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wdp" ContentType="image/vnd.ms-photo"/>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omments1.xml" ContentType="application/vnd.openxmlformats-officedocument.spreadsheetml.comments+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showInkAnnotation="0" defaultThemeVersion="124226"/>
  <mc:AlternateContent xmlns:mc="http://schemas.openxmlformats.org/markup-compatibility/2006">
    <mc:Choice Requires="x15">
      <x15ac:absPath xmlns:x15ac="http://schemas.microsoft.com/office/spreadsheetml/2010/11/ac" url="D:\Общая\ПРАЙС\ПРАЙС Лист Линкор\2025\"/>
    </mc:Choice>
  </mc:AlternateContent>
  <bookViews>
    <workbookView xWindow="0" yWindow="0" windowWidth="28800" windowHeight="12450" tabRatio="855" firstSheet="1" activeTab="6"/>
  </bookViews>
  <sheets>
    <sheet name="UWB ECDC" sheetId="1" state="hidden" r:id="rId1"/>
    <sheet name="Экипировка" sheetId="2" r:id="rId2"/>
    <sheet name="Штаны и Куртки" sheetId="3" r:id="rId3"/>
    <sheet name="БЕЗ НДС" sheetId="4" state="hidden" r:id="rId4"/>
    <sheet name="НДС 20%" sheetId="5" state="hidden" r:id="rId5"/>
    <sheet name="Лист3" sheetId="6" state="hidden" r:id="rId6"/>
    <sheet name="Перчатки" sheetId="7" r:id="rId7"/>
    <sheet name="ШЛЕМЫ" sheetId="13" r:id="rId8"/>
    <sheet name="КРОСС" sheetId="8" r:id="rId9"/>
    <sheet name="Обувь" sheetId="9" r:id="rId10"/>
    <sheet name="Химия по уходу" sheetId="10" r:id="rId11"/>
    <sheet name="Снегоходные комбинезоны" sheetId="12" r:id="rId12"/>
    <sheet name="РАСПРОДАЖА" sheetId="16" r:id="rId13"/>
  </sheets>
  <externalReferences>
    <externalReference r:id="rId14"/>
    <externalReference r:id="rId15"/>
    <externalReference r:id="rId16"/>
  </externalReferences>
  <definedNames>
    <definedName name="____r">#REF!</definedName>
    <definedName name="___r">#REF!</definedName>
    <definedName name="__r">#REF!</definedName>
    <definedName name="_r">#REF!</definedName>
    <definedName name="_z">#REF!</definedName>
    <definedName name="_xlnm._FilterDatabase" localSheetId="1" hidden="1">Экипировка!$A$3:$L$208</definedName>
    <definedName name="B">#REF!</definedName>
    <definedName name="Bosch">[1]tables!$G$2:$G$22</definedName>
    <definedName name="BoschCountry">'[1]1.Fill in Sheet'!$D$14</definedName>
    <definedName name="Buying">[1]tables!$A$2:$A$6</definedName>
    <definedName name="BZ">#REF!</definedName>
    <definedName name="Country">[1]tables!$V$2:$V$22</definedName>
    <definedName name="CRM">[1]tables!$T$2:$T$8</definedName>
    <definedName name="currencies">[1]tables!$L$2:$L$15</definedName>
    <definedName name="f">#REF!</definedName>
    <definedName name="Firstline">[1]tables!$N$2:$N$6</definedName>
    <definedName name="Fly">[1]tables!$P$2:$P$10</definedName>
    <definedName name="Flybat">[2]tables!$Q$2:$Q$5</definedName>
    <definedName name="Frequency_invoicing">[1]tables!$H$35:$H$37</definedName>
    <definedName name="Frequency_visits">[1]tables!$H$25:$H$30</definedName>
    <definedName name="Inco">[1]tables!$E$2:$E$8</definedName>
    <definedName name="Junks_country">[1]tables!$X$2:$X$34</definedName>
    <definedName name="kkk">[1]tables!$E$2:$E$8</definedName>
    <definedName name="LKW">#REF!</definedName>
    <definedName name="LME">[1]tables!$M$2:$M$6</definedName>
    <definedName name="MTZ">#REF!</definedName>
    <definedName name="MZT">#REF!</definedName>
    <definedName name="o">#REF!</definedName>
    <definedName name="OrderEntry">[1]tables!$A$27:$A$30</definedName>
    <definedName name="Organitor">'[3]CCO Routing'!$A$57:$A$67</definedName>
    <definedName name="Payment">[1]tables!$A$64:$A$121</definedName>
    <definedName name="PB">[1]tables!$Q$2:$Q$5</definedName>
    <definedName name="PBnew">'[1]2.PL allowed ETNs'!#REF!</definedName>
    <definedName name="Plants">[1]tables!$D$2:$D$11</definedName>
    <definedName name="pw">#REF!</definedName>
    <definedName name="SAPBEXrevision" hidden="1">4</definedName>
    <definedName name="SAPBEXsysID" hidden="1">"VIP"</definedName>
    <definedName name="SAPBEXwbID" hidden="1">"3XX1GG8UMXH68BOH6PUI3RPUZ"</definedName>
    <definedName name="Shipping">[1]tables!$B$2:$B$3</definedName>
    <definedName name="SL">[1]tables!$O$2:$O$8</definedName>
    <definedName name="SO">[1]tables!$U$2:$U$46</definedName>
    <definedName name="ss">#REF!</definedName>
    <definedName name="State">'[1]6.overview'!$C$6</definedName>
    <definedName name="TL">[1]tables!$P$2:$P$10</definedName>
    <definedName name="VKGr">[1]tables!$R$2:$R$31</definedName>
    <definedName name="volincl">'[1]6.overview'!$C$27</definedName>
    <definedName name="YN">[1]tables!$A$11:$A$12</definedName>
    <definedName name="Z_035A8082_2807_4C48_B149_4F1A7FCB8629_.wvu.Cols" localSheetId="1" hidden="1">Экипировка!$H:$J</definedName>
    <definedName name="Z_035A8082_2807_4C48_B149_4F1A7FCB8629_.wvu.FilterData" localSheetId="1" hidden="1">Экипировка!$A$3:$L$208</definedName>
    <definedName name="Z_1AB649FC_8514_4DA1_BE6E_7E2DF01441E6_.wvu.Cols" localSheetId="11" hidden="1">'Снегоходные комбинезоны'!$H:$J</definedName>
    <definedName name="Z_1AB649FC_8514_4DA1_BE6E_7E2DF01441E6_.wvu.Cols" localSheetId="1" hidden="1">Экипировка!$H:$J</definedName>
    <definedName name="Z_1AB649FC_8514_4DA1_BE6E_7E2DF01441E6_.wvu.FilterData" localSheetId="1" hidden="1">Экипировка!$A$3:$L$208</definedName>
  </definedNames>
  <calcPr calcId="162913"/>
  <customWorkbookViews>
    <customWorkbookView name="Mega - Личное представление" guid="{035A8082-2807-4C48-B149-4F1A7FCB8629}" mergeInterval="0" personalView="1" maximized="1" xWindow="1" yWindow="1" windowWidth="1366" windowHeight="538" tabRatio="757" activeSheetId="5"/>
    <customWorkbookView name="adm01 - Личное представление" guid="{1AB649FC-8514-4DA1-BE6E-7E2DF01441E6}" mergeInterval="0" personalView="1" maximized="1" xWindow="-8" yWindow="-8" windowWidth="1752" windowHeight="889" tabRatio="855" activeSheetId="10"/>
  </customWorkbookViews>
</workbook>
</file>

<file path=xl/calcChain.xml><?xml version="1.0" encoding="utf-8"?>
<calcChain xmlns="http://schemas.openxmlformats.org/spreadsheetml/2006/main">
  <c r="H68" i="7" l="1"/>
  <c r="H67" i="7"/>
  <c r="H66" i="7"/>
  <c r="H65" i="7"/>
  <c r="H64" i="7"/>
  <c r="H63" i="7"/>
  <c r="H62" i="7"/>
  <c r="H61" i="7"/>
  <c r="H60" i="7"/>
  <c r="H59" i="7"/>
  <c r="H38" i="7" l="1"/>
  <c r="H32" i="7"/>
  <c r="H31" i="7"/>
  <c r="H30" i="7"/>
  <c r="H29" i="7"/>
  <c r="H28" i="7"/>
  <c r="H27" i="7"/>
  <c r="H26" i="7"/>
  <c r="H25" i="7"/>
  <c r="H24" i="7"/>
  <c r="H23" i="7"/>
  <c r="H22" i="7"/>
  <c r="H21" i="7"/>
  <c r="H20" i="7"/>
  <c r="H19" i="7"/>
  <c r="H18" i="7"/>
  <c r="H17" i="7"/>
  <c r="H16" i="7"/>
  <c r="H15" i="7"/>
  <c r="H14" i="7"/>
  <c r="H13" i="7"/>
  <c r="G79" i="8" l="1"/>
  <c r="G73" i="8"/>
  <c r="G67" i="8" l="1"/>
  <c r="H73" i="3" l="1"/>
  <c r="H67" i="3"/>
  <c r="H61" i="3"/>
  <c r="H66" i="3"/>
  <c r="H65" i="3"/>
  <c r="H64" i="3"/>
  <c r="H63" i="3"/>
  <c r="H62" i="3"/>
  <c r="H74" i="3"/>
  <c r="H72" i="3"/>
  <c r="H71" i="3"/>
  <c r="H70" i="3"/>
  <c r="H69" i="3"/>
  <c r="H68" i="3"/>
  <c r="H60" i="3"/>
  <c r="H59" i="3"/>
  <c r="H58" i="3"/>
  <c r="H57" i="3"/>
  <c r="H56" i="3"/>
  <c r="H48" i="3"/>
  <c r="H47" i="3"/>
  <c r="H46" i="3"/>
  <c r="H45" i="3"/>
  <c r="H44" i="3"/>
  <c r="H43" i="3"/>
  <c r="H42" i="3"/>
  <c r="G36" i="8" l="1"/>
  <c r="G37" i="8"/>
  <c r="G35" i="8"/>
  <c r="G34" i="8"/>
  <c r="G33" i="8"/>
  <c r="G32" i="8"/>
  <c r="G31" i="8"/>
  <c r="G25" i="8"/>
  <c r="G26" i="8"/>
  <c r="G24" i="8"/>
  <c r="G23" i="8"/>
  <c r="G22" i="8"/>
  <c r="G21" i="8"/>
  <c r="G20" i="8"/>
  <c r="G15" i="8" l="1"/>
  <c r="G30" i="8"/>
  <c r="G29" i="8"/>
  <c r="G28" i="8"/>
  <c r="G27" i="8"/>
  <c r="G12" i="8" l="1"/>
  <c r="G10" i="8"/>
  <c r="G19" i="8"/>
  <c r="G18" i="8"/>
  <c r="G17" i="8"/>
  <c r="G16" i="8"/>
  <c r="G11" i="8"/>
  <c r="G13" i="8"/>
  <c r="G14" i="8"/>
  <c r="G9" i="8"/>
  <c r="L8" i="12" l="1"/>
  <c r="L9" i="12"/>
  <c r="L10" i="12"/>
  <c r="L11" i="12"/>
  <c r="L12" i="12"/>
  <c r="L13" i="12"/>
  <c r="L14" i="12"/>
  <c r="L15" i="12"/>
  <c r="L16" i="12"/>
  <c r="L17" i="12"/>
  <c r="L18" i="12"/>
  <c r="L19" i="12"/>
  <c r="L20" i="12"/>
  <c r="L21" i="12"/>
  <c r="L22" i="12"/>
  <c r="L23" i="12"/>
  <c r="L24" i="12"/>
  <c r="L25" i="12"/>
  <c r="L26" i="12"/>
  <c r="L27" i="12"/>
  <c r="L28" i="12"/>
  <c r="L29" i="12"/>
  <c r="L30" i="12"/>
  <c r="L31" i="12"/>
  <c r="L32" i="12"/>
  <c r="L33" i="12"/>
  <c r="L34" i="12"/>
  <c r="L35" i="12"/>
  <c r="L36" i="12"/>
  <c r="L37" i="12"/>
  <c r="L38" i="12"/>
  <c r="L7" i="12"/>
  <c r="H12" i="10"/>
  <c r="H5" i="10"/>
  <c r="G113" i="8"/>
  <c r="G114" i="8"/>
  <c r="G115" i="8"/>
  <c r="G116" i="8"/>
  <c r="G117" i="8"/>
  <c r="G118" i="8"/>
  <c r="G119" i="8"/>
  <c r="G120" i="8"/>
  <c r="G121" i="8"/>
  <c r="G122" i="8"/>
  <c r="G123" i="8"/>
  <c r="G124" i="8"/>
  <c r="G125" i="8"/>
  <c r="G126" i="8"/>
  <c r="G127" i="8"/>
  <c r="G128" i="8"/>
  <c r="G129" i="8"/>
  <c r="G130" i="8"/>
  <c r="G131" i="8"/>
  <c r="G132" i="8"/>
  <c r="G133" i="8"/>
  <c r="G134" i="8"/>
  <c r="G135" i="8"/>
  <c r="G136" i="8"/>
  <c r="G137" i="8"/>
  <c r="G138" i="8"/>
  <c r="G139" i="8"/>
  <c r="G140" i="8"/>
  <c r="G141" i="8"/>
  <c r="G142" i="8"/>
  <c r="G143" i="8"/>
  <c r="G144" i="8"/>
  <c r="G145" i="8"/>
  <c r="G146" i="8"/>
  <c r="G147" i="8"/>
  <c r="G148" i="8"/>
  <c r="G149" i="8"/>
  <c r="G150" i="8"/>
  <c r="G151" i="8"/>
  <c r="G152" i="8"/>
  <c r="G153" i="8"/>
  <c r="G154" i="8"/>
  <c r="G155" i="8"/>
  <c r="G156" i="8"/>
  <c r="G112" i="8"/>
  <c r="L113" i="8"/>
  <c r="L114" i="8"/>
  <c r="L115" i="8"/>
  <c r="L116" i="8"/>
  <c r="L117" i="8"/>
  <c r="L118" i="8"/>
  <c r="L119" i="8"/>
  <c r="L120" i="8"/>
  <c r="L121" i="8"/>
  <c r="L122" i="8"/>
  <c r="L123" i="8"/>
  <c r="L124" i="8"/>
  <c r="L125" i="8"/>
  <c r="L126" i="8"/>
  <c r="L127" i="8"/>
  <c r="L128" i="8"/>
  <c r="L129" i="8"/>
  <c r="L130" i="8"/>
  <c r="L131" i="8"/>
  <c r="L132" i="8"/>
  <c r="L133" i="8"/>
  <c r="L134" i="8"/>
  <c r="L135" i="8"/>
  <c r="L136" i="8"/>
  <c r="L137" i="8"/>
  <c r="L138" i="8"/>
  <c r="L139" i="8"/>
  <c r="L140" i="8"/>
  <c r="L141" i="8"/>
  <c r="L142" i="8"/>
  <c r="L143" i="8"/>
  <c r="L144" i="8"/>
  <c r="L145" i="8"/>
  <c r="L146" i="8"/>
  <c r="L147" i="8"/>
  <c r="L148" i="8"/>
  <c r="L149" i="8"/>
  <c r="L150" i="8"/>
  <c r="L151" i="8"/>
  <c r="L152" i="8"/>
  <c r="L153" i="8"/>
  <c r="L154" i="8"/>
  <c r="L155" i="8"/>
  <c r="L156" i="8"/>
  <c r="L112" i="8"/>
  <c r="G44" i="8"/>
  <c r="G42" i="8"/>
  <c r="G43" i="8"/>
  <c r="G40" i="8"/>
  <c r="G41" i="8"/>
  <c r="G45" i="8"/>
  <c r="G38" i="8"/>
  <c r="G39" i="8"/>
  <c r="G86" i="8" l="1"/>
  <c r="K129" i="2"/>
  <c r="K128" i="2"/>
  <c r="K127" i="2"/>
  <c r="K126" i="2"/>
  <c r="G171" i="16" l="1"/>
  <c r="G172" i="16"/>
  <c r="G173" i="16"/>
  <c r="G174" i="16"/>
  <c r="G175" i="16"/>
  <c r="G176" i="16"/>
  <c r="G177" i="16"/>
  <c r="G178" i="16"/>
  <c r="G179" i="16"/>
  <c r="G180" i="16"/>
  <c r="G181" i="16"/>
  <c r="G182" i="16"/>
  <c r="G183" i="16"/>
  <c r="G184" i="16"/>
  <c r="G185" i="16"/>
  <c r="G186" i="16"/>
  <c r="G187" i="16"/>
  <c r="G188" i="16"/>
  <c r="G189" i="16"/>
  <c r="G190" i="16"/>
  <c r="G191" i="16"/>
  <c r="G192" i="16"/>
  <c r="G193" i="16"/>
  <c r="G194" i="16"/>
  <c r="G195" i="16"/>
  <c r="G196" i="16"/>
  <c r="G197" i="16"/>
  <c r="G198" i="16"/>
  <c r="G170" i="16"/>
  <c r="G169" i="16"/>
  <c r="G168" i="16"/>
  <c r="G167" i="16"/>
  <c r="G166" i="16"/>
  <c r="G165" i="16"/>
  <c r="G164" i="16"/>
  <c r="G163" i="16"/>
  <c r="G162" i="16"/>
  <c r="G161" i="16"/>
  <c r="G160" i="16"/>
  <c r="G159" i="16"/>
  <c r="G158" i="16"/>
  <c r="G157" i="16"/>
  <c r="G151" i="16"/>
  <c r="G150" i="16"/>
  <c r="G149" i="16"/>
  <c r="G5" i="16"/>
  <c r="G6" i="16"/>
  <c r="G7" i="16"/>
  <c r="G8" i="16"/>
  <c r="G9" i="16"/>
  <c r="G10" i="16"/>
  <c r="G11" i="16"/>
  <c r="G12" i="16"/>
  <c r="G13" i="16"/>
  <c r="G14" i="16"/>
  <c r="G15" i="16"/>
  <c r="G16" i="16"/>
  <c r="G17" i="16"/>
  <c r="G18" i="16"/>
  <c r="G19" i="16"/>
  <c r="G20" i="16"/>
  <c r="G21" i="16"/>
  <c r="G22" i="16"/>
  <c r="G23" i="16"/>
  <c r="G24" i="16"/>
  <c r="G25" i="16"/>
  <c r="G26" i="16"/>
  <c r="G27" i="16"/>
  <c r="G28" i="16"/>
  <c r="G29" i="16"/>
  <c r="G30" i="16"/>
  <c r="G31" i="16"/>
  <c r="G32" i="16"/>
  <c r="G33" i="16"/>
  <c r="G34" i="16"/>
  <c r="G35" i="16"/>
  <c r="G36" i="16"/>
  <c r="G37" i="16"/>
  <c r="G38" i="16"/>
  <c r="G39" i="16"/>
  <c r="G40" i="16"/>
  <c r="G41" i="16"/>
  <c r="G42" i="16"/>
  <c r="G43" i="16"/>
  <c r="G44" i="16"/>
  <c r="G45" i="16"/>
  <c r="G46" i="16"/>
  <c r="G47" i="16"/>
  <c r="G48" i="16"/>
  <c r="G49" i="16"/>
  <c r="G50" i="16"/>
  <c r="G51" i="16"/>
  <c r="G52" i="16"/>
  <c r="G53" i="16"/>
  <c r="G54" i="16"/>
  <c r="G55" i="16"/>
  <c r="G56" i="16"/>
  <c r="G57" i="16"/>
  <c r="G58" i="16"/>
  <c r="G59" i="16"/>
  <c r="G60" i="16"/>
  <c r="G61" i="16"/>
  <c r="G62" i="16"/>
  <c r="G63" i="16"/>
  <c r="G64" i="16"/>
  <c r="G65" i="16"/>
  <c r="G66" i="16"/>
  <c r="G67" i="16"/>
  <c r="G68" i="16"/>
  <c r="G69" i="16"/>
  <c r="G70" i="16"/>
  <c r="G71" i="16"/>
  <c r="G72" i="16"/>
  <c r="G73" i="16"/>
  <c r="G74" i="16"/>
  <c r="G75" i="16"/>
  <c r="G76" i="16"/>
  <c r="G77" i="16"/>
  <c r="G78" i="16"/>
  <c r="G79" i="16"/>
  <c r="G80" i="16"/>
  <c r="G81" i="16"/>
  <c r="G82" i="16"/>
  <c r="G83" i="16"/>
  <c r="G84" i="16"/>
  <c r="G85" i="16"/>
  <c r="G86" i="16"/>
  <c r="G87" i="16"/>
  <c r="G88" i="16"/>
  <c r="G89" i="16"/>
  <c r="G90" i="16"/>
  <c r="G91" i="16"/>
  <c r="G92" i="16"/>
  <c r="G93" i="16"/>
  <c r="G94" i="16"/>
  <c r="G95" i="16"/>
  <c r="G96" i="16"/>
  <c r="G97" i="16"/>
  <c r="G98" i="16"/>
  <c r="G99" i="16"/>
  <c r="G100" i="16"/>
  <c r="G101" i="16"/>
  <c r="G102" i="16"/>
  <c r="G103" i="16"/>
  <c r="G104" i="16"/>
  <c r="G105" i="16"/>
  <c r="G106" i="16"/>
  <c r="G107" i="16"/>
  <c r="G108" i="16"/>
  <c r="G109" i="16"/>
  <c r="G110" i="16"/>
  <c r="G111" i="16"/>
  <c r="G112" i="16"/>
  <c r="G113" i="16"/>
  <c r="G114" i="16"/>
  <c r="G115" i="16"/>
  <c r="G116" i="16"/>
  <c r="G117" i="16"/>
  <c r="G118" i="16"/>
  <c r="G119" i="16"/>
  <c r="G120" i="16"/>
  <c r="G121" i="16"/>
  <c r="G122" i="16"/>
  <c r="G123" i="16"/>
  <c r="G124" i="16"/>
  <c r="G125" i="16"/>
  <c r="G126" i="16"/>
  <c r="G127" i="16"/>
  <c r="G128" i="16"/>
  <c r="G129" i="16"/>
  <c r="G130" i="16"/>
  <c r="G131" i="16"/>
  <c r="G132" i="16"/>
  <c r="G133" i="16"/>
  <c r="G134" i="16"/>
  <c r="G135" i="16"/>
  <c r="G136" i="16"/>
  <c r="G137" i="16"/>
  <c r="G138" i="16"/>
  <c r="G139" i="16"/>
  <c r="G140" i="16"/>
  <c r="G141" i="16"/>
  <c r="G142" i="16"/>
  <c r="G143" i="16"/>
  <c r="G4" i="16"/>
  <c r="I108" i="9" l="1"/>
  <c r="I107" i="9"/>
  <c r="I106" i="9"/>
  <c r="I105" i="9"/>
  <c r="I104" i="9"/>
  <c r="I103" i="9"/>
  <c r="I102" i="9"/>
  <c r="I101" i="9"/>
  <c r="I100" i="9"/>
  <c r="I99" i="9"/>
  <c r="I98" i="9"/>
  <c r="I97" i="9"/>
  <c r="I96" i="9"/>
  <c r="I95" i="9"/>
  <c r="I94" i="9"/>
  <c r="I93" i="9"/>
  <c r="I92" i="9"/>
  <c r="I91" i="9"/>
  <c r="H87" i="3" l="1"/>
  <c r="H86" i="3"/>
  <c r="H85" i="3"/>
  <c r="H84" i="3"/>
  <c r="H83" i="3"/>
  <c r="H82" i="3"/>
  <c r="K142" i="2"/>
  <c r="K141" i="2"/>
  <c r="K140" i="2"/>
  <c r="K139" i="2"/>
  <c r="K138" i="2"/>
  <c r="K137" i="2"/>
  <c r="K59" i="2"/>
  <c r="H130" i="7" l="1"/>
  <c r="H396" i="3" l="1"/>
  <c r="H395" i="3"/>
  <c r="H394" i="3"/>
  <c r="H393" i="3"/>
  <c r="H392" i="3"/>
  <c r="H391" i="3"/>
  <c r="H390" i="3"/>
  <c r="H389" i="3"/>
  <c r="H388" i="3"/>
  <c r="H387" i="3"/>
  <c r="H386" i="3"/>
  <c r="H385" i="3"/>
  <c r="H384" i="3"/>
  <c r="H383" i="3"/>
  <c r="H382" i="3"/>
  <c r="H381" i="3"/>
  <c r="H380" i="3"/>
  <c r="H379" i="3"/>
  <c r="H378" i="3" l="1"/>
  <c r="H377" i="3"/>
  <c r="H376" i="3"/>
  <c r="H375" i="3"/>
  <c r="H374" i="3"/>
  <c r="H373" i="3"/>
  <c r="H372" i="3"/>
  <c r="H371" i="3"/>
  <c r="H370" i="3"/>
  <c r="H369" i="3"/>
  <c r="H368" i="3"/>
  <c r="H296" i="3"/>
  <c r="H297" i="3"/>
  <c r="H288" i="3"/>
  <c r="H289" i="3"/>
  <c r="H280" i="3"/>
  <c r="H281" i="3"/>
  <c r="H207" i="3"/>
  <c r="H206" i="3"/>
  <c r="H205" i="3"/>
  <c r="H204" i="3"/>
  <c r="H203" i="3"/>
  <c r="H202" i="3"/>
  <c r="H201" i="3"/>
  <c r="H263" i="3" l="1"/>
  <c r="H264" i="3"/>
  <c r="H265" i="3"/>
  <c r="H266" i="3"/>
  <c r="H267" i="3"/>
  <c r="H268" i="3"/>
  <c r="H269" i="3"/>
  <c r="H270" i="3"/>
  <c r="H271" i="3"/>
  <c r="H272" i="3"/>
  <c r="H273" i="3"/>
  <c r="H274" i="3"/>
  <c r="H275" i="3"/>
  <c r="H276" i="3"/>
  <c r="H277" i="3"/>
  <c r="H278" i="3"/>
  <c r="H279" i="3"/>
  <c r="H282" i="3"/>
  <c r="H283" i="3"/>
  <c r="H284" i="3"/>
  <c r="H285" i="3"/>
  <c r="H286" i="3"/>
  <c r="H287" i="3"/>
  <c r="H290" i="3"/>
  <c r="H291" i="3"/>
  <c r="H292" i="3"/>
  <c r="H293" i="3"/>
  <c r="H294" i="3"/>
  <c r="H295" i="3"/>
  <c r="H298" i="3"/>
  <c r="H299" i="3"/>
  <c r="H300" i="3"/>
  <c r="H301" i="3"/>
  <c r="H302" i="3"/>
  <c r="H303" i="3"/>
  <c r="H304" i="3"/>
  <c r="H305" i="3"/>
  <c r="H306" i="3"/>
  <c r="H307" i="3"/>
  <c r="H308" i="3"/>
  <c r="H309" i="3"/>
  <c r="H310" i="3"/>
  <c r="H311" i="3"/>
  <c r="H312" i="3"/>
  <c r="H313" i="3"/>
  <c r="H314" i="3"/>
  <c r="H315" i="3"/>
  <c r="H316" i="3"/>
  <c r="H317" i="3"/>
  <c r="H318" i="3"/>
  <c r="H319" i="3"/>
  <c r="H320" i="3"/>
  <c r="H321" i="3"/>
  <c r="H322" i="3"/>
  <c r="H323" i="3"/>
  <c r="H324" i="3"/>
  <c r="H325" i="3"/>
  <c r="H326" i="3"/>
  <c r="H327" i="3"/>
  <c r="H328" i="3"/>
  <c r="H329" i="3"/>
  <c r="H330" i="3"/>
  <c r="H331" i="3"/>
  <c r="H332" i="3"/>
  <c r="H333" i="3"/>
  <c r="H334" i="3"/>
  <c r="H335" i="3"/>
  <c r="H336" i="3"/>
  <c r="H337" i="3"/>
  <c r="H338" i="3"/>
  <c r="H339" i="3"/>
  <c r="H340" i="3"/>
  <c r="H341" i="3"/>
  <c r="H342" i="3"/>
  <c r="H343" i="3"/>
  <c r="H344" i="3"/>
  <c r="H345" i="3"/>
  <c r="H346" i="3"/>
  <c r="H347" i="3"/>
  <c r="H348" i="3"/>
  <c r="H349" i="3"/>
  <c r="H350" i="3"/>
  <c r="H351" i="3"/>
  <c r="H352" i="3"/>
  <c r="H353" i="3"/>
  <c r="H354" i="3"/>
  <c r="H355" i="3"/>
  <c r="H356" i="3"/>
  <c r="H357" i="3"/>
  <c r="H358" i="3"/>
  <c r="H359" i="3"/>
  <c r="H360" i="3"/>
  <c r="H361" i="3"/>
  <c r="H362" i="3"/>
  <c r="H363" i="3"/>
  <c r="H364" i="3"/>
  <c r="H365" i="3"/>
  <c r="H366" i="3"/>
  <c r="H367" i="3"/>
  <c r="H262" i="3"/>
  <c r="H16" i="13" l="1"/>
  <c r="H11" i="13"/>
  <c r="H6" i="13"/>
  <c r="H15" i="13" l="1"/>
  <c r="H14" i="13"/>
  <c r="H13" i="13"/>
  <c r="H12" i="13"/>
  <c r="H10" i="13"/>
  <c r="H9" i="13"/>
  <c r="H8" i="13"/>
  <c r="H7" i="13"/>
  <c r="H5" i="13"/>
  <c r="H4" i="13"/>
  <c r="H3" i="13"/>
  <c r="H2" i="13"/>
  <c r="H99" i="3" l="1"/>
  <c r="H98" i="3"/>
  <c r="H97" i="3"/>
  <c r="H96" i="3"/>
  <c r="H95" i="3"/>
  <c r="H94" i="3"/>
  <c r="H118" i="3" l="1"/>
  <c r="H119" i="3"/>
  <c r="I76" i="9" l="1"/>
  <c r="I75" i="9"/>
  <c r="I74" i="9"/>
  <c r="I73" i="9"/>
  <c r="I72" i="9"/>
  <c r="I71" i="9"/>
  <c r="I70" i="9"/>
  <c r="H256" i="3" l="1"/>
  <c r="H255" i="3"/>
  <c r="H254" i="3"/>
  <c r="H253" i="3"/>
  <c r="H252" i="3"/>
  <c r="H251" i="3"/>
  <c r="H249" i="3"/>
  <c r="H248" i="3"/>
  <c r="H247" i="3"/>
  <c r="H246" i="3"/>
  <c r="H245" i="3"/>
  <c r="H244" i="3"/>
  <c r="I47" i="9" l="1"/>
  <c r="I46" i="9"/>
  <c r="I45" i="9"/>
  <c r="I44" i="9"/>
  <c r="I43" i="9"/>
  <c r="I42" i="9"/>
  <c r="K60" i="2" l="1"/>
  <c r="H212" i="7"/>
  <c r="H211" i="7"/>
  <c r="H210" i="7"/>
  <c r="H209" i="7"/>
  <c r="H208" i="7"/>
  <c r="H207" i="7"/>
  <c r="H239" i="7"/>
  <c r="H238" i="7"/>
  <c r="H237" i="7"/>
  <c r="H236" i="7"/>
  <c r="H235" i="7"/>
  <c r="H234" i="7"/>
  <c r="K15" i="2" l="1"/>
  <c r="K14" i="2"/>
  <c r="K119" i="2" l="1"/>
  <c r="G92" i="8" l="1"/>
  <c r="G91" i="8"/>
  <c r="G90" i="8"/>
  <c r="G89" i="8"/>
  <c r="G88" i="8"/>
  <c r="G87" i="8"/>
  <c r="H160" i="3" l="1"/>
  <c r="H159" i="3"/>
  <c r="H158" i="3"/>
  <c r="H157" i="3"/>
  <c r="H172" i="3"/>
  <c r="H171" i="3"/>
  <c r="H170" i="3"/>
  <c r="H169" i="3"/>
  <c r="K110" i="2" l="1"/>
  <c r="K109" i="2"/>
  <c r="K108" i="2"/>
  <c r="K107" i="2"/>
  <c r="K106" i="2"/>
  <c r="K101" i="2"/>
  <c r="K100" i="2"/>
  <c r="K99" i="2"/>
  <c r="K98" i="2"/>
  <c r="K97" i="2"/>
  <c r="K96" i="2"/>
  <c r="K111" i="2"/>
  <c r="K112" i="2"/>
  <c r="K113" i="2"/>
  <c r="K114" i="2"/>
  <c r="K115" i="2"/>
  <c r="H242" i="3" l="1"/>
  <c r="H241" i="3"/>
  <c r="H240" i="3"/>
  <c r="H239" i="3"/>
  <c r="H238" i="3"/>
  <c r="H237" i="3"/>
  <c r="H235" i="3"/>
  <c r="H234" i="3"/>
  <c r="H233" i="3"/>
  <c r="H232" i="3"/>
  <c r="H231" i="3"/>
  <c r="H230" i="3"/>
  <c r="I3" i="9"/>
  <c r="I4" i="9"/>
  <c r="I5" i="9"/>
  <c r="I6" i="9"/>
  <c r="I7" i="9"/>
  <c r="I8" i="9"/>
  <c r="I9" i="9"/>
  <c r="I10" i="9"/>
  <c r="I11" i="9"/>
  <c r="I12" i="9"/>
  <c r="I13" i="9"/>
  <c r="I14" i="9"/>
  <c r="I15" i="9"/>
  <c r="I16" i="9"/>
  <c r="I17" i="9"/>
  <c r="I18" i="9"/>
  <c r="I19" i="9"/>
  <c r="I20" i="9"/>
  <c r="I21" i="9"/>
  <c r="I22" i="9"/>
  <c r="I23" i="9"/>
  <c r="I24" i="9"/>
  <c r="I25" i="9"/>
  <c r="I26" i="9"/>
  <c r="I27" i="9"/>
  <c r="I28" i="9"/>
  <c r="I29" i="9"/>
  <c r="I30" i="9"/>
  <c r="I31" i="9"/>
  <c r="I32" i="9"/>
  <c r="I68" i="9"/>
  <c r="I69" i="9"/>
  <c r="I38" i="9"/>
  <c r="I39" i="9"/>
  <c r="I40" i="9"/>
  <c r="I49" i="9"/>
  <c r="I50" i="9"/>
  <c r="I51" i="9"/>
  <c r="I52" i="9"/>
  <c r="I53" i="9"/>
  <c r="I54" i="9"/>
  <c r="I56" i="9"/>
  <c r="I57" i="9"/>
  <c r="I58" i="9"/>
  <c r="I59" i="9"/>
  <c r="I60" i="9"/>
  <c r="I61" i="9"/>
  <c r="I86" i="9"/>
  <c r="I87" i="9"/>
  <c r="I88" i="9"/>
  <c r="I89" i="9"/>
  <c r="I80" i="9"/>
  <c r="I85" i="9"/>
  <c r="I81" i="9"/>
  <c r="I82" i="9"/>
  <c r="I83" i="9"/>
  <c r="I84" i="9"/>
  <c r="I34" i="9"/>
  <c r="I33" i="9"/>
  <c r="I90" i="9" l="1"/>
  <c r="I79" i="9"/>
  <c r="I78" i="9"/>
  <c r="I77" i="9"/>
  <c r="I67" i="9"/>
  <c r="I66" i="9"/>
  <c r="I65" i="9"/>
  <c r="I64" i="9"/>
  <c r="I63" i="9"/>
  <c r="I62" i="9"/>
  <c r="I37" i="9"/>
  <c r="I36" i="9"/>
  <c r="I35" i="9"/>
  <c r="L186" i="8" l="1"/>
  <c r="G186" i="8"/>
  <c r="L185" i="8"/>
  <c r="G185" i="8"/>
  <c r="L184" i="8"/>
  <c r="G184" i="8"/>
  <c r="L183" i="8"/>
  <c r="G183" i="8"/>
  <c r="L182" i="8"/>
  <c r="G182" i="8"/>
  <c r="L181" i="8"/>
  <c r="G181" i="8"/>
  <c r="L180" i="8"/>
  <c r="G180" i="8"/>
  <c r="L179" i="8"/>
  <c r="G179" i="8"/>
  <c r="L178" i="8"/>
  <c r="G178" i="8"/>
  <c r="H233" i="7" l="1"/>
  <c r="H232" i="7"/>
  <c r="H231" i="7"/>
  <c r="H230" i="7"/>
  <c r="H229" i="7"/>
  <c r="H240" i="7"/>
  <c r="H241" i="7"/>
  <c r="H242" i="7"/>
  <c r="H243" i="7"/>
  <c r="H244" i="7"/>
  <c r="H200" i="3" l="1"/>
  <c r="H199" i="3"/>
  <c r="H198" i="3"/>
  <c r="H197" i="3"/>
  <c r="H196" i="3"/>
  <c r="H195" i="3"/>
  <c r="H194" i="3"/>
  <c r="G55" i="8" l="1"/>
  <c r="G61" i="8"/>
  <c r="H123" i="7" l="1"/>
  <c r="H122" i="7"/>
  <c r="H121" i="7"/>
  <c r="H120" i="7"/>
  <c r="H119" i="7"/>
  <c r="H118" i="7"/>
  <c r="H255" i="7" l="1"/>
  <c r="H254" i="7"/>
  <c r="H253" i="7"/>
  <c r="H252" i="7"/>
  <c r="H251" i="7"/>
  <c r="H250" i="7"/>
  <c r="H249" i="7"/>
  <c r="H248" i="7"/>
  <c r="H247" i="7"/>
  <c r="H246" i="7"/>
  <c r="H245" i="7"/>
  <c r="H228" i="7"/>
  <c r="H227" i="7"/>
  <c r="H226" i="7"/>
  <c r="H225" i="7"/>
  <c r="H224" i="7"/>
  <c r="H223" i="7"/>
  <c r="H222" i="7"/>
  <c r="H221" i="7"/>
  <c r="H220" i="7"/>
  <c r="H219" i="7"/>
  <c r="H218" i="7"/>
  <c r="H217" i="7"/>
  <c r="H216" i="7"/>
  <c r="H215" i="7"/>
  <c r="H214" i="7"/>
  <c r="H213" i="7"/>
  <c r="H206" i="7"/>
  <c r="H187" i="7" l="1"/>
  <c r="H186" i="7"/>
  <c r="H185" i="7"/>
  <c r="H184" i="7"/>
  <c r="H183" i="7"/>
  <c r="H192" i="7"/>
  <c r="H191" i="7"/>
  <c r="H190" i="7"/>
  <c r="H189" i="7"/>
  <c r="H188" i="7"/>
  <c r="H172" i="7"/>
  <c r="H171" i="7"/>
  <c r="H170" i="7"/>
  <c r="H169" i="7"/>
  <c r="H168" i="7"/>
  <c r="H107" i="7"/>
  <c r="H106" i="7"/>
  <c r="H105" i="7"/>
  <c r="H104" i="7"/>
  <c r="H103" i="7"/>
  <c r="H102" i="7"/>
  <c r="H73" i="7"/>
  <c r="H72" i="7"/>
  <c r="H71" i="7"/>
  <c r="H70" i="7"/>
  <c r="H58" i="7"/>
  <c r="H57" i="7"/>
  <c r="H56" i="7"/>
  <c r="H55" i="7"/>
  <c r="H54" i="7"/>
  <c r="G3" i="8" l="1"/>
  <c r="G4" i="8"/>
  <c r="G5" i="8"/>
  <c r="G6" i="8"/>
  <c r="G7" i="8"/>
  <c r="G8" i="8"/>
  <c r="L39" i="12" l="1"/>
  <c r="L40" i="12"/>
  <c r="L41" i="12"/>
  <c r="L42" i="12"/>
  <c r="L43" i="12"/>
  <c r="L44" i="12"/>
  <c r="L45" i="12"/>
  <c r="L46" i="12"/>
  <c r="L47" i="12"/>
  <c r="L48" i="12"/>
  <c r="L49" i="12"/>
  <c r="L50" i="12"/>
  <c r="L51" i="12"/>
  <c r="L52" i="12"/>
  <c r="L53" i="12"/>
  <c r="L54" i="12"/>
  <c r="L55" i="12"/>
  <c r="L56" i="12"/>
  <c r="L57" i="12"/>
  <c r="L58" i="12"/>
  <c r="L59" i="12"/>
  <c r="L60" i="12"/>
  <c r="L61" i="12"/>
  <c r="L62" i="12"/>
  <c r="L63" i="12"/>
  <c r="L64" i="12"/>
  <c r="L65" i="12"/>
  <c r="L66" i="12"/>
  <c r="L67" i="12"/>
  <c r="L68" i="12"/>
  <c r="L69" i="12"/>
  <c r="L70" i="12"/>
  <c r="G48" i="8" l="1"/>
  <c r="G47" i="8"/>
  <c r="G46" i="8"/>
  <c r="L191" i="8" l="1"/>
  <c r="G191" i="8"/>
  <c r="L190" i="8"/>
  <c r="G190" i="8"/>
  <c r="L189" i="8"/>
  <c r="G189" i="8"/>
  <c r="L188" i="8"/>
  <c r="G188" i="8"/>
  <c r="L187" i="8"/>
  <c r="G187" i="8"/>
  <c r="H55" i="3" l="1"/>
  <c r="H54" i="3"/>
  <c r="H53" i="3"/>
  <c r="H52" i="3"/>
  <c r="H51" i="3"/>
  <c r="H50" i="3"/>
  <c r="H49" i="3"/>
  <c r="H186" i="3" l="1"/>
  <c r="H185" i="3"/>
  <c r="H184" i="3"/>
  <c r="H183" i="3"/>
  <c r="H182" i="3"/>
  <c r="H181" i="3"/>
  <c r="H166" i="3"/>
  <c r="H165" i="3"/>
  <c r="H164" i="3"/>
  <c r="H163" i="3"/>
  <c r="H180" i="3" l="1"/>
  <c r="H179" i="3"/>
  <c r="H178" i="3"/>
  <c r="H177" i="3"/>
  <c r="H176" i="3"/>
  <c r="H175" i="3"/>
  <c r="H154" i="3"/>
  <c r="H153" i="3"/>
  <c r="H152" i="3"/>
  <c r="H151" i="3"/>
  <c r="H80" i="3"/>
  <c r="H79" i="3"/>
  <c r="H78" i="3"/>
  <c r="H77" i="3"/>
  <c r="H76" i="3"/>
  <c r="H75" i="3"/>
  <c r="K194" i="2"/>
  <c r="K193" i="2"/>
  <c r="K192" i="2"/>
  <c r="K191" i="2"/>
  <c r="K190" i="2"/>
  <c r="K189" i="2"/>
  <c r="K188" i="2"/>
  <c r="K154" i="2"/>
  <c r="K130" i="2"/>
  <c r="K124" i="2"/>
  <c r="H41" i="3" l="1"/>
  <c r="G96" i="8" l="1"/>
  <c r="G97" i="8"/>
  <c r="G98" i="8"/>
  <c r="G99" i="8"/>
  <c r="G100" i="8"/>
  <c r="G95" i="8"/>
  <c r="G110" i="8" l="1"/>
  <c r="G109" i="8"/>
  <c r="G108" i="8"/>
  <c r="G107" i="8"/>
  <c r="G106" i="8"/>
  <c r="G105" i="8"/>
  <c r="G104" i="8"/>
  <c r="G103" i="8"/>
  <c r="K123" i="2" l="1"/>
  <c r="K122" i="2"/>
  <c r="K121" i="2"/>
  <c r="K120" i="2"/>
  <c r="K118" i="2"/>
  <c r="K117" i="2"/>
  <c r="K116" i="2"/>
  <c r="K105" i="2" l="1"/>
  <c r="K104" i="2"/>
  <c r="K103" i="2"/>
  <c r="K102" i="2"/>
  <c r="K95" i="2"/>
  <c r="K94" i="2"/>
  <c r="K93" i="2"/>
  <c r="K92" i="2"/>
  <c r="K91" i="2"/>
  <c r="K90" i="2"/>
  <c r="K89" i="2"/>
  <c r="K88" i="2"/>
  <c r="K87" i="2"/>
  <c r="K86" i="2"/>
  <c r="K85" i="2"/>
  <c r="L158" i="8" l="1"/>
  <c r="L159" i="8"/>
  <c r="L160" i="8"/>
  <c r="L162" i="8"/>
  <c r="L163" i="8"/>
  <c r="L164" i="8"/>
  <c r="L165" i="8"/>
  <c r="L166" i="8"/>
  <c r="L167" i="8"/>
  <c r="L168" i="8"/>
  <c r="L169" i="8"/>
  <c r="L170" i="8"/>
  <c r="L171" i="8"/>
  <c r="L172" i="8"/>
  <c r="L173" i="8"/>
  <c r="L174" i="8"/>
  <c r="L175" i="8"/>
  <c r="L176" i="8"/>
  <c r="L157" i="8"/>
  <c r="H6" i="10" l="1"/>
  <c r="H7" i="10"/>
  <c r="H8" i="10"/>
  <c r="H9" i="10"/>
  <c r="H10" i="10"/>
  <c r="H11" i="10"/>
  <c r="G49" i="8"/>
  <c r="G50" i="8"/>
  <c r="G51" i="8"/>
  <c r="G52" i="8"/>
  <c r="G53" i="8"/>
  <c r="G54" i="8"/>
  <c r="G94" i="8"/>
  <c r="G101" i="8"/>
  <c r="G102" i="8"/>
  <c r="G157" i="8"/>
  <c r="G158" i="8"/>
  <c r="G159" i="8"/>
  <c r="G160" i="8"/>
  <c r="G162" i="8"/>
  <c r="G163" i="8"/>
  <c r="G164" i="8"/>
  <c r="G165" i="8"/>
  <c r="G166" i="8"/>
  <c r="G167" i="8"/>
  <c r="G168" i="8"/>
  <c r="G169" i="8"/>
  <c r="G170" i="8"/>
  <c r="G171" i="8"/>
  <c r="G172" i="8"/>
  <c r="G173" i="8"/>
  <c r="G174" i="8"/>
  <c r="G175" i="8"/>
  <c r="G176" i="8"/>
  <c r="H3" i="7"/>
  <c r="H4" i="7"/>
  <c r="H5" i="7"/>
  <c r="H6" i="7"/>
  <c r="H7" i="7"/>
  <c r="H8" i="7"/>
  <c r="H9" i="7"/>
  <c r="H10" i="7"/>
  <c r="H11" i="7"/>
  <c r="H12" i="7"/>
  <c r="H33" i="7"/>
  <c r="H34" i="7"/>
  <c r="H35" i="7"/>
  <c r="H36" i="7"/>
  <c r="H37" i="7"/>
  <c r="H39" i="7"/>
  <c r="H40" i="7"/>
  <c r="H41" i="7"/>
  <c r="H42" i="7"/>
  <c r="H43" i="7"/>
  <c r="H44" i="7"/>
  <c r="H45" i="7"/>
  <c r="H46" i="7"/>
  <c r="H47" i="7"/>
  <c r="H48" i="7"/>
  <c r="H49" i="7"/>
  <c r="H50" i="7"/>
  <c r="H51" i="7"/>
  <c r="H52" i="7"/>
  <c r="H53" i="7"/>
  <c r="H69" i="7"/>
  <c r="H75" i="7"/>
  <c r="H76" i="7"/>
  <c r="H77" i="7"/>
  <c r="H78" i="7"/>
  <c r="H80" i="7"/>
  <c r="H81" i="7"/>
  <c r="H82" i="7"/>
  <c r="H83" i="7"/>
  <c r="H85" i="7"/>
  <c r="H86" i="7"/>
  <c r="H87" i="7"/>
  <c r="H88" i="7"/>
  <c r="H90" i="7"/>
  <c r="H91" i="7"/>
  <c r="H92" i="7"/>
  <c r="H93" i="7"/>
  <c r="H94" i="7"/>
  <c r="H95" i="7"/>
  <c r="H96" i="7"/>
  <c r="H97" i="7"/>
  <c r="H98" i="7"/>
  <c r="H99" i="7"/>
  <c r="H100" i="7"/>
  <c r="H101" i="7"/>
  <c r="H108" i="7"/>
  <c r="H109" i="7"/>
  <c r="H110" i="7"/>
  <c r="H111" i="7"/>
  <c r="H112" i="7"/>
  <c r="H113" i="7"/>
  <c r="H114" i="7"/>
  <c r="H115" i="7"/>
  <c r="H116" i="7"/>
  <c r="H117" i="7"/>
  <c r="H124" i="7"/>
  <c r="H125" i="7"/>
  <c r="H126" i="7"/>
  <c r="H127" i="7"/>
  <c r="H128" i="7"/>
  <c r="H129" i="7"/>
  <c r="H131" i="7"/>
  <c r="H132" i="7"/>
  <c r="H133" i="7"/>
  <c r="H134" i="7"/>
  <c r="H135" i="7"/>
  <c r="H136" i="7"/>
  <c r="H137" i="7"/>
  <c r="H138" i="7"/>
  <c r="H139" i="7"/>
  <c r="H140" i="7"/>
  <c r="H141" i="7"/>
  <c r="H142" i="7"/>
  <c r="H143" i="7"/>
  <c r="H144" i="7"/>
  <c r="H145" i="7"/>
  <c r="H146" i="7"/>
  <c r="H147" i="7"/>
  <c r="H148" i="7"/>
  <c r="H149" i="7"/>
  <c r="H150" i="7"/>
  <c r="H151" i="7"/>
  <c r="H152" i="7"/>
  <c r="H153" i="7"/>
  <c r="H154" i="7"/>
  <c r="H155" i="7"/>
  <c r="H156" i="7"/>
  <c r="H157" i="7"/>
  <c r="H158" i="7"/>
  <c r="H159" i="7"/>
  <c r="H160" i="7"/>
  <c r="H161" i="7"/>
  <c r="H162" i="7"/>
  <c r="H163" i="7"/>
  <c r="H164" i="7"/>
  <c r="H165" i="7"/>
  <c r="H166" i="7"/>
  <c r="H167" i="7"/>
  <c r="H173" i="7"/>
  <c r="H174" i="7"/>
  <c r="H175" i="7"/>
  <c r="H176" i="7"/>
  <c r="H177" i="7"/>
  <c r="H178" i="7"/>
  <c r="H179" i="7"/>
  <c r="H180" i="7"/>
  <c r="H181" i="7"/>
  <c r="H182" i="7"/>
  <c r="H193" i="7"/>
  <c r="H194" i="7"/>
  <c r="H195" i="7"/>
  <c r="H196" i="7"/>
  <c r="H197" i="7"/>
  <c r="H198" i="7"/>
  <c r="H199" i="7"/>
  <c r="H200" i="7"/>
  <c r="H201" i="7"/>
  <c r="H202" i="7"/>
  <c r="H203" i="7"/>
  <c r="H204" i="7"/>
  <c r="H205" i="7"/>
  <c r="H4" i="3"/>
  <c r="H5" i="3"/>
  <c r="H6" i="3"/>
  <c r="H7" i="3"/>
  <c r="H8" i="3"/>
  <c r="H9" i="3"/>
  <c r="H10" i="3"/>
  <c r="H11" i="3"/>
  <c r="H12" i="3"/>
  <c r="H13" i="3"/>
  <c r="H14" i="3"/>
  <c r="H15" i="3"/>
  <c r="H16" i="3"/>
  <c r="H17" i="3"/>
  <c r="H18" i="3"/>
  <c r="H19" i="3"/>
  <c r="H20" i="3"/>
  <c r="H21" i="3"/>
  <c r="H22" i="3"/>
  <c r="H23" i="3"/>
  <c r="H24" i="3"/>
  <c r="H25" i="3"/>
  <c r="H26" i="3"/>
  <c r="H27" i="3"/>
  <c r="H28" i="3"/>
  <c r="H29" i="3"/>
  <c r="H30" i="3"/>
  <c r="H31" i="3"/>
  <c r="H32" i="3"/>
  <c r="H33" i="3"/>
  <c r="H34" i="3"/>
  <c r="H35" i="3"/>
  <c r="H36" i="3"/>
  <c r="H37" i="3"/>
  <c r="H38" i="3"/>
  <c r="H39" i="3"/>
  <c r="H40" i="3"/>
  <c r="H81" i="3"/>
  <c r="H88" i="3"/>
  <c r="H89" i="3"/>
  <c r="H90" i="3"/>
  <c r="H91" i="3"/>
  <c r="H92" i="3"/>
  <c r="H93" i="3"/>
  <c r="H100" i="3"/>
  <c r="H101" i="3"/>
  <c r="H102" i="3"/>
  <c r="H103" i="3"/>
  <c r="H104" i="3"/>
  <c r="H105" i="3"/>
  <c r="H106" i="3"/>
  <c r="H107" i="3"/>
  <c r="H108" i="3"/>
  <c r="H109" i="3"/>
  <c r="H110" i="3"/>
  <c r="H111" i="3"/>
  <c r="H112" i="3"/>
  <c r="H113" i="3"/>
  <c r="H114" i="3"/>
  <c r="H115" i="3"/>
  <c r="H116" i="3"/>
  <c r="H117" i="3"/>
  <c r="H120" i="3"/>
  <c r="H121" i="3"/>
  <c r="H122" i="3"/>
  <c r="H123" i="3"/>
  <c r="H124" i="3"/>
  <c r="H125" i="3"/>
  <c r="H126" i="3"/>
  <c r="H127" i="3"/>
  <c r="H128" i="3"/>
  <c r="H129" i="3"/>
  <c r="H130" i="3"/>
  <c r="H131" i="3"/>
  <c r="H132" i="3"/>
  <c r="H133" i="3"/>
  <c r="H134" i="3"/>
  <c r="H135" i="3"/>
  <c r="H136" i="3"/>
  <c r="H137" i="3"/>
  <c r="H138" i="3"/>
  <c r="H139" i="3"/>
  <c r="H140" i="3"/>
  <c r="H141" i="3"/>
  <c r="H142" i="3"/>
  <c r="H143" i="3"/>
  <c r="H144" i="3"/>
  <c r="H145" i="3"/>
  <c r="H146" i="3"/>
  <c r="H147" i="3"/>
  <c r="H148" i="3"/>
  <c r="H149" i="3"/>
  <c r="H150" i="3"/>
  <c r="H187" i="3"/>
  <c r="H188" i="3"/>
  <c r="H189" i="3"/>
  <c r="H190" i="3"/>
  <c r="H191" i="3"/>
  <c r="H192" i="3"/>
  <c r="H193" i="3"/>
  <c r="H208" i="3"/>
  <c r="H209" i="3"/>
  <c r="H210" i="3"/>
  <c r="H211" i="3"/>
  <c r="H212" i="3"/>
  <c r="H213" i="3"/>
  <c r="H214" i="3"/>
  <c r="H215" i="3"/>
  <c r="H216" i="3"/>
  <c r="H217" i="3"/>
  <c r="H218" i="3"/>
  <c r="H219" i="3"/>
  <c r="H220" i="3"/>
  <c r="H221" i="3"/>
  <c r="H222" i="3"/>
  <c r="H223" i="3"/>
  <c r="H224" i="3"/>
  <c r="H225" i="3"/>
  <c r="H226" i="3"/>
  <c r="H227" i="3"/>
  <c r="H228" i="3"/>
  <c r="H3" i="3"/>
  <c r="K6" i="2"/>
  <c r="K7" i="2"/>
  <c r="K8" i="2"/>
  <c r="K9" i="2"/>
  <c r="K10" i="2"/>
  <c r="K11" i="2"/>
  <c r="K12" i="2"/>
  <c r="K13" i="2"/>
  <c r="K16" i="2"/>
  <c r="K17" i="2"/>
  <c r="K18" i="2"/>
  <c r="K19" i="2"/>
  <c r="K20" i="2"/>
  <c r="K21" i="2"/>
  <c r="K22" i="2"/>
  <c r="K23" i="2"/>
  <c r="K24" i="2"/>
  <c r="K25" i="2"/>
  <c r="K26" i="2"/>
  <c r="K27" i="2"/>
  <c r="K28" i="2"/>
  <c r="K29" i="2"/>
  <c r="K30" i="2"/>
  <c r="K31" i="2"/>
  <c r="K32" i="2"/>
  <c r="K33" i="2"/>
  <c r="K34" i="2"/>
  <c r="K35" i="2"/>
  <c r="K36" i="2"/>
  <c r="K37" i="2"/>
  <c r="K38" i="2"/>
  <c r="K39" i="2"/>
  <c r="K40" i="2"/>
  <c r="K41" i="2"/>
  <c r="K42" i="2"/>
  <c r="K43" i="2"/>
  <c r="K44" i="2"/>
  <c r="K45" i="2"/>
  <c r="K46" i="2"/>
  <c r="K47" i="2"/>
  <c r="K48" i="2"/>
  <c r="K49" i="2"/>
  <c r="K50" i="2"/>
  <c r="K51" i="2"/>
  <c r="K52" i="2"/>
  <c r="K53" i="2"/>
  <c r="K54" i="2"/>
  <c r="K55" i="2"/>
  <c r="K56" i="2"/>
  <c r="K57" i="2"/>
  <c r="K58" i="2"/>
  <c r="K61" i="2"/>
  <c r="K62" i="2"/>
  <c r="K63" i="2"/>
  <c r="K64" i="2"/>
  <c r="K65" i="2"/>
  <c r="K66" i="2"/>
  <c r="K67" i="2"/>
  <c r="K68" i="2"/>
  <c r="K69" i="2"/>
  <c r="K70" i="2"/>
  <c r="K71" i="2"/>
  <c r="K72" i="2"/>
  <c r="K73" i="2"/>
  <c r="K74" i="2"/>
  <c r="K75" i="2"/>
  <c r="K76" i="2"/>
  <c r="K77" i="2"/>
  <c r="K78" i="2"/>
  <c r="K79" i="2"/>
  <c r="K80" i="2"/>
  <c r="K81" i="2"/>
  <c r="K82" i="2"/>
  <c r="K83" i="2"/>
  <c r="K84" i="2"/>
  <c r="K131" i="2"/>
  <c r="K132" i="2"/>
  <c r="K133" i="2"/>
  <c r="K134" i="2"/>
  <c r="K135" i="2"/>
  <c r="K136" i="2"/>
  <c r="K143" i="2"/>
  <c r="K144" i="2"/>
  <c r="K145" i="2"/>
  <c r="K146" i="2"/>
  <c r="K147" i="2"/>
  <c r="K148" i="2"/>
  <c r="K149" i="2"/>
  <c r="K150" i="2"/>
  <c r="K151" i="2"/>
  <c r="K152" i="2"/>
  <c r="K153" i="2"/>
  <c r="K155" i="2"/>
  <c r="K156" i="2"/>
  <c r="K157" i="2"/>
  <c r="K158" i="2"/>
  <c r="K159" i="2"/>
  <c r="K160" i="2"/>
  <c r="K161" i="2"/>
  <c r="K162" i="2"/>
  <c r="K163" i="2"/>
  <c r="K164" i="2"/>
  <c r="K165" i="2"/>
  <c r="K166" i="2"/>
  <c r="K167" i="2"/>
  <c r="K168" i="2"/>
  <c r="K169" i="2"/>
  <c r="K170" i="2"/>
  <c r="K171" i="2"/>
  <c r="K172" i="2"/>
  <c r="K173" i="2"/>
  <c r="K174" i="2"/>
  <c r="K175" i="2"/>
  <c r="K176" i="2"/>
  <c r="K177" i="2"/>
  <c r="K178" i="2"/>
  <c r="K179" i="2"/>
  <c r="K180" i="2"/>
  <c r="K183" i="2"/>
  <c r="K184" i="2"/>
  <c r="K185" i="2"/>
  <c r="K195" i="2"/>
  <c r="K196" i="2"/>
  <c r="K197" i="2"/>
  <c r="K198" i="2"/>
  <c r="K199" i="2"/>
  <c r="K200" i="2"/>
  <c r="K201" i="2"/>
  <c r="K202" i="2"/>
  <c r="K203" i="2"/>
  <c r="K204" i="2"/>
  <c r="K205" i="2"/>
  <c r="K206" i="2"/>
  <c r="K207" i="2"/>
  <c r="K208" i="2"/>
  <c r="K5" i="2"/>
  <c r="E283" i="6" l="1"/>
  <c r="E282" i="6"/>
  <c r="E281" i="6"/>
  <c r="E280" i="6"/>
  <c r="E279" i="6"/>
  <c r="E278" i="6"/>
  <c r="E277" i="6"/>
  <c r="E276" i="6"/>
  <c r="E275" i="6"/>
  <c r="E274" i="6"/>
  <c r="E273" i="6"/>
  <c r="E272" i="6"/>
  <c r="E271" i="6"/>
  <c r="E270" i="6"/>
  <c r="E269" i="6"/>
  <c r="E268" i="6"/>
  <c r="E267" i="6"/>
  <c r="E266" i="6"/>
  <c r="E265" i="6"/>
  <c r="E264" i="6"/>
  <c r="E263" i="6"/>
  <c r="E262" i="6"/>
  <c r="E261" i="6"/>
  <c r="E260" i="6"/>
  <c r="E259" i="6"/>
  <c r="E258" i="6"/>
  <c r="E257" i="6"/>
  <c r="E256" i="6"/>
  <c r="E255" i="6"/>
  <c r="E254" i="6"/>
  <c r="E253" i="6"/>
  <c r="E252" i="6"/>
  <c r="E251" i="6"/>
  <c r="E250" i="6"/>
  <c r="E249" i="6"/>
  <c r="E248" i="6"/>
  <c r="E247" i="6"/>
  <c r="E246" i="6"/>
  <c r="E245" i="6"/>
  <c r="E244" i="6"/>
  <c r="E243" i="6"/>
  <c r="E242" i="6"/>
  <c r="E241" i="6"/>
  <c r="E240" i="6"/>
  <c r="E239" i="6"/>
  <c r="E238" i="6"/>
  <c r="E237" i="6"/>
  <c r="E236" i="6"/>
  <c r="E235" i="6"/>
  <c r="E234" i="6"/>
  <c r="E233" i="6"/>
  <c r="E232" i="6"/>
  <c r="E231" i="6"/>
  <c r="E230" i="6"/>
  <c r="E229" i="6"/>
  <c r="E228" i="6"/>
  <c r="E227" i="6"/>
  <c r="E226" i="6"/>
  <c r="E225" i="6"/>
  <c r="E224" i="6"/>
  <c r="E223" i="6"/>
  <c r="E222" i="6"/>
  <c r="E221" i="6"/>
  <c r="E220" i="6"/>
  <c r="E219" i="6"/>
  <c r="E218" i="6"/>
  <c r="E217" i="6"/>
  <c r="E216" i="6"/>
  <c r="E215" i="6"/>
  <c r="E214" i="6"/>
  <c r="E213" i="6"/>
  <c r="E212" i="6"/>
  <c r="E211" i="6"/>
  <c r="E210" i="6"/>
  <c r="E209" i="6"/>
  <c r="E208" i="6"/>
  <c r="E207" i="6"/>
  <c r="E206" i="6"/>
  <c r="E205" i="6"/>
  <c r="E204" i="6"/>
  <c r="E203" i="6"/>
  <c r="E202" i="6"/>
  <c r="E201" i="6"/>
  <c r="E200" i="6"/>
  <c r="E199" i="6"/>
  <c r="E198" i="6"/>
  <c r="E197" i="6"/>
  <c r="E196" i="6"/>
  <c r="E195" i="6"/>
  <c r="E194" i="6"/>
  <c r="E193" i="6"/>
  <c r="E192" i="6"/>
  <c r="E191" i="6"/>
  <c r="E190" i="6"/>
  <c r="E189" i="6"/>
  <c r="E188" i="6"/>
  <c r="E187" i="6"/>
  <c r="E186" i="6"/>
  <c r="E185" i="6"/>
  <c r="E184" i="6"/>
  <c r="E183" i="6"/>
  <c r="E182" i="6"/>
  <c r="E181" i="6"/>
  <c r="E180" i="6"/>
  <c r="E179" i="6"/>
  <c r="E178" i="6"/>
  <c r="E177" i="6"/>
  <c r="E176" i="6"/>
  <c r="E175" i="6"/>
  <c r="E174" i="6"/>
  <c r="E173" i="6"/>
  <c r="E172" i="6"/>
  <c r="E171" i="6"/>
  <c r="E170" i="6"/>
  <c r="E169" i="6"/>
  <c r="E168" i="6"/>
  <c r="E167" i="6"/>
  <c r="E166" i="6"/>
  <c r="E165" i="6"/>
  <c r="E164" i="6"/>
  <c r="E163" i="6"/>
  <c r="E162" i="6"/>
  <c r="E161" i="6"/>
  <c r="E160" i="6"/>
  <c r="E159" i="6"/>
  <c r="E158" i="6"/>
  <c r="E157" i="6"/>
  <c r="E156" i="6"/>
  <c r="E155" i="6"/>
  <c r="E154" i="6"/>
  <c r="E153" i="6"/>
  <c r="E152" i="6"/>
  <c r="E151" i="6"/>
  <c r="E150" i="6"/>
  <c r="E149" i="6"/>
  <c r="E148" i="6"/>
  <c r="E147" i="6"/>
  <c r="E146" i="6"/>
  <c r="E145" i="6"/>
  <c r="E144" i="6"/>
  <c r="E143" i="6"/>
  <c r="E142" i="6"/>
  <c r="E141" i="6"/>
  <c r="E140" i="6"/>
  <c r="E139" i="6"/>
  <c r="E138" i="6"/>
  <c r="E137" i="6"/>
  <c r="E136" i="6"/>
  <c r="E135" i="6"/>
  <c r="E134" i="6"/>
  <c r="E133" i="6"/>
  <c r="E132" i="6"/>
  <c r="E131" i="6"/>
  <c r="E130" i="6"/>
  <c r="E129" i="6"/>
  <c r="E128" i="6"/>
  <c r="E127" i="6"/>
  <c r="E126" i="6"/>
  <c r="E125" i="6"/>
  <c r="E124" i="6"/>
  <c r="E123" i="6"/>
  <c r="E122" i="6"/>
  <c r="E121" i="6"/>
  <c r="E120" i="6"/>
  <c r="E119" i="6"/>
  <c r="E118" i="6"/>
  <c r="E117" i="6"/>
  <c r="E116" i="6"/>
  <c r="E115" i="6"/>
  <c r="E114" i="6"/>
  <c r="E113" i="6"/>
  <c r="E112" i="6"/>
  <c r="E111" i="6"/>
  <c r="E110" i="6"/>
  <c r="E109" i="6"/>
  <c r="E108" i="6"/>
  <c r="E107" i="6"/>
  <c r="E106" i="6"/>
  <c r="E105" i="6"/>
  <c r="E104" i="6"/>
  <c r="E103" i="6"/>
  <c r="E102" i="6"/>
  <c r="E101" i="6"/>
  <c r="E100" i="6"/>
  <c r="E99" i="6"/>
  <c r="E98" i="6"/>
  <c r="E97" i="6"/>
  <c r="E96" i="6"/>
  <c r="E95" i="6"/>
  <c r="E94" i="6"/>
  <c r="E93" i="6"/>
  <c r="E92" i="6"/>
  <c r="E91" i="6"/>
  <c r="E90" i="6"/>
  <c r="E89" i="6"/>
  <c r="E88" i="6"/>
  <c r="E87" i="6"/>
  <c r="E86" i="6"/>
  <c r="E85" i="6"/>
  <c r="E84" i="6"/>
  <c r="E83" i="6"/>
  <c r="E82" i="6"/>
  <c r="E81" i="6"/>
  <c r="E80" i="6"/>
  <c r="E79" i="6"/>
  <c r="E78" i="6"/>
  <c r="E77" i="6"/>
  <c r="E76" i="6"/>
  <c r="E75" i="6"/>
  <c r="E74" i="6"/>
  <c r="E73" i="6"/>
  <c r="E72" i="6"/>
  <c r="E71" i="6"/>
  <c r="E70" i="6"/>
  <c r="E69" i="6"/>
  <c r="E68" i="6"/>
  <c r="E67" i="6"/>
  <c r="E66" i="6"/>
  <c r="E65" i="6"/>
  <c r="E64" i="6"/>
  <c r="E63" i="6"/>
  <c r="E62" i="6"/>
  <c r="E61" i="6"/>
  <c r="E60" i="6"/>
  <c r="E59" i="6"/>
  <c r="E58" i="6"/>
  <c r="E57" i="6"/>
  <c r="E56" i="6"/>
  <c r="E55" i="6"/>
  <c r="E54" i="6"/>
  <c r="E53" i="6"/>
  <c r="E52" i="6"/>
  <c r="E51" i="6"/>
  <c r="E50" i="6"/>
  <c r="E49" i="6"/>
  <c r="E48" i="6"/>
  <c r="E47" i="6"/>
  <c r="E46" i="6"/>
  <c r="E45" i="6"/>
  <c r="E44" i="6"/>
  <c r="E43" i="6"/>
  <c r="E42" i="6"/>
  <c r="E41" i="6"/>
  <c r="E40" i="6"/>
  <c r="E39" i="6"/>
  <c r="E38" i="6"/>
  <c r="E37" i="6"/>
  <c r="E36" i="6"/>
  <c r="E35" i="6"/>
  <c r="E34" i="6"/>
  <c r="E33" i="6"/>
  <c r="E32" i="6"/>
  <c r="E31" i="6"/>
  <c r="E30" i="6"/>
  <c r="E29" i="6"/>
  <c r="E28" i="6"/>
  <c r="E27" i="6"/>
  <c r="E26" i="6"/>
  <c r="E25" i="6"/>
  <c r="E24" i="6"/>
  <c r="E23" i="6"/>
  <c r="E22" i="6"/>
  <c r="E21" i="6"/>
  <c r="E20" i="6"/>
  <c r="E19" i="6"/>
  <c r="E18" i="6"/>
  <c r="E17" i="6"/>
  <c r="E16" i="6"/>
  <c r="E15" i="6"/>
  <c r="E14" i="6"/>
  <c r="E13" i="6"/>
  <c r="E12" i="6"/>
  <c r="E11" i="6"/>
  <c r="E10" i="6"/>
  <c r="E9" i="6"/>
  <c r="E8" i="6"/>
  <c r="E7" i="6"/>
  <c r="E6" i="6"/>
  <c r="E5" i="6"/>
  <c r="E4" i="6"/>
  <c r="E3" i="6"/>
  <c r="E2" i="6"/>
  <c r="E1" i="6"/>
  <c r="C283" i="6"/>
  <c r="C282" i="6"/>
  <c r="C281" i="6"/>
  <c r="C280" i="6"/>
  <c r="C279" i="6"/>
  <c r="C278" i="6"/>
  <c r="C277" i="6"/>
  <c r="C276" i="6"/>
  <c r="C275" i="6"/>
  <c r="C274" i="6"/>
  <c r="C273" i="6"/>
  <c r="C272" i="6"/>
  <c r="C271" i="6"/>
  <c r="C270" i="6"/>
  <c r="C269" i="6"/>
  <c r="C268" i="6"/>
  <c r="C267" i="6"/>
  <c r="C266" i="6"/>
  <c r="C265" i="6"/>
  <c r="C264" i="6"/>
  <c r="C263" i="6"/>
  <c r="C262" i="6"/>
  <c r="C261" i="6"/>
  <c r="C260" i="6"/>
  <c r="C259" i="6"/>
  <c r="C258" i="6"/>
  <c r="C257" i="6"/>
  <c r="C256" i="6"/>
  <c r="C255" i="6"/>
  <c r="C254" i="6"/>
  <c r="C253" i="6"/>
  <c r="C252" i="6"/>
  <c r="C251" i="6"/>
  <c r="C250" i="6"/>
  <c r="C249" i="6"/>
  <c r="C248" i="6"/>
  <c r="C247" i="6"/>
  <c r="C246" i="6"/>
  <c r="C245" i="6"/>
  <c r="C244" i="6"/>
  <c r="C243" i="6"/>
  <c r="C242" i="6"/>
  <c r="C241" i="6"/>
  <c r="C240" i="6"/>
  <c r="C239" i="6"/>
  <c r="C238" i="6"/>
  <c r="C237" i="6"/>
  <c r="C236" i="6"/>
  <c r="C235" i="6"/>
  <c r="C234" i="6"/>
  <c r="C233" i="6"/>
  <c r="C232" i="6"/>
  <c r="C231" i="6"/>
  <c r="C230" i="6"/>
  <c r="C229" i="6"/>
  <c r="C228" i="6"/>
  <c r="C227" i="6"/>
  <c r="C226" i="6"/>
  <c r="C225" i="6"/>
  <c r="C224" i="6"/>
  <c r="C223" i="6"/>
  <c r="C222" i="6"/>
  <c r="C221" i="6"/>
  <c r="C220" i="6"/>
  <c r="C219" i="6"/>
  <c r="C218" i="6"/>
  <c r="C217" i="6"/>
  <c r="C216" i="6"/>
  <c r="C215" i="6"/>
  <c r="C214" i="6"/>
  <c r="C213" i="6"/>
  <c r="C212" i="6"/>
  <c r="C211" i="6"/>
  <c r="C210" i="6"/>
  <c r="C209" i="6"/>
  <c r="C208" i="6"/>
  <c r="C207" i="6"/>
  <c r="C206" i="6"/>
  <c r="C205" i="6"/>
  <c r="C204" i="6"/>
  <c r="C203" i="6"/>
  <c r="C202" i="6"/>
  <c r="C201" i="6"/>
  <c r="C200" i="6"/>
  <c r="C199" i="6"/>
  <c r="C198" i="6"/>
  <c r="C197" i="6"/>
  <c r="C196" i="6"/>
  <c r="C195" i="6"/>
  <c r="C194" i="6"/>
  <c r="C193" i="6"/>
  <c r="C192" i="6"/>
  <c r="C191" i="6"/>
  <c r="C190" i="6"/>
  <c r="C189" i="6"/>
  <c r="C188" i="6"/>
  <c r="C187" i="6"/>
  <c r="C186" i="6"/>
  <c r="C185" i="6"/>
  <c r="C184" i="6"/>
  <c r="C183" i="6"/>
  <c r="C182" i="6"/>
  <c r="C181" i="6"/>
  <c r="C180" i="6"/>
  <c r="C179" i="6"/>
  <c r="C178" i="6"/>
  <c r="C177" i="6"/>
  <c r="C176" i="6"/>
  <c r="C175" i="6"/>
  <c r="C174" i="6"/>
  <c r="C173" i="6"/>
  <c r="C172" i="6"/>
  <c r="C171" i="6"/>
  <c r="C170" i="6"/>
  <c r="C169" i="6"/>
  <c r="C168" i="6"/>
  <c r="C167" i="6"/>
  <c r="C166" i="6"/>
  <c r="C165" i="6"/>
  <c r="C164" i="6"/>
  <c r="C163" i="6"/>
  <c r="C162" i="6"/>
  <c r="C161" i="6"/>
  <c r="C160" i="6"/>
  <c r="C159" i="6"/>
  <c r="C158" i="6"/>
  <c r="C157" i="6"/>
  <c r="C156" i="6"/>
  <c r="C155" i="6"/>
  <c r="C154" i="6"/>
  <c r="C153" i="6"/>
  <c r="C152" i="6"/>
  <c r="C151" i="6"/>
  <c r="C150" i="6"/>
  <c r="C149" i="6"/>
  <c r="C148" i="6"/>
  <c r="C93" i="6"/>
  <c r="C146" i="6"/>
  <c r="C145" i="6"/>
  <c r="C144" i="6"/>
  <c r="C143" i="6"/>
  <c r="C142" i="6"/>
  <c r="C141" i="6"/>
  <c r="C140" i="6"/>
  <c r="C139" i="6"/>
  <c r="C138" i="6"/>
  <c r="C137" i="6"/>
  <c r="C136" i="6"/>
  <c r="C135" i="6"/>
  <c r="C134" i="6"/>
  <c r="C133" i="6"/>
  <c r="C132" i="6"/>
  <c r="C131" i="6"/>
  <c r="C130" i="6"/>
  <c r="C129" i="6"/>
  <c r="C128" i="6"/>
  <c r="C127" i="6"/>
  <c r="C126" i="6"/>
  <c r="C125" i="6"/>
  <c r="C124" i="6"/>
  <c r="C123" i="6"/>
  <c r="C122" i="6"/>
  <c r="C121" i="6"/>
  <c r="C120" i="6"/>
  <c r="C119" i="6"/>
  <c r="C118" i="6"/>
  <c r="C117" i="6"/>
  <c r="C116" i="6"/>
  <c r="C115" i="6"/>
  <c r="C114" i="6"/>
  <c r="C113" i="6"/>
  <c r="C112" i="6"/>
  <c r="C111" i="6"/>
  <c r="C110" i="6"/>
  <c r="C109" i="6"/>
  <c r="C108" i="6"/>
  <c r="C107" i="6"/>
  <c r="C106" i="6"/>
  <c r="C105" i="6"/>
  <c r="C104" i="6"/>
  <c r="C103" i="6"/>
  <c r="C102" i="6"/>
  <c r="C101" i="6"/>
  <c r="C100" i="6"/>
  <c r="C99" i="6"/>
  <c r="C98" i="6"/>
  <c r="C97" i="6"/>
  <c r="C96" i="6"/>
  <c r="C95" i="6"/>
  <c r="C94" i="6"/>
  <c r="C92" i="6"/>
  <c r="C91" i="6"/>
  <c r="C90" i="6"/>
  <c r="C89" i="6"/>
  <c r="C88" i="6"/>
  <c r="C87" i="6"/>
  <c r="C86" i="6"/>
  <c r="C85" i="6"/>
  <c r="C84" i="6"/>
  <c r="C83" i="6"/>
  <c r="C82" i="6"/>
  <c r="C81" i="6"/>
  <c r="C80" i="6"/>
  <c r="C79" i="6"/>
  <c r="C78" i="6"/>
  <c r="C77" i="6"/>
  <c r="C76" i="6"/>
  <c r="C75" i="6"/>
  <c r="C74" i="6"/>
  <c r="C73" i="6"/>
  <c r="C72" i="6"/>
  <c r="C71" i="6"/>
  <c r="C70" i="6"/>
  <c r="C69" i="6"/>
  <c r="C68" i="6"/>
  <c r="C67" i="6"/>
  <c r="C66" i="6"/>
  <c r="C65" i="6"/>
  <c r="C64" i="6"/>
  <c r="C63" i="6"/>
  <c r="C62" i="6"/>
  <c r="C61" i="6"/>
  <c r="C60" i="6"/>
  <c r="C59" i="6"/>
  <c r="C58" i="6"/>
  <c r="C57" i="6"/>
  <c r="C56" i="6"/>
  <c r="C55" i="6"/>
  <c r="C54" i="6"/>
  <c r="C53" i="6"/>
  <c r="C52" i="6"/>
  <c r="C51" i="6"/>
  <c r="C50" i="6"/>
  <c r="C49" i="6"/>
  <c r="C48" i="6"/>
  <c r="C47" i="6"/>
  <c r="C46" i="6"/>
  <c r="C45" i="6"/>
  <c r="C44" i="6"/>
  <c r="C43" i="6"/>
  <c r="C42" i="6"/>
  <c r="C41" i="6"/>
  <c r="C40" i="6"/>
  <c r="C39" i="6"/>
  <c r="C38" i="6"/>
  <c r="C37" i="6"/>
  <c r="C36" i="6"/>
  <c r="C35" i="6"/>
  <c r="C34" i="6"/>
  <c r="C33" i="6"/>
  <c r="C32" i="6"/>
  <c r="C31" i="6"/>
  <c r="C30" i="6"/>
  <c r="C29" i="6"/>
  <c r="C28" i="6"/>
  <c r="C27" i="6"/>
  <c r="C26" i="6"/>
  <c r="C25" i="6"/>
  <c r="C24" i="6"/>
  <c r="C23" i="6"/>
  <c r="C22" i="6"/>
  <c r="C21" i="6"/>
  <c r="C20" i="6"/>
  <c r="C19" i="6"/>
  <c r="C18" i="6"/>
  <c r="C17" i="6"/>
  <c r="C16" i="6"/>
  <c r="C15" i="6"/>
  <c r="C14" i="6"/>
  <c r="C13" i="6"/>
  <c r="C12" i="6"/>
  <c r="C11" i="6"/>
  <c r="C10" i="6"/>
  <c r="C9" i="6"/>
  <c r="C8" i="6"/>
  <c r="C7" i="6"/>
  <c r="C6" i="6"/>
  <c r="C5" i="6"/>
  <c r="C4" i="6"/>
  <c r="C3" i="6"/>
  <c r="C2" i="6"/>
  <c r="C1" i="6"/>
  <c r="A283" i="6"/>
  <c r="A282" i="6"/>
  <c r="H282" i="6" s="1"/>
  <c r="A281" i="6"/>
  <c r="A280" i="6"/>
  <c r="A279" i="6"/>
  <c r="A278" i="6"/>
  <c r="H278" i="6" s="1"/>
  <c r="A277" i="6"/>
  <c r="A276" i="6"/>
  <c r="A275" i="6"/>
  <c r="A274" i="6"/>
  <c r="A273" i="6"/>
  <c r="H273" i="6" s="1"/>
  <c r="A272" i="6"/>
  <c r="A271" i="6"/>
  <c r="A270" i="6"/>
  <c r="A269" i="6"/>
  <c r="A268" i="6"/>
  <c r="A267" i="6"/>
  <c r="A266" i="6"/>
  <c r="A265" i="6"/>
  <c r="G265" i="6" s="1"/>
  <c r="A264" i="6"/>
  <c r="A263" i="6"/>
  <c r="A262" i="6"/>
  <c r="A261" i="6"/>
  <c r="A260" i="6"/>
  <c r="A259" i="6"/>
  <c r="A258" i="6"/>
  <c r="H258" i="6" s="1"/>
  <c r="A257" i="6"/>
  <c r="G257" i="6" s="1"/>
  <c r="A256" i="6"/>
  <c r="A255" i="6"/>
  <c r="A254" i="6"/>
  <c r="A253" i="6"/>
  <c r="A252" i="6"/>
  <c r="A251" i="6"/>
  <c r="A250" i="6"/>
  <c r="A249" i="6"/>
  <c r="H249" i="6" s="1"/>
  <c r="A248" i="6"/>
  <c r="A247" i="6"/>
  <c r="A246" i="6"/>
  <c r="H246" i="6" s="1"/>
  <c r="A245" i="6"/>
  <c r="G245" i="6" s="1"/>
  <c r="A244" i="6"/>
  <c r="G244" i="6" s="1"/>
  <c r="A243" i="6"/>
  <c r="A242" i="6"/>
  <c r="H242" i="6" s="1"/>
  <c r="A241" i="6"/>
  <c r="H241" i="6" s="1"/>
  <c r="A240" i="6"/>
  <c r="A239" i="6"/>
  <c r="A238" i="6"/>
  <c r="A237" i="6"/>
  <c r="A236" i="6"/>
  <c r="A235" i="6"/>
  <c r="A234" i="6"/>
  <c r="H234" i="6" s="1"/>
  <c r="A233" i="6"/>
  <c r="G233" i="6" s="1"/>
  <c r="A232" i="6"/>
  <c r="A231" i="6"/>
  <c r="A230" i="6"/>
  <c r="H230" i="6" s="1"/>
  <c r="A229" i="6"/>
  <c r="A228" i="6"/>
  <c r="A227" i="6"/>
  <c r="A226" i="6"/>
  <c r="A225" i="6"/>
  <c r="H225" i="6" s="1"/>
  <c r="A224" i="6"/>
  <c r="A223" i="6"/>
  <c r="A222" i="6"/>
  <c r="A221" i="6"/>
  <c r="A220" i="6"/>
  <c r="A219" i="6"/>
  <c r="A218" i="6"/>
  <c r="A217" i="6"/>
  <c r="G217" i="6" s="1"/>
  <c r="A216" i="6"/>
  <c r="A215" i="6"/>
  <c r="A214" i="6"/>
  <c r="A213" i="6"/>
  <c r="A212" i="6"/>
  <c r="G212" i="6" s="1"/>
  <c r="A211" i="6"/>
  <c r="A210" i="6"/>
  <c r="H210" i="6" s="1"/>
  <c r="A209" i="6"/>
  <c r="G209" i="6" s="1"/>
  <c r="A208" i="6"/>
  <c r="A207" i="6"/>
  <c r="A206" i="6"/>
  <c r="A205" i="6"/>
  <c r="A204" i="6"/>
  <c r="A203" i="6"/>
  <c r="A202" i="6"/>
  <c r="A201" i="6"/>
  <c r="G201" i="6" s="1"/>
  <c r="A200" i="6"/>
  <c r="A199" i="6"/>
  <c r="A198" i="6"/>
  <c r="A197" i="6"/>
  <c r="G197" i="6" s="1"/>
  <c r="A196" i="6"/>
  <c r="G196" i="6" s="1"/>
  <c r="A195" i="6"/>
  <c r="A194" i="6"/>
  <c r="A193" i="6"/>
  <c r="H193" i="6" s="1"/>
  <c r="A192" i="6"/>
  <c r="A191" i="6"/>
  <c r="A190" i="6"/>
  <c r="A189" i="6"/>
  <c r="A188" i="6"/>
  <c r="A187" i="6"/>
  <c r="A186" i="6"/>
  <c r="A185" i="6"/>
  <c r="G185" i="6" s="1"/>
  <c r="A184" i="6"/>
  <c r="A183" i="6"/>
  <c r="A182" i="6"/>
  <c r="H182" i="6" s="1"/>
  <c r="A181" i="6"/>
  <c r="G181" i="6" s="1"/>
  <c r="A180" i="6"/>
  <c r="A179" i="6"/>
  <c r="A178" i="6"/>
  <c r="A177" i="6"/>
  <c r="G177" i="6" s="1"/>
  <c r="A176" i="6"/>
  <c r="A175" i="6"/>
  <c r="A174" i="6"/>
  <c r="A173" i="6"/>
  <c r="A172" i="6"/>
  <c r="A171" i="6"/>
  <c r="A170" i="6"/>
  <c r="A169" i="6"/>
  <c r="G169" i="6" s="1"/>
  <c r="A168" i="6"/>
  <c r="A167" i="6"/>
  <c r="A166" i="6"/>
  <c r="A165" i="6"/>
  <c r="G165" i="6" s="1"/>
  <c r="A164" i="6"/>
  <c r="G164" i="6" s="1"/>
  <c r="A163" i="6"/>
  <c r="A162" i="6"/>
  <c r="H162" i="6" s="1"/>
  <c r="A161" i="6"/>
  <c r="G161" i="6" s="1"/>
  <c r="A160" i="6"/>
  <c r="A159" i="6"/>
  <c r="A158" i="6"/>
  <c r="A157" i="6"/>
  <c r="A156" i="6"/>
  <c r="A155" i="6"/>
  <c r="A154" i="6"/>
  <c r="A153" i="6"/>
  <c r="G153" i="6" s="1"/>
  <c r="A152" i="6"/>
  <c r="A151" i="6"/>
  <c r="A150" i="6"/>
  <c r="A149" i="6"/>
  <c r="G149" i="6" s="1"/>
  <c r="A148" i="6"/>
  <c r="G148" i="6" s="1"/>
  <c r="A147" i="6"/>
  <c r="G147" i="6" s="1"/>
  <c r="A146" i="6"/>
  <c r="A145" i="6"/>
  <c r="G145" i="6" s="1"/>
  <c r="A144" i="6"/>
  <c r="A143" i="6"/>
  <c r="A142" i="6"/>
  <c r="A141" i="6"/>
  <c r="A140" i="6"/>
  <c r="A139" i="6"/>
  <c r="A138" i="6"/>
  <c r="H138" i="6" s="1"/>
  <c r="A137" i="6"/>
  <c r="G137" i="6" s="1"/>
  <c r="A136" i="6"/>
  <c r="A135" i="6"/>
  <c r="A134" i="6"/>
  <c r="H134" i="6" s="1"/>
  <c r="A133" i="6"/>
  <c r="A132" i="6"/>
  <c r="A131" i="6"/>
  <c r="A130" i="6"/>
  <c r="A129" i="6"/>
  <c r="G129" i="6" s="1"/>
  <c r="A128" i="6"/>
  <c r="A127" i="6"/>
  <c r="A126" i="6"/>
  <c r="A125" i="6"/>
  <c r="A124" i="6"/>
  <c r="A123" i="6"/>
  <c r="A122" i="6"/>
  <c r="A121" i="6"/>
  <c r="H121" i="6" s="1"/>
  <c r="A120" i="6"/>
  <c r="A119" i="6"/>
  <c r="A118" i="6"/>
  <c r="A117" i="6"/>
  <c r="G117" i="6" s="1"/>
  <c r="A116" i="6"/>
  <c r="G116" i="6" s="1"/>
  <c r="A115" i="6"/>
  <c r="A114" i="6"/>
  <c r="H114" i="6" s="1"/>
  <c r="A113" i="6"/>
  <c r="G113" i="6" s="1"/>
  <c r="A112" i="6"/>
  <c r="A111" i="6"/>
  <c r="A110" i="6"/>
  <c r="A109" i="6"/>
  <c r="A108" i="6"/>
  <c r="A107" i="6"/>
  <c r="A106" i="6"/>
  <c r="A105" i="6"/>
  <c r="H105" i="6" s="1"/>
  <c r="A104" i="6"/>
  <c r="A103" i="6"/>
  <c r="A102" i="6"/>
  <c r="H102" i="6" s="1"/>
  <c r="A101" i="6"/>
  <c r="G101" i="6" s="1"/>
  <c r="A100" i="6"/>
  <c r="G100" i="6" s="1"/>
  <c r="A99" i="6"/>
  <c r="A98" i="6"/>
  <c r="A97" i="6"/>
  <c r="H97" i="6" s="1"/>
  <c r="A96" i="6"/>
  <c r="A95" i="6"/>
  <c r="A94" i="6"/>
  <c r="A93" i="6"/>
  <c r="A92" i="6"/>
  <c r="A91" i="6"/>
  <c r="A90" i="6"/>
  <c r="A89" i="6"/>
  <c r="A88" i="6"/>
  <c r="G88" i="6" s="1"/>
  <c r="A87" i="6"/>
  <c r="A86" i="6"/>
  <c r="H86" i="6" s="1"/>
  <c r="A85" i="6"/>
  <c r="G85" i="6" s="1"/>
  <c r="A84" i="6"/>
  <c r="G84" i="6" s="1"/>
  <c r="A83" i="6"/>
  <c r="A82" i="6"/>
  <c r="A81" i="6"/>
  <c r="H81" i="6" s="1"/>
  <c r="A80" i="6"/>
  <c r="A79" i="6"/>
  <c r="A78" i="6"/>
  <c r="A77" i="6"/>
  <c r="A76" i="6"/>
  <c r="A75" i="6"/>
  <c r="A74" i="6"/>
  <c r="A73" i="6"/>
  <c r="A72" i="6"/>
  <c r="A71" i="6"/>
  <c r="A70" i="6"/>
  <c r="A69" i="6"/>
  <c r="A68" i="6"/>
  <c r="G68" i="6" s="1"/>
  <c r="A67" i="6"/>
  <c r="G67" i="6" s="1"/>
  <c r="A66" i="6"/>
  <c r="H66" i="6" s="1"/>
  <c r="A65" i="6"/>
  <c r="A64" i="6"/>
  <c r="A63" i="6"/>
  <c r="A62" i="6"/>
  <c r="A61" i="6"/>
  <c r="A60" i="6"/>
  <c r="A59" i="6"/>
  <c r="A58" i="6"/>
  <c r="H58" i="6" s="1"/>
  <c r="A57" i="6"/>
  <c r="A56" i="6"/>
  <c r="G56" i="6" s="1"/>
  <c r="A55" i="6"/>
  <c r="A54" i="6"/>
  <c r="A53" i="6"/>
  <c r="A52" i="6"/>
  <c r="G52" i="6" s="1"/>
  <c r="A51" i="6"/>
  <c r="G51" i="6" s="1"/>
  <c r="A50" i="6"/>
  <c r="A49" i="6"/>
  <c r="H49" i="6" s="1"/>
  <c r="A48" i="6"/>
  <c r="A47" i="6"/>
  <c r="A46" i="6"/>
  <c r="A45" i="6"/>
  <c r="A44" i="6"/>
  <c r="A43" i="6"/>
  <c r="A42" i="6"/>
  <c r="H42" i="6" s="1"/>
  <c r="A41" i="6"/>
  <c r="A40" i="6"/>
  <c r="G40" i="6" s="1"/>
  <c r="A39" i="6"/>
  <c r="A38" i="6"/>
  <c r="H38" i="6" s="1"/>
  <c r="A37" i="6"/>
  <c r="G37" i="6" s="1"/>
  <c r="A36" i="6"/>
  <c r="G36" i="6" s="1"/>
  <c r="A35" i="6"/>
  <c r="A34" i="6"/>
  <c r="A33" i="6"/>
  <c r="H33" i="6" s="1"/>
  <c r="A32" i="6"/>
  <c r="A31" i="6"/>
  <c r="A30" i="6"/>
  <c r="A29" i="6"/>
  <c r="A28" i="6"/>
  <c r="A27" i="6"/>
  <c r="A26" i="6"/>
  <c r="H26" i="6" s="1"/>
  <c r="A25" i="6"/>
  <c r="H25" i="6" s="1"/>
  <c r="A24" i="6"/>
  <c r="A23" i="6"/>
  <c r="A22" i="6"/>
  <c r="A21" i="6"/>
  <c r="A20" i="6"/>
  <c r="G20" i="6" s="1"/>
  <c r="A19" i="6"/>
  <c r="A18" i="6"/>
  <c r="H18" i="6" s="1"/>
  <c r="A17" i="6"/>
  <c r="H17" i="6" s="1"/>
  <c r="A16" i="6"/>
  <c r="A15" i="6"/>
  <c r="A14" i="6"/>
  <c r="A13" i="6"/>
  <c r="A12" i="6"/>
  <c r="A11" i="6"/>
  <c r="A10" i="6"/>
  <c r="H10" i="6" s="1"/>
  <c r="A9" i="6"/>
  <c r="H9" i="6" s="1"/>
  <c r="A8" i="6"/>
  <c r="A7" i="6"/>
  <c r="A6" i="6"/>
  <c r="A5" i="6"/>
  <c r="A4" i="6"/>
  <c r="A3" i="6"/>
  <c r="A2" i="6"/>
  <c r="H2" i="6" s="1"/>
  <c r="A1" i="6"/>
  <c r="G1" i="6" s="1"/>
  <c r="J285" i="5"/>
  <c r="J284" i="5"/>
  <c r="J283" i="5"/>
  <c r="J282" i="5"/>
  <c r="J281" i="5"/>
  <c r="J280" i="5"/>
  <c r="J279" i="5"/>
  <c r="J278" i="5"/>
  <c r="J277" i="5"/>
  <c r="J276" i="5"/>
  <c r="J275" i="5"/>
  <c r="J274" i="5"/>
  <c r="J273" i="5"/>
  <c r="J272" i="5"/>
  <c r="J271" i="5"/>
  <c r="J270" i="5"/>
  <c r="J269" i="5"/>
  <c r="J268" i="5"/>
  <c r="J267" i="5"/>
  <c r="J266" i="5"/>
  <c r="J265" i="5"/>
  <c r="J264" i="5"/>
  <c r="J263" i="5"/>
  <c r="J262" i="5"/>
  <c r="J261" i="5"/>
  <c r="J260" i="5"/>
  <c r="J259" i="5"/>
  <c r="J258" i="5"/>
  <c r="J257" i="5"/>
  <c r="J256" i="5"/>
  <c r="J255" i="5"/>
  <c r="J254" i="5"/>
  <c r="J253" i="5"/>
  <c r="J252" i="5"/>
  <c r="J251" i="5"/>
  <c r="J250" i="5"/>
  <c r="J249" i="5"/>
  <c r="J248" i="5"/>
  <c r="J247" i="5"/>
  <c r="J246" i="5"/>
  <c r="J245" i="5"/>
  <c r="J244" i="5"/>
  <c r="J243" i="5"/>
  <c r="J242" i="5"/>
  <c r="J241" i="5"/>
  <c r="J240" i="5"/>
  <c r="J239" i="5"/>
  <c r="J238" i="5"/>
  <c r="J237" i="5"/>
  <c r="J236" i="5"/>
  <c r="J235" i="5"/>
  <c r="J234" i="5"/>
  <c r="J233" i="5"/>
  <c r="J232" i="5"/>
  <c r="J231" i="5"/>
  <c r="J230" i="5"/>
  <c r="J229" i="5"/>
  <c r="J228" i="5"/>
  <c r="J227" i="5"/>
  <c r="J226" i="5"/>
  <c r="J225" i="5"/>
  <c r="J224" i="5"/>
  <c r="J223" i="5"/>
  <c r="J222" i="5"/>
  <c r="J221" i="5"/>
  <c r="J220" i="5"/>
  <c r="J219" i="5"/>
  <c r="J218" i="5"/>
  <c r="J217" i="5"/>
  <c r="J216" i="5"/>
  <c r="J215" i="5"/>
  <c r="J214" i="5"/>
  <c r="J213" i="5"/>
  <c r="J212" i="5"/>
  <c r="J211" i="5"/>
  <c r="J210" i="5"/>
  <c r="J209" i="5"/>
  <c r="J208" i="5"/>
  <c r="J207" i="5"/>
  <c r="J206" i="5"/>
  <c r="J205" i="5"/>
  <c r="J204" i="5"/>
  <c r="J203" i="5"/>
  <c r="J202" i="5"/>
  <c r="J201" i="5"/>
  <c r="J200" i="5"/>
  <c r="J199" i="5"/>
  <c r="J198" i="5"/>
  <c r="J197" i="5"/>
  <c r="J196" i="5"/>
  <c r="J195" i="5"/>
  <c r="J194" i="5"/>
  <c r="J193" i="5"/>
  <c r="J192" i="5"/>
  <c r="J191" i="5"/>
  <c r="J190" i="5"/>
  <c r="J189" i="5"/>
  <c r="J188" i="5"/>
  <c r="J187" i="5"/>
  <c r="J186" i="5"/>
  <c r="J185" i="5"/>
  <c r="J184" i="5"/>
  <c r="J183" i="5"/>
  <c r="J182" i="5"/>
  <c r="J181" i="5"/>
  <c r="J180" i="5"/>
  <c r="J179" i="5"/>
  <c r="J178" i="5"/>
  <c r="J177" i="5"/>
  <c r="J176" i="5"/>
  <c r="J175" i="5"/>
  <c r="J174" i="5"/>
  <c r="J173" i="5"/>
  <c r="J172" i="5"/>
  <c r="J171" i="5"/>
  <c r="J170" i="5"/>
  <c r="J169" i="5"/>
  <c r="J168" i="5"/>
  <c r="J167" i="5"/>
  <c r="J166" i="5"/>
  <c r="J165" i="5"/>
  <c r="J164" i="5"/>
  <c r="J163" i="5"/>
  <c r="J162" i="5"/>
  <c r="J161" i="5"/>
  <c r="J160" i="5"/>
  <c r="J159" i="5"/>
  <c r="J158" i="5"/>
  <c r="J157" i="5"/>
  <c r="J156" i="5"/>
  <c r="J155" i="5"/>
  <c r="J154" i="5"/>
  <c r="J153" i="5"/>
  <c r="J152" i="5"/>
  <c r="J151" i="5"/>
  <c r="J150" i="5"/>
  <c r="J148" i="5"/>
  <c r="J147" i="5"/>
  <c r="J146" i="5"/>
  <c r="J145" i="5"/>
  <c r="J144" i="5"/>
  <c r="J143" i="5"/>
  <c r="J142" i="5"/>
  <c r="J141" i="5"/>
  <c r="J140" i="5"/>
  <c r="J139" i="5"/>
  <c r="J138" i="5"/>
  <c r="J137" i="5"/>
  <c r="J136" i="5"/>
  <c r="J135" i="5"/>
  <c r="J134" i="5"/>
  <c r="J133" i="5"/>
  <c r="J132" i="5"/>
  <c r="J131" i="5"/>
  <c r="J130" i="5"/>
  <c r="J129" i="5"/>
  <c r="J128" i="5"/>
  <c r="J127" i="5"/>
  <c r="J126" i="5"/>
  <c r="J125" i="5"/>
  <c r="J124" i="5"/>
  <c r="J123" i="5"/>
  <c r="J122" i="5"/>
  <c r="J121" i="5"/>
  <c r="J120" i="5"/>
  <c r="J119" i="5"/>
  <c r="J118" i="5"/>
  <c r="J117" i="5"/>
  <c r="J116" i="5"/>
  <c r="J115" i="5"/>
  <c r="J114" i="5"/>
  <c r="J113" i="5"/>
  <c r="J112" i="5"/>
  <c r="J111" i="5"/>
  <c r="J110" i="5"/>
  <c r="J109" i="5"/>
  <c r="J108" i="5"/>
  <c r="J107" i="5"/>
  <c r="J106" i="5"/>
  <c r="J105" i="5"/>
  <c r="J104" i="5"/>
  <c r="J103" i="5"/>
  <c r="J102" i="5"/>
  <c r="J101" i="5"/>
  <c r="J100" i="5"/>
  <c r="J99" i="5"/>
  <c r="J98" i="5"/>
  <c r="J97" i="5"/>
  <c r="J96" i="5"/>
  <c r="J95" i="5"/>
  <c r="J94" i="5"/>
  <c r="J93" i="5"/>
  <c r="J92" i="5"/>
  <c r="J91" i="5"/>
  <c r="J90" i="5"/>
  <c r="J89" i="5"/>
  <c r="J88" i="5"/>
  <c r="J87" i="5"/>
  <c r="J86" i="5"/>
  <c r="J85" i="5"/>
  <c r="J84" i="5"/>
  <c r="J83" i="5"/>
  <c r="J82" i="5"/>
  <c r="J81" i="5"/>
  <c r="J80" i="5"/>
  <c r="J79" i="5"/>
  <c r="J78" i="5"/>
  <c r="J77" i="5"/>
  <c r="J76" i="5"/>
  <c r="J75" i="5"/>
  <c r="J74" i="5"/>
  <c r="J73" i="5"/>
  <c r="J72" i="5"/>
  <c r="J71" i="5"/>
  <c r="J70" i="5"/>
  <c r="J69" i="5"/>
  <c r="J68" i="5"/>
  <c r="J67" i="5"/>
  <c r="J66" i="5"/>
  <c r="J65" i="5"/>
  <c r="J64" i="5"/>
  <c r="J63" i="5"/>
  <c r="J62" i="5"/>
  <c r="J61" i="5"/>
  <c r="J60" i="5"/>
  <c r="J59" i="5"/>
  <c r="J58" i="5"/>
  <c r="J57" i="5"/>
  <c r="J56" i="5"/>
  <c r="J55" i="5"/>
  <c r="J54" i="5"/>
  <c r="J53" i="5"/>
  <c r="J52" i="5"/>
  <c r="J51" i="5"/>
  <c r="J50" i="5"/>
  <c r="J49" i="5"/>
  <c r="J48" i="5"/>
  <c r="J47" i="5"/>
  <c r="J46" i="5"/>
  <c r="J45" i="5"/>
  <c r="J44" i="5"/>
  <c r="J43" i="5"/>
  <c r="J42" i="5"/>
  <c r="J41" i="5"/>
  <c r="J40" i="5"/>
  <c r="J39" i="5"/>
  <c r="J38" i="5"/>
  <c r="J37" i="5"/>
  <c r="J36" i="5"/>
  <c r="J35" i="5"/>
  <c r="J34" i="5"/>
  <c r="J33" i="5"/>
  <c r="J32" i="5"/>
  <c r="J31" i="5"/>
  <c r="J30" i="5"/>
  <c r="J29" i="5"/>
  <c r="J28" i="5"/>
  <c r="J27" i="5"/>
  <c r="J26" i="5"/>
  <c r="J25" i="5"/>
  <c r="J24" i="5"/>
  <c r="J23" i="5"/>
  <c r="J22" i="5"/>
  <c r="J21" i="5"/>
  <c r="J20" i="5"/>
  <c r="J19" i="5"/>
  <c r="J18" i="5"/>
  <c r="J17" i="5"/>
  <c r="J16" i="5"/>
  <c r="J15" i="5"/>
  <c r="J14" i="5"/>
  <c r="J13" i="5"/>
  <c r="J12" i="5"/>
  <c r="J11" i="5"/>
  <c r="J10" i="5"/>
  <c r="J9" i="5"/>
  <c r="J8" i="5"/>
  <c r="J7" i="5"/>
  <c r="J6" i="5"/>
  <c r="J5" i="5"/>
  <c r="J4" i="5"/>
  <c r="J3" i="5"/>
  <c r="G281" i="6" l="1"/>
  <c r="G43" i="6"/>
  <c r="G140" i="6"/>
  <c r="G236" i="6"/>
  <c r="G57" i="6"/>
  <c r="G73" i="6"/>
  <c r="G91" i="6"/>
  <c r="G28" i="6"/>
  <c r="G76" i="6"/>
  <c r="G124" i="6"/>
  <c r="G172" i="6"/>
  <c r="G13" i="6"/>
  <c r="G125" i="6"/>
  <c r="G141" i="6"/>
  <c r="G173" i="6"/>
  <c r="G189" i="6"/>
  <c r="G205" i="6"/>
  <c r="G221" i="6"/>
  <c r="G269" i="6"/>
  <c r="G75" i="6"/>
  <c r="G60" i="6"/>
  <c r="G188" i="6"/>
  <c r="G268" i="6"/>
  <c r="H14" i="6"/>
  <c r="H30" i="6"/>
  <c r="H126" i="6"/>
  <c r="H222" i="6"/>
  <c r="H270" i="6"/>
  <c r="G220" i="6"/>
  <c r="G44" i="6"/>
  <c r="G16" i="6"/>
  <c r="G64" i="6"/>
  <c r="G80" i="6"/>
  <c r="G63" i="6"/>
  <c r="H21" i="6"/>
  <c r="H61" i="6"/>
  <c r="H69" i="6"/>
  <c r="H109" i="6"/>
  <c r="H133" i="6"/>
  <c r="H157" i="6"/>
  <c r="H213" i="6"/>
  <c r="H229" i="6"/>
  <c r="H237" i="6"/>
  <c r="H253" i="6"/>
  <c r="H261" i="6"/>
  <c r="H277" i="6"/>
  <c r="H5" i="6"/>
  <c r="G15" i="6"/>
  <c r="G31" i="6"/>
  <c r="G39" i="6"/>
  <c r="G87" i="6"/>
  <c r="H45" i="6"/>
  <c r="G112" i="6"/>
  <c r="G128" i="6"/>
  <c r="G136" i="6"/>
  <c r="G160" i="6"/>
  <c r="G176" i="6"/>
  <c r="G184" i="6"/>
  <c r="G208" i="6"/>
  <c r="G224" i="6"/>
  <c r="G232" i="6"/>
  <c r="G248" i="6"/>
  <c r="G256" i="6"/>
  <c r="G264" i="6"/>
  <c r="G272" i="6"/>
  <c r="G280" i="6"/>
  <c r="H60" i="6"/>
  <c r="G222" i="6"/>
  <c r="H8" i="6"/>
  <c r="H24" i="6"/>
  <c r="H72" i="6"/>
  <c r="H96" i="6"/>
  <c r="H108" i="6"/>
  <c r="H120" i="6"/>
  <c r="H156" i="6"/>
  <c r="H180" i="6"/>
  <c r="H192" i="6"/>
  <c r="H200" i="6"/>
  <c r="H240" i="6"/>
  <c r="H252" i="6"/>
  <c r="H260" i="6"/>
  <c r="H276" i="6"/>
  <c r="H3" i="6"/>
  <c r="H7" i="6"/>
  <c r="H11" i="6"/>
  <c r="H19" i="6"/>
  <c r="H27" i="6"/>
  <c r="H47" i="6"/>
  <c r="H55" i="6"/>
  <c r="H59" i="6"/>
  <c r="H63" i="6"/>
  <c r="H79" i="6"/>
  <c r="G95" i="6"/>
  <c r="G99" i="6"/>
  <c r="G103" i="6"/>
  <c r="G107" i="6"/>
  <c r="G111" i="6"/>
  <c r="G115" i="6"/>
  <c r="G119" i="6"/>
  <c r="G123" i="6"/>
  <c r="H127" i="6"/>
  <c r="G131" i="6"/>
  <c r="H135" i="6"/>
  <c r="G139" i="6"/>
  <c r="G143" i="6"/>
  <c r="G151" i="6"/>
  <c r="G155" i="6"/>
  <c r="H159" i="6"/>
  <c r="H163" i="6"/>
  <c r="G167" i="6"/>
  <c r="G171" i="6"/>
  <c r="G175" i="6"/>
  <c r="G179" i="6"/>
  <c r="H183" i="6"/>
  <c r="G187" i="6"/>
  <c r="G191" i="6"/>
  <c r="G195" i="6"/>
  <c r="H199" i="6"/>
  <c r="G203" i="6"/>
  <c r="H207" i="6"/>
  <c r="G211" i="6"/>
  <c r="G215" i="6"/>
  <c r="G219" i="6"/>
  <c r="G223" i="6"/>
  <c r="G227" i="6"/>
  <c r="H231" i="6"/>
  <c r="H235" i="6"/>
  <c r="G239" i="6"/>
  <c r="H243" i="6"/>
  <c r="G247" i="6"/>
  <c r="G251" i="6"/>
  <c r="G255" i="6"/>
  <c r="G259" i="6"/>
  <c r="G263" i="6"/>
  <c r="G267" i="6"/>
  <c r="H271" i="6"/>
  <c r="G275" i="6"/>
  <c r="H279" i="6"/>
  <c r="G283" i="6"/>
  <c r="H4" i="6"/>
  <c r="H12" i="6"/>
  <c r="H48" i="6"/>
  <c r="H92" i="6"/>
  <c r="H104" i="6"/>
  <c r="H132" i="6"/>
  <c r="H144" i="6"/>
  <c r="H152" i="6"/>
  <c r="H168" i="6"/>
  <c r="H204" i="6"/>
  <c r="H216" i="6"/>
  <c r="H228" i="6"/>
  <c r="G6" i="6"/>
  <c r="G22" i="6"/>
  <c r="G34" i="6"/>
  <c r="G46" i="6"/>
  <c r="G50" i="6"/>
  <c r="G54" i="6"/>
  <c r="G62" i="6"/>
  <c r="G70" i="6"/>
  <c r="G74" i="6"/>
  <c r="G78" i="6"/>
  <c r="G82" i="6"/>
  <c r="G90" i="6"/>
  <c r="G94" i="6"/>
  <c r="G98" i="6"/>
  <c r="G106" i="6"/>
  <c r="G110" i="6"/>
  <c r="G118" i="6"/>
  <c r="G122" i="6"/>
  <c r="G130" i="6"/>
  <c r="G142" i="6"/>
  <c r="G146" i="6"/>
  <c r="G150" i="6"/>
  <c r="G154" i="6"/>
  <c r="G158" i="6"/>
  <c r="G166" i="6"/>
  <c r="G170" i="6"/>
  <c r="G174" i="6"/>
  <c r="G178" i="6"/>
  <c r="G186" i="6"/>
  <c r="G190" i="6"/>
  <c r="G194" i="6"/>
  <c r="G198" i="6"/>
  <c r="G202" i="6"/>
  <c r="G206" i="6"/>
  <c r="G214" i="6"/>
  <c r="G218" i="6"/>
  <c r="G226" i="6"/>
  <c r="G238" i="6"/>
  <c r="G250" i="6"/>
  <c r="G254" i="6"/>
  <c r="G262" i="6"/>
  <c r="G266" i="6"/>
  <c r="G274" i="6"/>
  <c r="G278" i="6"/>
  <c r="H201" i="6"/>
  <c r="H259" i="6"/>
  <c r="H283" i="6"/>
  <c r="G249" i="6"/>
  <c r="H153" i="6"/>
  <c r="H165" i="6"/>
  <c r="G261" i="6"/>
  <c r="H177" i="6"/>
  <c r="G213" i="6"/>
  <c r="G273" i="6"/>
  <c r="G241" i="6"/>
  <c r="H189" i="6"/>
  <c r="H141" i="6"/>
  <c r="H219" i="6"/>
  <c r="G159" i="6"/>
  <c r="G235" i="6"/>
  <c r="G207" i="6"/>
  <c r="H171" i="6"/>
  <c r="G279" i="6"/>
  <c r="G271" i="6"/>
  <c r="H255" i="6"/>
  <c r="G243" i="6"/>
  <c r="G231" i="6"/>
  <c r="H195" i="6"/>
  <c r="G183" i="6"/>
  <c r="H147" i="6"/>
  <c r="G135" i="6"/>
  <c r="H15" i="6"/>
  <c r="H111" i="6"/>
  <c r="G9" i="6"/>
  <c r="G225" i="6"/>
  <c r="H205" i="6"/>
  <c r="G277" i="6"/>
  <c r="G253" i="6"/>
  <c r="G237" i="6"/>
  <c r="G81" i="6"/>
  <c r="H268" i="6"/>
  <c r="H214" i="6"/>
  <c r="H274" i="6"/>
  <c r="H265" i="6"/>
  <c r="H247" i="6"/>
  <c r="H223" i="6"/>
  <c r="H196" i="6"/>
  <c r="G258" i="6"/>
  <c r="H264" i="6"/>
  <c r="G234" i="6"/>
  <c r="H198" i="6"/>
  <c r="G276" i="6"/>
  <c r="H150" i="6"/>
  <c r="G246" i="6"/>
  <c r="H217" i="6"/>
  <c r="G72" i="6"/>
  <c r="G114" i="6"/>
  <c r="G229" i="6"/>
  <c r="H211" i="6"/>
  <c r="H84" i="6"/>
  <c r="G210" i="6"/>
  <c r="G199" i="6"/>
  <c r="H175" i="6"/>
  <c r="G162" i="6"/>
  <c r="G12" i="6"/>
  <c r="G48" i="6"/>
  <c r="G19" i="6"/>
  <c r="H176" i="6"/>
  <c r="G7" i="6"/>
  <c r="H218" i="6"/>
  <c r="G193" i="6"/>
  <c r="H181" i="6"/>
  <c r="G66" i="6"/>
  <c r="G230" i="6"/>
  <c r="G200" i="6"/>
  <c r="G182" i="6"/>
  <c r="G152" i="6"/>
  <c r="G242" i="6"/>
  <c r="H206" i="6"/>
  <c r="H170" i="6"/>
  <c r="G260" i="6"/>
  <c r="H254" i="6"/>
  <c r="H158" i="6"/>
  <c r="G134" i="6"/>
  <c r="H20" i="6"/>
  <c r="H224" i="6"/>
  <c r="G18" i="6"/>
  <c r="H54" i="6"/>
  <c r="H238" i="6"/>
  <c r="H232" i="6"/>
  <c r="H186" i="6"/>
  <c r="H174" i="6"/>
  <c r="H78" i="6"/>
  <c r="H6" i="6"/>
  <c r="H136" i="6"/>
  <c r="H90" i="6"/>
  <c r="H184" i="6"/>
  <c r="G97" i="6"/>
  <c r="H124" i="6"/>
  <c r="H39" i="6"/>
  <c r="H87" i="6"/>
  <c r="H142" i="6"/>
  <c r="H117" i="6"/>
  <c r="G69" i="6"/>
  <c r="H57" i="6"/>
  <c r="G45" i="6"/>
  <c r="H51" i="6"/>
  <c r="G3" i="6"/>
  <c r="H75" i="6"/>
  <c r="G33" i="6"/>
  <c r="H148" i="6"/>
  <c r="G27" i="6"/>
  <c r="G21" i="6"/>
  <c r="H151" i="6"/>
  <c r="H67" i="6"/>
  <c r="H1" i="6"/>
  <c r="G163" i="6"/>
  <c r="G157" i="6"/>
  <c r="G127" i="6"/>
  <c r="H74" i="6"/>
  <c r="G38" i="6"/>
  <c r="G8" i="6"/>
  <c r="H169" i="6"/>
  <c r="H115" i="6"/>
  <c r="G104" i="6"/>
  <c r="H139" i="6"/>
  <c r="G121" i="6"/>
  <c r="H85" i="6"/>
  <c r="H13" i="6"/>
  <c r="G133" i="6"/>
  <c r="G92" i="6"/>
  <c r="H68" i="6"/>
  <c r="H56" i="6"/>
  <c r="H50" i="6"/>
  <c r="G86" i="6"/>
  <c r="H80" i="6"/>
  <c r="G14" i="6"/>
  <c r="H280" i="6"/>
  <c r="H272" i="6"/>
  <c r="H266" i="6"/>
  <c r="H236" i="6"/>
  <c r="H226" i="6"/>
  <c r="H212" i="6"/>
  <c r="H208" i="6"/>
  <c r="H194" i="6"/>
  <c r="H178" i="6"/>
  <c r="H160" i="6"/>
  <c r="H146" i="6"/>
  <c r="H140" i="6"/>
  <c r="H130" i="6"/>
  <c r="H122" i="6"/>
  <c r="H116" i="6"/>
  <c r="H98" i="6"/>
  <c r="H62" i="6"/>
  <c r="G2" i="6"/>
  <c r="H248" i="6"/>
  <c r="H244" i="6"/>
  <c r="H202" i="6"/>
  <c r="H188" i="6"/>
  <c r="H164" i="6"/>
  <c r="H154" i="6"/>
  <c r="H128" i="6"/>
  <c r="H110" i="6"/>
  <c r="H44" i="6"/>
  <c r="H256" i="6"/>
  <c r="H220" i="6"/>
  <c r="H172" i="6"/>
  <c r="H250" i="6"/>
  <c r="H190" i="6"/>
  <c r="H166" i="6"/>
  <c r="H37" i="6"/>
  <c r="G30" i="6"/>
  <c r="G109" i="6"/>
  <c r="G79" i="6"/>
  <c r="G61" i="6"/>
  <c r="G55" i="6"/>
  <c r="G49" i="6"/>
  <c r="H31" i="6"/>
  <c r="G25" i="6"/>
  <c r="H91" i="6"/>
  <c r="H73" i="6"/>
  <c r="H187" i="6"/>
  <c r="H145" i="6"/>
  <c r="H103" i="6"/>
  <c r="H43" i="6"/>
  <c r="H70" i="6"/>
  <c r="H82" i="6"/>
  <c r="G58" i="6"/>
  <c r="G24" i="6"/>
  <c r="G26" i="6"/>
  <c r="G32" i="6"/>
  <c r="G5" i="6"/>
  <c r="G11" i="6"/>
  <c r="G17" i="6"/>
  <c r="G96" i="6"/>
  <c r="G108" i="6"/>
  <c r="G120" i="6"/>
  <c r="G126" i="6"/>
  <c r="G132" i="6"/>
  <c r="G138" i="6"/>
  <c r="G144" i="6"/>
  <c r="G156" i="6"/>
  <c r="G168" i="6"/>
  <c r="G180" i="6"/>
  <c r="G192" i="6"/>
  <c r="G204" i="6"/>
  <c r="G216" i="6"/>
  <c r="G228" i="6"/>
  <c r="G240" i="6"/>
  <c r="G252" i="6"/>
  <c r="G270" i="6"/>
  <c r="G282" i="6"/>
  <c r="H28" i="6"/>
  <c r="H36" i="6"/>
  <c r="H100" i="6"/>
  <c r="H88" i="6"/>
  <c r="H76" i="6"/>
  <c r="H64" i="6"/>
  <c r="G23" i="6"/>
  <c r="G29" i="6"/>
  <c r="G35" i="6"/>
  <c r="G41" i="6"/>
  <c r="G53" i="6"/>
  <c r="G65" i="6"/>
  <c r="G71" i="6"/>
  <c r="G77" i="6"/>
  <c r="G83" i="6"/>
  <c r="G89" i="6"/>
  <c r="G93" i="6"/>
  <c r="H267" i="6"/>
  <c r="H262" i="6"/>
  <c r="H129" i="6"/>
  <c r="H118" i="6"/>
  <c r="H123" i="6"/>
  <c r="H112" i="6"/>
  <c r="H99" i="6"/>
  <c r="H94" i="6"/>
  <c r="G105" i="6"/>
  <c r="G102" i="6"/>
  <c r="H106" i="6"/>
  <c r="H93" i="6"/>
  <c r="G47" i="6"/>
  <c r="G42" i="6"/>
  <c r="H40" i="6"/>
  <c r="G10" i="6"/>
  <c r="G4" i="6"/>
  <c r="H16" i="6"/>
  <c r="H281" i="6"/>
  <c r="H275" i="6"/>
  <c r="H269" i="6"/>
  <c r="H263" i="6"/>
  <c r="H257" i="6"/>
  <c r="H251" i="6"/>
  <c r="H245" i="6"/>
  <c r="H239" i="6"/>
  <c r="H233" i="6"/>
  <c r="H227" i="6"/>
  <c r="H221" i="6"/>
  <c r="H215" i="6"/>
  <c r="H209" i="6"/>
  <c r="H203" i="6"/>
  <c r="H197" i="6"/>
  <c r="H191" i="6"/>
  <c r="H185" i="6"/>
  <c r="H179" i="6"/>
  <c r="H173" i="6"/>
  <c r="H167" i="6"/>
  <c r="H161" i="6"/>
  <c r="H155" i="6"/>
  <c r="H149" i="6"/>
  <c r="H143" i="6"/>
  <c r="H137" i="6"/>
  <c r="H131" i="6"/>
  <c r="H125" i="6"/>
  <c r="H119" i="6"/>
  <c r="H113" i="6"/>
  <c r="H107" i="6"/>
  <c r="H101" i="6"/>
  <c r="H95" i="6"/>
  <c r="H89" i="6"/>
  <c r="H83" i="6"/>
  <c r="H77" i="6"/>
  <c r="H71" i="6"/>
  <c r="H65" i="6"/>
  <c r="G59" i="6"/>
  <c r="H52" i="6"/>
  <c r="H41" i="6"/>
  <c r="H34" i="6"/>
  <c r="H29" i="6"/>
  <c r="H22" i="6"/>
  <c r="H53" i="6"/>
  <c r="H46" i="6"/>
  <c r="H35" i="6"/>
  <c r="H23" i="6"/>
  <c r="H32" i="6"/>
</calcChain>
</file>

<file path=xl/comments1.xml><?xml version="1.0" encoding="utf-8"?>
<comments xmlns="http://schemas.openxmlformats.org/spreadsheetml/2006/main">
  <authors>
    <author>adm01</author>
  </authors>
  <commentList>
    <comment ref="F24" authorId="0" shapeId="0">
      <text>
        <r>
          <rPr>
            <b/>
            <sz val="9"/>
            <color indexed="81"/>
            <rFont val="Tahoma"/>
            <family val="2"/>
            <charset val="204"/>
          </rPr>
          <t>adm01:</t>
        </r>
        <r>
          <rPr>
            <sz val="9"/>
            <color indexed="81"/>
            <rFont val="Tahoma"/>
            <family val="2"/>
            <charset val="204"/>
          </rPr>
          <t xml:space="preserve">
Женская колодка</t>
        </r>
      </text>
    </comment>
  </commentList>
</comments>
</file>

<file path=xl/sharedStrings.xml><?xml version="1.0" encoding="utf-8"?>
<sst xmlns="http://schemas.openxmlformats.org/spreadsheetml/2006/main" count="9298" uniqueCount="1281">
  <si>
    <t>Produktlinie</t>
  </si>
  <si>
    <t>Spannung</t>
  </si>
  <si>
    <t>bis</t>
  </si>
  <si>
    <t>Umweltbeitrag</t>
  </si>
  <si>
    <t>Motorradbatterien</t>
  </si>
  <si>
    <t>Optima</t>
  </si>
  <si>
    <t>-</t>
  </si>
  <si>
    <t>Kapazität</t>
  </si>
  <si>
    <t>ab</t>
  </si>
  <si>
    <t>E9</t>
  </si>
  <si>
    <t>E11</t>
  </si>
  <si>
    <t>E12</t>
  </si>
  <si>
    <t>E13</t>
  </si>
  <si>
    <t>E14</t>
  </si>
  <si>
    <t>E15</t>
  </si>
  <si>
    <t>E19</t>
  </si>
  <si>
    <t>E22</t>
  </si>
  <si>
    <t>E23</t>
  </si>
  <si>
    <t>E24</t>
  </si>
  <si>
    <t>E18</t>
  </si>
  <si>
    <t>E25</t>
  </si>
  <si>
    <t>E26</t>
  </si>
  <si>
    <t>Autobatterien /
Sonderbatterien</t>
  </si>
  <si>
    <t>6/12</t>
  </si>
  <si>
    <t>E6</t>
  </si>
  <si>
    <t>E7</t>
  </si>
  <si>
    <t>E8</t>
  </si>
  <si>
    <t>E10</t>
  </si>
  <si>
    <t>BVD Sinsheim</t>
  </si>
  <si>
    <t>E27</t>
  </si>
  <si>
    <t>Umweltbeitrag
ECDC August 2015</t>
  </si>
  <si>
    <t>gültig ab:</t>
  </si>
  <si>
    <t>Подшлемник</t>
  </si>
  <si>
    <t>Цвет</t>
  </si>
  <si>
    <t>Модель</t>
  </si>
  <si>
    <t>Light</t>
  </si>
  <si>
    <t>Черный</t>
  </si>
  <si>
    <t>Черно/красный</t>
  </si>
  <si>
    <t>Черно/серый</t>
  </si>
  <si>
    <t>Красный</t>
  </si>
  <si>
    <t xml:space="preserve">Синий </t>
  </si>
  <si>
    <t>Белый</t>
  </si>
  <si>
    <t>Артикул</t>
  </si>
  <si>
    <t>MP0003/1</t>
  </si>
  <si>
    <t>MP0003/2</t>
  </si>
  <si>
    <t>MP0003/3</t>
  </si>
  <si>
    <t>MP0003/4</t>
  </si>
  <si>
    <t>MP0003/5</t>
  </si>
  <si>
    <t>MP0003/6</t>
  </si>
  <si>
    <t>Light combi</t>
  </si>
  <si>
    <t>MP0002</t>
  </si>
  <si>
    <t>BALACLAVA FLEECE COLLAR</t>
  </si>
  <si>
    <t>Серый</t>
  </si>
  <si>
    <t>Оранжевый</t>
  </si>
  <si>
    <t>MP0006</t>
  </si>
  <si>
    <t>Light combi WS</t>
  </si>
  <si>
    <t>MP0013</t>
  </si>
  <si>
    <t>Light+ Coolmax</t>
  </si>
  <si>
    <t>HALF</t>
  </si>
  <si>
    <t>NET</t>
  </si>
  <si>
    <t>MP0011</t>
  </si>
  <si>
    <t>Состав</t>
  </si>
  <si>
    <t>WP1</t>
  </si>
  <si>
    <t>WP7</t>
  </si>
  <si>
    <t>WP S</t>
  </si>
  <si>
    <t>WS</t>
  </si>
  <si>
    <t>Муфта на руль</t>
  </si>
  <si>
    <t>Warm 30</t>
  </si>
  <si>
    <t>Long shirt COOLMAX</t>
  </si>
  <si>
    <t>Размер</t>
  </si>
  <si>
    <t>M</t>
  </si>
  <si>
    <t>L</t>
  </si>
  <si>
    <t>XL</t>
  </si>
  <si>
    <t>XXL</t>
  </si>
  <si>
    <t>S</t>
  </si>
  <si>
    <t>Pants COOLMAX</t>
  </si>
  <si>
    <t>ЛЦ0011</t>
  </si>
  <si>
    <t>ЛЦ0012</t>
  </si>
  <si>
    <t>ЛЦ0015</t>
  </si>
  <si>
    <t>ЛЦ0016</t>
  </si>
  <si>
    <t>ЛЦ0017</t>
  </si>
  <si>
    <t>Чехол для скутера</t>
  </si>
  <si>
    <t>Scooter S</t>
  </si>
  <si>
    <t>Scooter M</t>
  </si>
  <si>
    <t>Scooter XL</t>
  </si>
  <si>
    <t>Чехол для мотоцикла</t>
  </si>
  <si>
    <t>Road</t>
  </si>
  <si>
    <t>Road +</t>
  </si>
  <si>
    <t>Sport</t>
  </si>
  <si>
    <t>Chopper</t>
  </si>
  <si>
    <t>Чехол для квадроцикла</t>
  </si>
  <si>
    <t>Чехол для снегохода</t>
  </si>
  <si>
    <t>ЛЦ0005</t>
  </si>
  <si>
    <t>ЛЦ0006</t>
  </si>
  <si>
    <t>ЛЦ0007</t>
  </si>
  <si>
    <t>ЛЦ0008</t>
  </si>
  <si>
    <t>90%Co/10%Ly</t>
  </si>
  <si>
    <t>Коробка</t>
  </si>
  <si>
    <t>Пакет</t>
  </si>
  <si>
    <t>Мешок</t>
  </si>
  <si>
    <t>Количество в коробке</t>
  </si>
  <si>
    <t>Индивидуальная упаковка</t>
  </si>
  <si>
    <t>Прайс</t>
  </si>
  <si>
    <t>РРЦ</t>
  </si>
  <si>
    <t>Товар</t>
  </si>
  <si>
    <t>Cетка багажная</t>
  </si>
  <si>
    <t>Пояс ветрозащитный</t>
  </si>
  <si>
    <t>Зеленый</t>
  </si>
  <si>
    <t>Light combi WS max</t>
  </si>
  <si>
    <t>BALACLAVA FLEECE COLLAR Open</t>
  </si>
  <si>
    <t>COLLAR WS</t>
  </si>
  <si>
    <t>Тurenduro</t>
  </si>
  <si>
    <t>ЛЦ0030</t>
  </si>
  <si>
    <t>Luxury Tourer</t>
  </si>
  <si>
    <t>ЛЦ0026</t>
  </si>
  <si>
    <t>Kvadro M (450)</t>
  </si>
  <si>
    <t>ЛЦ0027</t>
  </si>
  <si>
    <t>Kvadro XL+ (700)</t>
  </si>
  <si>
    <t>ЛЦ0018</t>
  </si>
  <si>
    <t>Snow L (600)</t>
  </si>
  <si>
    <t>ЛЦ0029</t>
  </si>
  <si>
    <t>WARM Long shirt</t>
  </si>
  <si>
    <t>ЛЦ0023</t>
  </si>
  <si>
    <t>WARM Long pants</t>
  </si>
  <si>
    <t>S-M</t>
  </si>
  <si>
    <t>L-XL</t>
  </si>
  <si>
    <t>Warm 35</t>
  </si>
  <si>
    <t>Подшлемник-шапочка</t>
  </si>
  <si>
    <t>черно/серый</t>
  </si>
  <si>
    <t>WARM Long shirt Women</t>
  </si>
  <si>
    <t>WARM Long pants Women</t>
  </si>
  <si>
    <t>ЛЦ0024</t>
  </si>
  <si>
    <t>ЛЦ0025</t>
  </si>
  <si>
    <t>Warm 30 Колор</t>
  </si>
  <si>
    <t>Цветная</t>
  </si>
  <si>
    <t>Kvadro XL (700)</t>
  </si>
  <si>
    <t>WARM Long shirt Extreme</t>
  </si>
  <si>
    <t>WARM Long shirt Extreme (Women)</t>
  </si>
  <si>
    <t>SBL 50</t>
  </si>
  <si>
    <t>S/M</t>
  </si>
  <si>
    <t>L/XL</t>
  </si>
  <si>
    <t>Сетка багажная</t>
  </si>
  <si>
    <t>Багажная продукция</t>
  </si>
  <si>
    <t>Багажные сумки на хвост</t>
  </si>
  <si>
    <t>Охлаждающий Кулмакс (Лето)</t>
  </si>
  <si>
    <r>
      <t xml:space="preserve">Термобелье (кофта) </t>
    </r>
    <r>
      <rPr>
        <b/>
        <sz val="10"/>
        <color rgb="FFFF0000"/>
        <rFont val="Calibri"/>
        <family val="2"/>
        <charset val="204"/>
      </rPr>
      <t>MAN</t>
    </r>
  </si>
  <si>
    <r>
      <t xml:space="preserve">Термобелье (Брюки) </t>
    </r>
    <r>
      <rPr>
        <b/>
        <sz val="10"/>
        <color rgb="FFFF0000"/>
        <rFont val="Calibri"/>
        <family val="2"/>
        <charset val="204"/>
      </rPr>
      <t>MAN</t>
    </r>
  </si>
  <si>
    <r>
      <t xml:space="preserve">Термобелье (кофта) </t>
    </r>
    <r>
      <rPr>
        <b/>
        <sz val="10"/>
        <color rgb="FF00B050"/>
        <rFont val="Calibri"/>
        <family val="2"/>
        <charset val="204"/>
      </rPr>
      <t>WOMEN</t>
    </r>
  </si>
  <si>
    <r>
      <t xml:space="preserve">Термобелье (Брюки) </t>
    </r>
    <r>
      <rPr>
        <b/>
        <sz val="10"/>
        <color rgb="FF00B050"/>
        <rFont val="Calibri"/>
        <family val="2"/>
        <charset val="204"/>
      </rPr>
      <t>WOMEN</t>
    </r>
  </si>
  <si>
    <t>Демисезонное теплое</t>
  </si>
  <si>
    <t>Чехлы</t>
  </si>
  <si>
    <t>Light Silk</t>
  </si>
  <si>
    <t>TB5</t>
  </si>
  <si>
    <t>ЛЦ0045</t>
  </si>
  <si>
    <t>HSB H1</t>
  </si>
  <si>
    <t>Visor Bag</t>
  </si>
  <si>
    <t>Муфты на руль и пояс</t>
  </si>
  <si>
    <t>Backpack for helmet 3/1</t>
  </si>
  <si>
    <t>63%Co/7%Ly/30%Pes</t>
  </si>
  <si>
    <t>100% PES</t>
  </si>
  <si>
    <t>92% PES / 8%EL</t>
  </si>
  <si>
    <t>Ветрозащита шеи и груди</t>
  </si>
  <si>
    <t>Термобелье с Виндстоппером</t>
  </si>
  <si>
    <t>XXXL</t>
  </si>
  <si>
    <t xml:space="preserve">100% PES Membran 10 000 DuPont Teflon </t>
  </si>
  <si>
    <t>Защитные вставки KNOX</t>
  </si>
  <si>
    <t>Желтый</t>
  </si>
  <si>
    <t>Защитные вставки в бедра KNOX</t>
  </si>
  <si>
    <t>100% PES + Membran</t>
  </si>
  <si>
    <t>Сумочка</t>
  </si>
  <si>
    <t>Light Kids</t>
  </si>
  <si>
    <t>Цветной</t>
  </si>
  <si>
    <t>№ 65 MicroLock</t>
  </si>
  <si>
    <t>№ 115 MicroLock</t>
  </si>
  <si>
    <t>№ 216 MicroLock</t>
  </si>
  <si>
    <t>№ 219 MicroLock</t>
  </si>
  <si>
    <r>
      <rPr>
        <b/>
        <sz val="10"/>
        <color rgb="FFFF0000"/>
        <rFont val="Calibri"/>
        <family val="2"/>
        <charset val="204"/>
      </rPr>
      <t>NEW</t>
    </r>
    <r>
      <rPr>
        <b/>
        <sz val="10"/>
        <color theme="1"/>
        <rFont val="Calibri"/>
        <family val="2"/>
        <charset val="204"/>
      </rPr>
      <t xml:space="preserve"> Дождевик (Комплект)</t>
    </r>
  </si>
  <si>
    <t>Багажная сумка на бак</t>
  </si>
  <si>
    <t>Сумка для Шлема/Кофр</t>
  </si>
  <si>
    <t>Сумка для визора</t>
  </si>
  <si>
    <t>Пояс ветрозащитный/рюкзак для шлема, защита спины</t>
  </si>
  <si>
    <r>
      <rPr>
        <b/>
        <sz val="10"/>
        <color rgb="FFFF0000"/>
        <rFont val="Calibri"/>
        <family val="2"/>
        <charset val="204"/>
      </rPr>
      <t>Hit</t>
    </r>
    <r>
      <rPr>
        <b/>
        <sz val="10"/>
        <color rgb="FF000000"/>
        <rFont val="Calibri"/>
        <family val="2"/>
        <charset val="204"/>
      </rPr>
      <t xml:space="preserve"> Подшлемник</t>
    </r>
  </si>
  <si>
    <t>LC0051</t>
  </si>
  <si>
    <t>Дождевая одежда</t>
  </si>
  <si>
    <t>Rain Boots</t>
  </si>
  <si>
    <t>36-39</t>
  </si>
  <si>
    <t>40-43</t>
  </si>
  <si>
    <t>43-46</t>
  </si>
  <si>
    <t>100% PES + подошва 1/2</t>
  </si>
  <si>
    <t>Флисовое термобелье</t>
  </si>
  <si>
    <t>WARM Fleece Pants</t>
  </si>
  <si>
    <t>Термобелье (Брюки)</t>
  </si>
  <si>
    <t>Термобелье (Кофта)</t>
  </si>
  <si>
    <t>100% PES (Антипиллинг)</t>
  </si>
  <si>
    <t>WARM Fleece Shirt</t>
  </si>
  <si>
    <t>WARM Long pants Extreme</t>
  </si>
  <si>
    <t>WARM Long pants Extreme (Women)</t>
  </si>
  <si>
    <t>Флисовые термо НОСКИ</t>
  </si>
  <si>
    <t>fleece thermo socks</t>
  </si>
  <si>
    <t>WP2</t>
  </si>
  <si>
    <t>Rain gloves</t>
  </si>
  <si>
    <r>
      <rPr>
        <b/>
        <sz val="10"/>
        <color rgb="FFFF0000"/>
        <rFont val="Calibri"/>
        <family val="2"/>
        <charset val="204"/>
      </rPr>
      <t>HIT</t>
    </r>
    <r>
      <rPr>
        <b/>
        <sz val="10"/>
        <color rgb="FF000000"/>
        <rFont val="Calibri"/>
        <family val="2"/>
        <charset val="204"/>
      </rPr>
      <t xml:space="preserve"> Сумка на бедро</t>
    </r>
  </si>
  <si>
    <t>Back protection 01L2</t>
  </si>
  <si>
    <t>100% PES (Oxford)</t>
  </si>
  <si>
    <t>Belt bag</t>
  </si>
  <si>
    <t>KMLY115-2</t>
  </si>
  <si>
    <t>KMLY65-1</t>
  </si>
  <si>
    <t>KLB216</t>
  </si>
  <si>
    <t>LC0057</t>
  </si>
  <si>
    <t>Замок на диск с сиреной</t>
  </si>
  <si>
    <t xml:space="preserve">ADL </t>
  </si>
  <si>
    <t>Джинсовый</t>
  </si>
  <si>
    <t>Черный/принт</t>
  </si>
  <si>
    <t>№ 65V MicroLock</t>
  </si>
  <si>
    <t>KMLY65V</t>
  </si>
  <si>
    <t>Light Print Moto</t>
  </si>
  <si>
    <t>БАФ</t>
  </si>
  <si>
    <t>Baf Print Moto</t>
  </si>
  <si>
    <t>LC0063</t>
  </si>
  <si>
    <t>LC0039</t>
  </si>
  <si>
    <t>LC0039/1</t>
  </si>
  <si>
    <t>LC0031</t>
  </si>
  <si>
    <t>LC0020</t>
  </si>
  <si>
    <t>LC0020/1</t>
  </si>
  <si>
    <t>MP0005/1</t>
  </si>
  <si>
    <t>MP0005/3</t>
  </si>
  <si>
    <t>MP0005/2</t>
  </si>
  <si>
    <t>LC0032/1</t>
  </si>
  <si>
    <t>LC0032/3</t>
  </si>
  <si>
    <t>LC0032/2</t>
  </si>
  <si>
    <t>LC0033</t>
  </si>
  <si>
    <t>LC0064</t>
  </si>
  <si>
    <t>LC0062</t>
  </si>
  <si>
    <t>LC0061</t>
  </si>
  <si>
    <t>LC0001</t>
  </si>
  <si>
    <t>LC0067</t>
  </si>
  <si>
    <t>LC0054</t>
  </si>
  <si>
    <t>KMLY219</t>
  </si>
  <si>
    <t>LC0055</t>
  </si>
  <si>
    <t>LC0056</t>
  </si>
  <si>
    <t>LC0066</t>
  </si>
  <si>
    <t>Combi ATV</t>
  </si>
  <si>
    <t>Light immersion</t>
  </si>
  <si>
    <t>Черно-красный</t>
  </si>
  <si>
    <t>Коричневый</t>
  </si>
  <si>
    <t>LC0070</t>
  </si>
  <si>
    <r>
      <rPr>
        <b/>
        <sz val="10"/>
        <color rgb="FFFF0000"/>
        <rFont val="Calibri"/>
        <family val="2"/>
        <charset val="204"/>
      </rPr>
      <t>NEW</t>
    </r>
    <r>
      <rPr>
        <b/>
        <sz val="10"/>
        <color rgb="FF000000"/>
        <rFont val="Calibri"/>
        <family val="2"/>
        <charset val="204"/>
      </rPr>
      <t xml:space="preserve"> Вейдерсы </t>
    </r>
  </si>
  <si>
    <t>Кирпичный</t>
  </si>
  <si>
    <t>Темный Синий</t>
  </si>
  <si>
    <t>Хаки</t>
  </si>
  <si>
    <t>Термобелье с Виндстоппером V2</t>
  </si>
  <si>
    <r>
      <t xml:space="preserve">WARM Long </t>
    </r>
    <r>
      <rPr>
        <b/>
        <sz val="10"/>
        <color rgb="FF0000FF"/>
        <rFont val="Calibri"/>
        <family val="2"/>
        <charset val="204"/>
      </rPr>
      <t>shirt</t>
    </r>
    <r>
      <rPr>
        <b/>
        <sz val="10"/>
        <color rgb="FF000000"/>
        <rFont val="Calibri"/>
        <family val="2"/>
        <charset val="204"/>
      </rPr>
      <t xml:space="preserve"> Extreme V2</t>
    </r>
  </si>
  <si>
    <t>Черный принт</t>
  </si>
  <si>
    <t>LC0073</t>
  </si>
  <si>
    <t>92% PSE / 8%EL</t>
  </si>
  <si>
    <r>
      <t xml:space="preserve">WARM Long </t>
    </r>
    <r>
      <rPr>
        <b/>
        <sz val="10"/>
        <color rgb="FFFF0000"/>
        <rFont val="Calibri"/>
        <family val="2"/>
        <charset val="204"/>
      </rPr>
      <t xml:space="preserve">pants </t>
    </r>
    <r>
      <rPr>
        <b/>
        <sz val="10"/>
        <color rgb="FF000000"/>
        <rFont val="Calibri"/>
        <family val="2"/>
        <charset val="204"/>
      </rPr>
      <t>Extreme V2</t>
    </r>
  </si>
  <si>
    <t>LC0074</t>
  </si>
  <si>
    <t>Шапки</t>
  </si>
  <si>
    <t>LC0076</t>
  </si>
  <si>
    <t>L (56-57)</t>
  </si>
  <si>
    <t>LC0075</t>
  </si>
  <si>
    <t>XL (58-59)</t>
  </si>
  <si>
    <t>LC0077</t>
  </si>
  <si>
    <t>2XL (60-61)</t>
  </si>
  <si>
    <t xml:space="preserve">starks fur hat </t>
  </si>
  <si>
    <t>LC0078</t>
  </si>
  <si>
    <t>LC0079</t>
  </si>
  <si>
    <t>Лимонный</t>
  </si>
  <si>
    <t>М</t>
  </si>
  <si>
    <t>XS</t>
  </si>
  <si>
    <t>Перчатки</t>
  </si>
  <si>
    <t>Бахилы</t>
  </si>
  <si>
    <t>Дождевики Мембранные</t>
  </si>
  <si>
    <t>Вейдерсы</t>
  </si>
  <si>
    <t>Грязевая одежда для Квадро</t>
  </si>
  <si>
    <t>Куртка</t>
  </si>
  <si>
    <r>
      <rPr>
        <b/>
        <sz val="10"/>
        <color rgb="FFFF0000"/>
        <rFont val="Calibri"/>
        <family val="2"/>
        <charset val="204"/>
      </rPr>
      <t>NEW</t>
    </r>
    <r>
      <rPr>
        <b/>
        <sz val="10"/>
        <color rgb="FF000000"/>
        <rFont val="Calibri"/>
        <family val="2"/>
        <charset val="204"/>
      </rPr>
      <t xml:space="preserve"> Куртка</t>
    </r>
  </si>
  <si>
    <t>Черно-Серый</t>
  </si>
  <si>
    <t>MP0005/4</t>
  </si>
  <si>
    <t>Желто/черный</t>
  </si>
  <si>
    <t>Серо-Салатовый</t>
  </si>
  <si>
    <t>Серо-Фиолетовый</t>
  </si>
  <si>
    <t>Light Rain Membran</t>
  </si>
  <si>
    <t>Сумка на бедро</t>
  </si>
  <si>
    <t>Сумка на пояс</t>
  </si>
  <si>
    <t>Сумка на руль</t>
  </si>
  <si>
    <r>
      <rPr>
        <b/>
        <sz val="10"/>
        <color rgb="FFFF0000"/>
        <rFont val="Calibri"/>
        <family val="2"/>
        <charset val="204"/>
      </rPr>
      <t>NEW</t>
    </r>
    <r>
      <rPr>
        <b/>
        <sz val="10"/>
        <color rgb="FF000000"/>
        <rFont val="Calibri"/>
        <family val="2"/>
        <charset val="204"/>
      </rPr>
      <t xml:space="preserve"> Дождевая куртка STARKS </t>
    </r>
    <r>
      <rPr>
        <b/>
        <sz val="10"/>
        <color rgb="FF00B050"/>
        <rFont val="Calibri"/>
        <family val="2"/>
        <charset val="204"/>
      </rPr>
      <t>WOMEN</t>
    </r>
  </si>
  <si>
    <r>
      <rPr>
        <b/>
        <sz val="10"/>
        <color rgb="FFFF0000"/>
        <rFont val="Calibri"/>
        <family val="2"/>
        <charset val="204"/>
      </rPr>
      <t>NEW</t>
    </r>
    <r>
      <rPr>
        <b/>
        <sz val="10"/>
        <color rgb="FF000000"/>
        <rFont val="Calibri"/>
        <family val="2"/>
        <charset val="204"/>
      </rPr>
      <t xml:space="preserve"> Дождевые брюки STARKS </t>
    </r>
    <r>
      <rPr>
        <b/>
        <sz val="10"/>
        <color rgb="FF00B050"/>
        <rFont val="Calibri"/>
        <family val="2"/>
        <charset val="204"/>
      </rPr>
      <t>WOMEN</t>
    </r>
  </si>
  <si>
    <t>Защита спины</t>
  </si>
  <si>
    <t>167*96*70</t>
  </si>
  <si>
    <t>200*96*80</t>
  </si>
  <si>
    <t>220*155*86</t>
  </si>
  <si>
    <t>210*147*86</t>
  </si>
  <si>
    <t>210*145*125</t>
  </si>
  <si>
    <t>250*165*150</t>
  </si>
  <si>
    <t>260*156*125</t>
  </si>
  <si>
    <t>800см</t>
  </si>
  <si>
    <t>800см+кофр</t>
  </si>
  <si>
    <t>все модели</t>
  </si>
  <si>
    <t>Dry Rain DR219</t>
  </si>
  <si>
    <t>Черно-Хаки</t>
  </si>
  <si>
    <t>Ступичный подшипник</t>
  </si>
  <si>
    <t>Dry Rain DR117</t>
  </si>
  <si>
    <t>LC0022</t>
  </si>
  <si>
    <t>LC0021</t>
  </si>
  <si>
    <t>XY901</t>
  </si>
  <si>
    <t>№ 817</t>
  </si>
  <si>
    <r>
      <rPr>
        <b/>
        <sz val="10"/>
        <color rgb="FFFF0000"/>
        <rFont val="Calibri"/>
        <family val="2"/>
        <charset val="204"/>
      </rPr>
      <t xml:space="preserve">NEW </t>
    </r>
    <r>
      <rPr>
        <b/>
        <sz val="10"/>
        <color rgb="FF000000"/>
        <rFont val="Calibri"/>
        <family val="2"/>
        <charset val="204"/>
      </rPr>
      <t>Защитная вставка СПИНА XY</t>
    </r>
  </si>
  <si>
    <r>
      <rPr>
        <b/>
        <sz val="10"/>
        <color rgb="FFFF0000"/>
        <rFont val="Calibri"/>
        <family val="2"/>
        <charset val="204"/>
      </rPr>
      <t xml:space="preserve">NEW </t>
    </r>
    <r>
      <rPr>
        <b/>
        <sz val="10"/>
        <color rgb="FF000000"/>
        <rFont val="Calibri"/>
        <family val="2"/>
        <charset val="204"/>
      </rPr>
      <t>Защитные вставки в колени XY</t>
    </r>
  </si>
  <si>
    <r>
      <rPr>
        <b/>
        <sz val="10"/>
        <color rgb="FFFF0000"/>
        <rFont val="Calibri"/>
        <family val="2"/>
        <charset val="204"/>
      </rPr>
      <t>NEW</t>
    </r>
    <r>
      <rPr>
        <b/>
        <sz val="10"/>
        <rFont val="Calibri"/>
        <family val="2"/>
        <charset val="204"/>
      </rPr>
      <t xml:space="preserve"> Чехол Велкро для С</t>
    </r>
    <r>
      <rPr>
        <b/>
        <sz val="10"/>
        <color rgb="FF000000"/>
        <rFont val="Calibri"/>
        <family val="2"/>
        <charset val="204"/>
      </rPr>
      <t>ПИНЫ XY</t>
    </r>
  </si>
  <si>
    <t>Чехол для XY901</t>
  </si>
  <si>
    <t>LC0085</t>
  </si>
  <si>
    <t>LC0083W</t>
  </si>
  <si>
    <t>LC0083</t>
  </si>
  <si>
    <t>LC0084W</t>
  </si>
  <si>
    <t>LC0084</t>
  </si>
  <si>
    <t>ПОДШЛЕМНИКИ</t>
  </si>
  <si>
    <r>
      <t xml:space="preserve">Термобелье (кофта) </t>
    </r>
    <r>
      <rPr>
        <sz val="9"/>
        <color rgb="FFFF0000"/>
        <rFont val="Calibri"/>
        <family val="2"/>
        <charset val="204"/>
      </rPr>
      <t>MAN</t>
    </r>
  </si>
  <si>
    <r>
      <t xml:space="preserve">Термобелье (Брюки) </t>
    </r>
    <r>
      <rPr>
        <sz val="9"/>
        <color rgb="FFFF0000"/>
        <rFont val="Calibri"/>
        <family val="2"/>
        <charset val="204"/>
      </rPr>
      <t>MAN</t>
    </r>
  </si>
  <si>
    <r>
      <t xml:space="preserve">Термобелье (кофта) </t>
    </r>
    <r>
      <rPr>
        <sz val="9"/>
        <color rgb="FF00B050"/>
        <rFont val="Calibri"/>
        <family val="2"/>
        <charset val="204"/>
      </rPr>
      <t>WOMEN</t>
    </r>
  </si>
  <si>
    <r>
      <t xml:space="preserve">Термобелье (Брюки) </t>
    </r>
    <r>
      <rPr>
        <sz val="9"/>
        <color rgb="FF00B050"/>
        <rFont val="Calibri"/>
        <family val="2"/>
        <charset val="204"/>
      </rPr>
      <t>WOMEN</t>
    </r>
  </si>
  <si>
    <t>ФОТО</t>
  </si>
  <si>
    <t>по согласованию</t>
  </si>
  <si>
    <t>ОЗОН</t>
  </si>
  <si>
    <t>92%Silk/8%El</t>
  </si>
  <si>
    <r>
      <rPr>
        <b/>
        <sz val="10"/>
        <color rgb="FFFF0000"/>
        <rFont val="Calibri"/>
        <family val="2"/>
        <charset val="204"/>
      </rPr>
      <t>NEW</t>
    </r>
    <r>
      <rPr>
        <b/>
        <sz val="10"/>
        <color rgb="FF000000"/>
        <rFont val="Calibri"/>
        <family val="2"/>
        <charset val="204"/>
      </rPr>
      <t xml:space="preserve"> Подшлемник</t>
    </r>
  </si>
  <si>
    <t>63%Co/7%Ly/30%Pse</t>
  </si>
  <si>
    <t>100% PSE</t>
  </si>
  <si>
    <t>Cтяжка багажная</t>
  </si>
  <si>
    <r>
      <rPr>
        <b/>
        <sz val="10"/>
        <color rgb="FFFF0000"/>
        <rFont val="Calibri"/>
        <family val="2"/>
        <charset val="204"/>
      </rPr>
      <t>NEW</t>
    </r>
    <r>
      <rPr>
        <b/>
        <sz val="10"/>
        <color rgb="FF000000"/>
        <rFont val="Calibri"/>
        <family val="2"/>
        <charset val="204"/>
      </rPr>
      <t xml:space="preserve"> Сумка на бедро</t>
    </r>
  </si>
  <si>
    <t>ЛЦ0004</t>
  </si>
  <si>
    <t>ЛЦ0002</t>
  </si>
  <si>
    <r>
      <rPr>
        <b/>
        <sz val="10"/>
        <color rgb="FFFF0000"/>
        <rFont val="Calibri"/>
        <family val="2"/>
        <charset val="204"/>
      </rPr>
      <t xml:space="preserve">NEW </t>
    </r>
    <r>
      <rPr>
        <b/>
        <sz val="10"/>
        <color rgb="FF000000"/>
        <rFont val="Calibri"/>
        <family val="2"/>
        <charset val="204"/>
      </rPr>
      <t>Сумка на пояс</t>
    </r>
  </si>
  <si>
    <r>
      <rPr>
        <b/>
        <sz val="10"/>
        <color rgb="FFFF0000"/>
        <rFont val="Calibri"/>
        <family val="2"/>
        <charset val="204"/>
      </rPr>
      <t xml:space="preserve">NEW </t>
    </r>
    <r>
      <rPr>
        <b/>
        <sz val="10"/>
        <color rgb="FF000000"/>
        <rFont val="Calibri"/>
        <family val="2"/>
        <charset val="204"/>
      </rPr>
      <t>Сумка на руль</t>
    </r>
  </si>
  <si>
    <t>ЛЦ0009</t>
  </si>
  <si>
    <t>ЛЦ0036</t>
  </si>
  <si>
    <t>ЛЦ0038</t>
  </si>
  <si>
    <t>ЛЦ0046</t>
  </si>
  <si>
    <t>ЛЦ0047</t>
  </si>
  <si>
    <t>ЛЦ0048</t>
  </si>
  <si>
    <t>ЛЦ0003</t>
  </si>
  <si>
    <t>ЛЦ0034</t>
  </si>
  <si>
    <r>
      <rPr>
        <b/>
        <sz val="10"/>
        <color rgb="FFFF0000"/>
        <rFont val="Calibri"/>
        <family val="2"/>
        <charset val="204"/>
      </rPr>
      <t xml:space="preserve">NEW </t>
    </r>
    <r>
      <rPr>
        <b/>
        <sz val="10"/>
        <color theme="1"/>
        <rFont val="Calibri"/>
        <family val="2"/>
        <charset val="204"/>
      </rPr>
      <t>Перчатки</t>
    </r>
  </si>
  <si>
    <r>
      <rPr>
        <b/>
        <sz val="10"/>
        <color rgb="FFFF0000"/>
        <rFont val="Calibri"/>
        <family val="2"/>
        <charset val="204"/>
      </rPr>
      <t xml:space="preserve">NEW </t>
    </r>
    <r>
      <rPr>
        <b/>
        <sz val="10"/>
        <color theme="1"/>
        <rFont val="Calibri"/>
        <family val="2"/>
        <charset val="204"/>
      </rPr>
      <t>Бахилы дождевые (пара)</t>
    </r>
  </si>
  <si>
    <t>Желто-Черный</t>
  </si>
  <si>
    <r>
      <t xml:space="preserve">Дождевая куртка STARKS </t>
    </r>
    <r>
      <rPr>
        <b/>
        <sz val="10"/>
        <color rgb="FFFF0000"/>
        <rFont val="Calibri"/>
        <family val="2"/>
        <charset val="204"/>
      </rPr>
      <t>MAN</t>
    </r>
  </si>
  <si>
    <r>
      <t xml:space="preserve">Дождевые брюки STARKS </t>
    </r>
    <r>
      <rPr>
        <b/>
        <sz val="10"/>
        <color rgb="FFFF0000"/>
        <rFont val="Calibri"/>
        <family val="2"/>
        <charset val="204"/>
      </rPr>
      <t>MAN</t>
    </r>
  </si>
  <si>
    <r>
      <rPr>
        <b/>
        <sz val="10"/>
        <color rgb="FFFF0000"/>
        <rFont val="Calibri"/>
        <family val="2"/>
        <charset val="204"/>
        <scheme val="minor"/>
      </rPr>
      <t xml:space="preserve"> NEW</t>
    </r>
    <r>
      <rPr>
        <b/>
        <sz val="10"/>
        <color theme="1"/>
        <rFont val="Calibri"/>
        <family val="2"/>
        <charset val="204"/>
        <scheme val="minor"/>
      </rPr>
      <t xml:space="preserve"> Вейдерсы </t>
    </r>
  </si>
  <si>
    <t>LC0068</t>
  </si>
  <si>
    <r>
      <rPr>
        <b/>
        <sz val="10"/>
        <color rgb="FFFF0000"/>
        <rFont val="Calibri"/>
        <family val="2"/>
        <charset val="204"/>
        <scheme val="minor"/>
      </rPr>
      <t>NEW</t>
    </r>
    <r>
      <rPr>
        <b/>
        <sz val="10"/>
        <color theme="1"/>
        <rFont val="Calibri"/>
        <family val="2"/>
        <charset val="204"/>
        <scheme val="minor"/>
      </rPr>
      <t xml:space="preserve"> Вейдерсы </t>
    </r>
  </si>
  <si>
    <r>
      <rPr>
        <b/>
        <sz val="10"/>
        <color rgb="FFFF0000"/>
        <rFont val="Calibri"/>
        <family val="2"/>
        <charset val="204"/>
      </rPr>
      <t xml:space="preserve">NEW </t>
    </r>
    <r>
      <rPr>
        <b/>
        <sz val="10"/>
        <color rgb="FF000000"/>
        <rFont val="Calibri"/>
        <family val="2"/>
        <charset val="204"/>
      </rPr>
      <t>Защита спины</t>
    </r>
  </si>
  <si>
    <r>
      <rPr>
        <b/>
        <sz val="10"/>
        <color rgb="FFFF0000"/>
        <rFont val="Calibri"/>
        <family val="2"/>
        <charset val="204"/>
      </rPr>
      <t xml:space="preserve">NEW </t>
    </r>
    <r>
      <rPr>
        <b/>
        <sz val="10"/>
        <color rgb="FF000000"/>
        <rFont val="Calibri"/>
        <family val="2"/>
        <charset val="204"/>
      </rPr>
      <t>Защитные вставки в бедра KNOX</t>
    </r>
  </si>
  <si>
    <r>
      <rPr>
        <b/>
        <sz val="10"/>
        <color rgb="FFFF0000"/>
        <rFont val="Calibri"/>
        <family val="2"/>
        <charset val="204"/>
      </rPr>
      <t>NEW</t>
    </r>
    <r>
      <rPr>
        <b/>
        <sz val="10"/>
        <color rgb="FF000000"/>
        <rFont val="Calibri"/>
        <family val="2"/>
        <charset val="204"/>
      </rPr>
      <t xml:space="preserve"> Защитные вставки СПИНА KNOX</t>
    </r>
  </si>
  <si>
    <r>
      <t xml:space="preserve">NEW </t>
    </r>
    <r>
      <rPr>
        <b/>
        <sz val="10"/>
        <color theme="1"/>
        <rFont val="Calibri"/>
        <family val="2"/>
        <charset val="204"/>
      </rPr>
      <t>Защитная вставка СПИНА KNOX (в чехле)</t>
    </r>
  </si>
  <si>
    <r>
      <t xml:space="preserve"> </t>
    </r>
    <r>
      <rPr>
        <b/>
        <sz val="10"/>
        <color rgb="FFFF0000"/>
        <rFont val="Calibri"/>
        <family val="2"/>
        <charset val="204"/>
      </rPr>
      <t xml:space="preserve">NEW </t>
    </r>
    <r>
      <rPr>
        <b/>
        <sz val="10"/>
        <color rgb="FF000000"/>
        <rFont val="Calibri"/>
        <family val="2"/>
        <charset val="204"/>
      </rPr>
      <t xml:space="preserve">Термобелье (кофта) </t>
    </r>
    <r>
      <rPr>
        <b/>
        <sz val="10"/>
        <color rgb="FFFF0000"/>
        <rFont val="Calibri"/>
        <family val="2"/>
        <charset val="204"/>
      </rPr>
      <t>MAN</t>
    </r>
  </si>
  <si>
    <r>
      <rPr>
        <b/>
        <sz val="10"/>
        <color rgb="FFFF0000"/>
        <rFont val="Calibri"/>
        <family val="2"/>
        <charset val="204"/>
      </rPr>
      <t xml:space="preserve">NEW </t>
    </r>
    <r>
      <rPr>
        <b/>
        <sz val="10"/>
        <color rgb="FF000000"/>
        <rFont val="Calibri"/>
        <family val="2"/>
        <charset val="204"/>
      </rPr>
      <t xml:space="preserve">Термобелье (Брюки) </t>
    </r>
    <r>
      <rPr>
        <b/>
        <sz val="10"/>
        <color rgb="FFFF0000"/>
        <rFont val="Calibri"/>
        <family val="2"/>
        <charset val="204"/>
      </rPr>
      <t>MAN</t>
    </r>
  </si>
  <si>
    <r>
      <rPr>
        <b/>
        <sz val="10"/>
        <color rgb="FFFF0000"/>
        <rFont val="Calibri"/>
        <family val="2"/>
        <charset val="204"/>
      </rPr>
      <t xml:space="preserve">NEW </t>
    </r>
    <r>
      <rPr>
        <b/>
        <sz val="10"/>
        <color rgb="FF000000"/>
        <rFont val="Calibri"/>
        <family val="2"/>
        <charset val="204"/>
      </rPr>
      <t xml:space="preserve">Термобелье (кофта) </t>
    </r>
    <r>
      <rPr>
        <b/>
        <sz val="10"/>
        <color rgb="FF00B050"/>
        <rFont val="Calibri"/>
        <family val="2"/>
        <charset val="204"/>
      </rPr>
      <t>WOMEN</t>
    </r>
  </si>
  <si>
    <r>
      <t xml:space="preserve"> </t>
    </r>
    <r>
      <rPr>
        <b/>
        <sz val="10"/>
        <color rgb="FFFF0000"/>
        <rFont val="Calibri"/>
        <family val="2"/>
        <charset val="204"/>
      </rPr>
      <t xml:space="preserve">NEW </t>
    </r>
    <r>
      <rPr>
        <b/>
        <sz val="10"/>
        <color rgb="FF000000"/>
        <rFont val="Calibri"/>
        <family val="2"/>
        <charset val="204"/>
      </rPr>
      <t xml:space="preserve">Термобелье (Брюки) </t>
    </r>
    <r>
      <rPr>
        <b/>
        <sz val="10"/>
        <color rgb="FF00B050"/>
        <rFont val="Calibri"/>
        <family val="2"/>
        <charset val="204"/>
      </rPr>
      <t>WOMEN</t>
    </r>
  </si>
  <si>
    <r>
      <t xml:space="preserve">Термоноски </t>
    </r>
    <r>
      <rPr>
        <b/>
        <sz val="10"/>
        <color rgb="FFFF0000"/>
        <rFont val="Calibri"/>
        <family val="2"/>
        <charset val="204"/>
      </rPr>
      <t>NEW</t>
    </r>
  </si>
  <si>
    <r>
      <t xml:space="preserve">Шапка Ушанка  </t>
    </r>
    <r>
      <rPr>
        <b/>
        <sz val="10"/>
        <color rgb="FFFF0000"/>
        <rFont val="Calibri"/>
        <family val="2"/>
        <charset val="204"/>
      </rPr>
      <t>NEW</t>
    </r>
  </si>
  <si>
    <r>
      <t>Термобелье (</t>
    </r>
    <r>
      <rPr>
        <b/>
        <sz val="10"/>
        <color rgb="FF0000FF"/>
        <rFont val="Calibri"/>
        <family val="2"/>
        <charset val="204"/>
      </rPr>
      <t>кофта</t>
    </r>
    <r>
      <rPr>
        <b/>
        <sz val="10"/>
        <color rgb="FF000000"/>
        <rFont val="Calibri"/>
        <family val="2"/>
        <charset val="204"/>
      </rPr>
      <t>)</t>
    </r>
    <r>
      <rPr>
        <b/>
        <sz val="10"/>
        <color theme="3" tint="-0.499984740745262"/>
        <rFont val="Calibri"/>
        <family val="2"/>
        <charset val="204"/>
      </rPr>
      <t xml:space="preserve"> MAN </t>
    </r>
    <r>
      <rPr>
        <b/>
        <sz val="14"/>
        <color rgb="FFC00000"/>
        <rFont val="Calibri"/>
        <family val="2"/>
        <charset val="204"/>
      </rPr>
      <t>new</t>
    </r>
  </si>
  <si>
    <r>
      <t>Термобелье (</t>
    </r>
    <r>
      <rPr>
        <b/>
        <sz val="10"/>
        <color rgb="FFFF0000"/>
        <rFont val="Calibri"/>
        <family val="2"/>
        <charset val="204"/>
      </rPr>
      <t>Брюки</t>
    </r>
    <r>
      <rPr>
        <b/>
        <sz val="10"/>
        <color rgb="FF000000"/>
        <rFont val="Calibri"/>
        <family val="2"/>
        <charset val="204"/>
      </rPr>
      <t xml:space="preserve">) </t>
    </r>
    <r>
      <rPr>
        <b/>
        <sz val="10"/>
        <color theme="3" tint="-0.499984740745262"/>
        <rFont val="Calibri"/>
        <family val="2"/>
        <charset val="204"/>
      </rPr>
      <t xml:space="preserve">MAN </t>
    </r>
    <r>
      <rPr>
        <b/>
        <sz val="14"/>
        <color rgb="FFC00000"/>
        <rFont val="Calibri"/>
        <family val="2"/>
        <charset val="204"/>
      </rPr>
      <t>new</t>
    </r>
  </si>
  <si>
    <r>
      <t>Термобелье (</t>
    </r>
    <r>
      <rPr>
        <b/>
        <sz val="10"/>
        <color rgb="FF0000FF"/>
        <rFont val="Calibri"/>
        <family val="2"/>
        <charset val="204"/>
      </rPr>
      <t>кофта</t>
    </r>
    <r>
      <rPr>
        <b/>
        <sz val="10"/>
        <color rgb="FF000000"/>
        <rFont val="Calibri"/>
        <family val="2"/>
        <charset val="204"/>
      </rPr>
      <t xml:space="preserve">) </t>
    </r>
    <r>
      <rPr>
        <b/>
        <sz val="10"/>
        <color rgb="FF00B050"/>
        <rFont val="Calibri"/>
        <family val="2"/>
        <charset val="204"/>
      </rPr>
      <t xml:space="preserve">WOMEN </t>
    </r>
    <r>
      <rPr>
        <b/>
        <sz val="14"/>
        <color rgb="FFC00000"/>
        <rFont val="Calibri"/>
        <family val="2"/>
        <charset val="204"/>
      </rPr>
      <t>new</t>
    </r>
  </si>
  <si>
    <t>Серый принт</t>
  </si>
  <si>
    <r>
      <t>Термобелье (</t>
    </r>
    <r>
      <rPr>
        <b/>
        <sz val="10"/>
        <color rgb="FFFF0000"/>
        <rFont val="Calibri"/>
        <family val="2"/>
        <charset val="204"/>
      </rPr>
      <t>Брюки</t>
    </r>
    <r>
      <rPr>
        <b/>
        <sz val="10"/>
        <color rgb="FF000000"/>
        <rFont val="Calibri"/>
        <family val="2"/>
        <charset val="204"/>
      </rPr>
      <t xml:space="preserve">) </t>
    </r>
    <r>
      <rPr>
        <b/>
        <sz val="10"/>
        <color rgb="FF00B050"/>
        <rFont val="Calibri"/>
        <family val="2"/>
        <charset val="204"/>
      </rPr>
      <t>WOMEN</t>
    </r>
    <r>
      <rPr>
        <b/>
        <sz val="14"/>
        <color rgb="FFC00000"/>
        <rFont val="Calibri"/>
        <family val="2"/>
        <charset val="204"/>
      </rPr>
      <t xml:space="preserve">  new</t>
    </r>
  </si>
  <si>
    <t>100% PSE (Oxford)</t>
  </si>
  <si>
    <t>Чехлы для авто</t>
  </si>
  <si>
    <t>Прикуриватель.</t>
  </si>
  <si>
    <t>Подшипник Кое</t>
  </si>
  <si>
    <t>Куртки</t>
  </si>
  <si>
    <r>
      <rPr>
        <b/>
        <sz val="8"/>
        <color rgb="FFFF0000"/>
        <rFont val="Arial"/>
        <family val="2"/>
        <charset val="204"/>
      </rPr>
      <t>NEW</t>
    </r>
    <r>
      <rPr>
        <b/>
        <sz val="8"/>
        <color indexed="8"/>
        <rFont val="Arial"/>
        <family val="2"/>
        <charset val="204"/>
      </rPr>
      <t xml:space="preserve"> Куртка   мужская</t>
    </r>
  </si>
  <si>
    <r>
      <rPr>
        <b/>
        <sz val="8"/>
        <color indexed="8"/>
        <rFont val="Arial"/>
        <family val="2"/>
        <charset val="204"/>
      </rPr>
      <t>Alask</t>
    </r>
    <r>
      <rPr>
        <sz val="8"/>
        <color indexed="8"/>
        <rFont val="Arial"/>
        <family val="2"/>
      </rPr>
      <t>a (</t>
    </r>
    <r>
      <rPr>
        <b/>
        <sz val="8"/>
        <color rgb="FF0000FF"/>
        <rFont val="Arial"/>
        <family val="2"/>
        <charset val="204"/>
      </rPr>
      <t>-40</t>
    </r>
    <r>
      <rPr>
        <sz val="8"/>
        <color indexed="8"/>
        <rFont val="Arial"/>
        <family val="2"/>
      </rPr>
      <t>)</t>
    </r>
  </si>
  <si>
    <t>NEW Защитные вставки в колени XY</t>
  </si>
  <si>
    <t>KMLY54</t>
  </si>
  <si>
    <t>Черный/серый принт</t>
  </si>
  <si>
    <r>
      <t>Термобелье (</t>
    </r>
    <r>
      <rPr>
        <b/>
        <sz val="10"/>
        <color rgb="FF0000FF"/>
        <rFont val="Calibri"/>
        <family val="2"/>
        <charset val="204"/>
      </rPr>
      <t>кофта</t>
    </r>
    <r>
      <rPr>
        <b/>
        <sz val="10"/>
        <color rgb="FF000000"/>
        <rFont val="Calibri"/>
        <family val="2"/>
        <charset val="204"/>
      </rPr>
      <t>)</t>
    </r>
    <r>
      <rPr>
        <b/>
        <sz val="10"/>
        <color theme="3" tint="-0.499984740745262"/>
        <rFont val="Calibri"/>
        <family val="2"/>
        <charset val="204"/>
      </rPr>
      <t xml:space="preserve"> MAN</t>
    </r>
  </si>
  <si>
    <r>
      <t>Термобелье (</t>
    </r>
    <r>
      <rPr>
        <b/>
        <sz val="10"/>
        <color rgb="FFFF0000"/>
        <rFont val="Calibri"/>
        <family val="2"/>
        <charset val="204"/>
      </rPr>
      <t>Брюки</t>
    </r>
    <r>
      <rPr>
        <b/>
        <sz val="10"/>
        <color rgb="FF000000"/>
        <rFont val="Calibri"/>
        <family val="2"/>
        <charset val="204"/>
      </rPr>
      <t xml:space="preserve">) </t>
    </r>
    <r>
      <rPr>
        <b/>
        <sz val="10"/>
        <color theme="3" tint="-0.499984740745262"/>
        <rFont val="Calibri"/>
        <family val="2"/>
        <charset val="204"/>
      </rPr>
      <t>MAN</t>
    </r>
  </si>
  <si>
    <r>
      <t>Термобелье (</t>
    </r>
    <r>
      <rPr>
        <b/>
        <sz val="10"/>
        <color rgb="FF0000FF"/>
        <rFont val="Calibri"/>
        <family val="2"/>
        <charset val="204"/>
      </rPr>
      <t>кофта</t>
    </r>
    <r>
      <rPr>
        <b/>
        <sz val="10"/>
        <color rgb="FF000000"/>
        <rFont val="Calibri"/>
        <family val="2"/>
        <charset val="204"/>
      </rPr>
      <t xml:space="preserve">) </t>
    </r>
    <r>
      <rPr>
        <b/>
        <sz val="10"/>
        <color rgb="FF00B050"/>
        <rFont val="Calibri"/>
        <family val="2"/>
        <charset val="204"/>
      </rPr>
      <t>WOMEN</t>
    </r>
  </si>
  <si>
    <r>
      <t>Термобелье (</t>
    </r>
    <r>
      <rPr>
        <b/>
        <sz val="10"/>
        <color rgb="FFFF0000"/>
        <rFont val="Calibri"/>
        <family val="2"/>
        <charset val="204"/>
      </rPr>
      <t>Брюки</t>
    </r>
    <r>
      <rPr>
        <b/>
        <sz val="10"/>
        <color rgb="FF000000"/>
        <rFont val="Calibri"/>
        <family val="2"/>
        <charset val="204"/>
      </rPr>
      <t xml:space="preserve">) </t>
    </r>
    <r>
      <rPr>
        <b/>
        <sz val="10"/>
        <color rgb="FF00B050"/>
        <rFont val="Calibri"/>
        <family val="2"/>
        <charset val="204"/>
      </rPr>
      <t>WOMEN</t>
    </r>
  </si>
  <si>
    <t>Прикуриватель</t>
  </si>
  <si>
    <r>
      <rPr>
        <b/>
        <sz val="9"/>
        <color rgb="FFFF0000"/>
        <rFont val="Arial"/>
        <family val="2"/>
        <charset val="204"/>
      </rPr>
      <t>NEW</t>
    </r>
    <r>
      <rPr>
        <sz val="9"/>
        <color indexed="8"/>
        <rFont val="Arial"/>
        <family val="2"/>
      </rPr>
      <t xml:space="preserve"> Куртка   мужская</t>
    </r>
  </si>
  <si>
    <r>
      <t>Alaska (</t>
    </r>
    <r>
      <rPr>
        <b/>
        <sz val="9"/>
        <color rgb="FF0000FF"/>
        <rFont val="Arial"/>
        <family val="2"/>
        <charset val="204"/>
      </rPr>
      <t>-40</t>
    </r>
    <r>
      <rPr>
        <sz val="9"/>
        <color indexed="8"/>
        <rFont val="Arial"/>
        <family val="2"/>
      </rPr>
      <t>)</t>
    </r>
  </si>
  <si>
    <t>LC0080</t>
  </si>
  <si>
    <t>XY901Ч</t>
  </si>
  <si>
    <t>LC0028</t>
  </si>
  <si>
    <t>305532CS1</t>
  </si>
  <si>
    <t>Cтяжка</t>
  </si>
  <si>
    <t>ЕСЛИ($B$2="НДС 20%";ЕСЛИ($B$4='НДС 20%'!I2;ВПР('STARKS экипировка'!D8;'НДС 20%'!D3:O284;6;0);ЕСЛИ($B$4='НДС 20%'!J2;ВПР('STARKS экипировка'!D8;'НДС 20%'!D3:O284;7;0);ЕСЛИ($B$4='НДС 20%'!K2;ВПР('STARKS экипировка'!D8;'НДС 20%'!D3:O284;8;0);ЕСЛИ($B$4='НДС 20%'!L2;ВПР('STARKS экипировка'!D8;'НДС 20%'!D3:O284;9;0);ЕСЛИ($B$4='НДС 20%'!M2;ВПР('STARKS экипировка'!D8;'НДС 20%'!D3:O284;10;0);ЕСЛИ($B$4='НДС 20%'!N2;ВПР('STARKS экипировка'!D8;'НДС 20%'!D3:O284;11;0);ВПР('STARKS экипировка'!D8;'НДС 20%'!D3:O284;12;0))))))))</t>
  </si>
  <si>
    <t>Термо</t>
  </si>
  <si>
    <t>ЕСЛИ($B$2="НДС 20%";ЕСЛИ($B$4='НДС 20%'!$I$2;ВПР('STARKS экипировка'!D8;'НДС 20%'!D3:O285;6;0);ЕСЛИ($B$4='НДС 20%'!$J$2;ВПР('STARKS экипировка'!D8;'НДС 20%'!D3:O285;7;0);ЕСЛИ($B$4='НДС 20%'!$K$2;ВПР('STARKS экипировка'!D8;'НДС 20%'!D3:O285;8;0);ЕСЛИ($B$4='НДС 20%'!$L42;ВПР('STARKS экипировка'!D8;'НДС 20%'!D3:O285;9;0);ЕСЛИ($B$4='НДС 20%'!$M$2;ВПР('STARKS экипировка'!D8;'НДС 20%'!D3:O285;10;0);ЕСЛИ($B$4='НДС 20%'!$N$2;ВПР('STARKS экипировка'!D8;'НДС 20%'!D3:O285;11;0);ВПР('STARKS экипировка'!D8;'НДС 20%'!D3:O285;12;0)))))));ЕСЛИ(B2="БЕЗ НДС";ЕСЛИ($B$4='БЕЗ НДС'!$I$2;ВПР('STARKS экипировка'!D8;'БЕЗ НДС'!D3:N285;6;0);ЕСЛИ($B$4='БЕЗ НДС'!$J$2;ВПР('STARKS экипировка'!D8;'БЕЗ НДС'!D3:N285;7;0);ЕСЛИ($B$4='БЕЗ НДС'!$K$2;ВПР('STARKS экипировка'!D8;'БЕЗ НДС'!D3:N285;8;0);ЕСЛИ($B$4='БЕЗ НДС'!$L$2;ВПР('STARKS экипировка'!D8;'БЕЗ НДС'!D3:N285;9;0);ЕСЛИ($B$4='БЕЗ НДС'!$M$2;ВПР('STARKS экипировка'!D8;'БЕЗ НДС'!D3:N285;10;0);ВПР('STARKS экипировка'!D8;'БЕЗ НДС'!D3:N285;11;0))))))))</t>
  </si>
  <si>
    <t>Ссылка</t>
  </si>
  <si>
    <t>https://starks-wear.ru/kalsony-starks-warm-pants-/</t>
  </si>
  <si>
    <t>LC0099</t>
  </si>
  <si>
    <t>NET 40/80</t>
  </si>
  <si>
    <t>LC0093</t>
  </si>
  <si>
    <t>LC0090</t>
  </si>
  <si>
    <t>ДОЖДЕВЫЕ БАХИЛЫ</t>
  </si>
  <si>
    <t>40 см</t>
  </si>
  <si>
    <t>Мото джинсы</t>
  </si>
  <si>
    <t>Мокрый Асфальт</t>
  </si>
  <si>
    <t>Хлопок</t>
  </si>
  <si>
    <t>МотоТолстовка</t>
  </si>
  <si>
    <t>LC0058</t>
  </si>
  <si>
    <t>МотоРубашка</t>
  </si>
  <si>
    <t>МотоШтаны</t>
  </si>
  <si>
    <t>МотоКуртка</t>
  </si>
  <si>
    <t>3XL</t>
  </si>
  <si>
    <t>2XL</t>
  </si>
  <si>
    <r>
      <rPr>
        <b/>
        <sz val="10"/>
        <color rgb="FFFF0000"/>
        <rFont val="Calibri"/>
        <family val="2"/>
        <charset val="204"/>
      </rPr>
      <t>NEW</t>
    </r>
    <r>
      <rPr>
        <b/>
        <sz val="10"/>
        <color rgb="FF000000"/>
        <rFont val="Calibri"/>
        <family val="2"/>
        <charset val="204"/>
      </rPr>
      <t xml:space="preserve"> МотоРубашка</t>
    </r>
  </si>
  <si>
    <t>МотоДжинсы</t>
  </si>
  <si>
    <t>Мотоджинсы</t>
  </si>
  <si>
    <t>STARKS-EF56 SPIDER</t>
  </si>
  <si>
    <t>Мото Куртки</t>
  </si>
  <si>
    <t>STARKS-EF56 RACER</t>
  </si>
  <si>
    <t>Синий-Серый</t>
  </si>
  <si>
    <t>Синий</t>
  </si>
  <si>
    <t>Windstopper</t>
  </si>
  <si>
    <t>Хлопок/флис</t>
  </si>
  <si>
    <t>STARKS-EF56  SAVAGE</t>
  </si>
  <si>
    <t>STARKS-EF56  SNAKE</t>
  </si>
  <si>
    <t>Название</t>
  </si>
  <si>
    <t>STARKS CITY RIDE</t>
  </si>
  <si>
    <t>STARKS ROOM BIKER</t>
  </si>
  <si>
    <r>
      <rPr>
        <b/>
        <sz val="10"/>
        <color rgb="FFFF0000"/>
        <rFont val="Calibri"/>
        <family val="2"/>
        <charset val="204"/>
      </rPr>
      <t>NEW</t>
    </r>
    <r>
      <rPr>
        <b/>
        <sz val="10"/>
        <color rgb="FF000000"/>
        <rFont val="Calibri"/>
        <family val="2"/>
        <charset val="204"/>
      </rPr>
      <t xml:space="preserve"> Мото джинсы</t>
    </r>
  </si>
  <si>
    <t>Kvadro M Kids</t>
  </si>
  <si>
    <t>Light Smooth</t>
  </si>
  <si>
    <t>COOLMAX Ice coold</t>
  </si>
  <si>
    <t>XS-S</t>
  </si>
  <si>
    <t>M-L</t>
  </si>
  <si>
    <t>XL-2Xl</t>
  </si>
  <si>
    <t>Бирюза</t>
  </si>
  <si>
    <t>Серо-бежевый</t>
  </si>
  <si>
    <t>без упаковки</t>
  </si>
  <si>
    <t>Василек</t>
  </si>
  <si>
    <t>Голубой</t>
  </si>
  <si>
    <t>Упаковка</t>
  </si>
  <si>
    <t>кол- во в коробке</t>
  </si>
  <si>
    <t>Химия для стирки мембраны</t>
  </si>
  <si>
    <t>Химия для стирки универсальная</t>
  </si>
  <si>
    <t>Химия по уходу за экипировкой</t>
  </si>
  <si>
    <t>clean equipment</t>
  </si>
  <si>
    <t>clean membrane</t>
  </si>
  <si>
    <t>Обьем/мл</t>
  </si>
  <si>
    <t>Розовый</t>
  </si>
  <si>
    <t>КОЛЕНИ</t>
  </si>
  <si>
    <t>ПЛЕЧИ</t>
  </si>
  <si>
    <t>Защитные вставки XY level2</t>
  </si>
  <si>
    <t>КОЛЕНИ ВЕЛКРО</t>
  </si>
  <si>
    <t>Защитные вставки</t>
  </si>
  <si>
    <t>БЕДРО</t>
  </si>
  <si>
    <t>Warm CROSS</t>
  </si>
  <si>
    <r>
      <rPr>
        <b/>
        <sz val="11"/>
        <color rgb="FFFF0000"/>
        <rFont val="Calibri"/>
        <family val="2"/>
        <charset val="204"/>
      </rPr>
      <t>NEW</t>
    </r>
    <r>
      <rPr>
        <sz val="10"/>
        <color theme="1"/>
        <rFont val="Calibri"/>
        <family val="2"/>
        <charset val="204"/>
      </rPr>
      <t xml:space="preserve"> Муфта на руль</t>
    </r>
  </si>
  <si>
    <t>Cетка багажная для Квадро</t>
  </si>
  <si>
    <t>Антифог (антизапотевание)</t>
  </si>
  <si>
    <t>Очиститель визора</t>
  </si>
  <si>
    <t>Тканевые</t>
  </si>
  <si>
    <t>Кожа</t>
  </si>
  <si>
    <t>Перчатки Женские</t>
  </si>
  <si>
    <t>Кроссовые КОСТЮМЫ</t>
  </si>
  <si>
    <t>ЗАКАЗ</t>
  </si>
  <si>
    <t>Cordura Denim</t>
  </si>
  <si>
    <t>Деним Стрейч</t>
  </si>
  <si>
    <t>Чёрный</t>
  </si>
  <si>
    <t>Cordura Denim + Mesh + WindStop</t>
  </si>
  <si>
    <t>Мотоперчатки</t>
  </si>
  <si>
    <t>Altair</t>
  </si>
  <si>
    <t>Vega</t>
  </si>
  <si>
    <t>Atlas</t>
  </si>
  <si>
    <t>Avior</t>
  </si>
  <si>
    <t>Sigma</t>
  </si>
  <si>
    <t>Venera</t>
  </si>
  <si>
    <t>Ткань кожа</t>
  </si>
  <si>
    <t>Мотоджинсы ЖЕН</t>
  </si>
  <si>
    <t>Отрывники</t>
  </si>
  <si>
    <t>Золото</t>
  </si>
  <si>
    <t>Цвет оправы</t>
  </si>
  <si>
    <t>Салатовый</t>
  </si>
  <si>
    <t>Light Kids ФЛИС</t>
  </si>
  <si>
    <t>Baf FLEECE</t>
  </si>
  <si>
    <t>Фото</t>
  </si>
  <si>
    <t>Джерси</t>
  </si>
  <si>
    <t>Особенности</t>
  </si>
  <si>
    <t>Прозрачное</t>
  </si>
  <si>
    <r>
      <rPr>
        <b/>
        <sz val="10"/>
        <color rgb="FFFF0000"/>
        <rFont val="Calibri"/>
        <family val="2"/>
        <charset val="204"/>
      </rPr>
      <t>NEW</t>
    </r>
    <r>
      <rPr>
        <b/>
        <sz val="10"/>
        <color rgb="FF000000"/>
        <rFont val="Calibri"/>
        <family val="2"/>
        <charset val="204"/>
      </rPr>
      <t xml:space="preserve"> МотоКуртка СЕТКА</t>
    </r>
  </si>
  <si>
    <t>LC0130</t>
  </si>
  <si>
    <t>LC0131</t>
  </si>
  <si>
    <t>LC0132</t>
  </si>
  <si>
    <t>LC0133</t>
  </si>
  <si>
    <t>LC0134</t>
  </si>
  <si>
    <t>LC0135</t>
  </si>
  <si>
    <t>150*950*950  (200 см)</t>
  </si>
  <si>
    <t>Антизапах для обуви</t>
  </si>
  <si>
    <t>Антизапах для экипировки</t>
  </si>
  <si>
    <t>Антизапах для животных</t>
  </si>
  <si>
    <t>Очиститель обивки шлема с антизапахом</t>
  </si>
  <si>
    <t>STARKS equipment</t>
  </si>
  <si>
    <t>STARKS shoes</t>
  </si>
  <si>
    <t>STARKS pet animal</t>
  </si>
  <si>
    <t>STARKS clean visor</t>
  </si>
  <si>
    <t>STARKS anti-fogging</t>
  </si>
  <si>
    <t>STARKS helmet cleaner</t>
  </si>
  <si>
    <t>Мотоперчатки Теплые</t>
  </si>
  <si>
    <t>3АТех/Кожа</t>
  </si>
  <si>
    <t>Erida</t>
  </si>
  <si>
    <t>Haron</t>
  </si>
  <si>
    <t>Защитные вставки в бедра XY 701 MEMORY PU</t>
  </si>
  <si>
    <t>Новый принт</t>
  </si>
  <si>
    <t>Комментарии</t>
  </si>
  <si>
    <t>красный</t>
  </si>
  <si>
    <t>LC0161</t>
  </si>
  <si>
    <t>граффити</t>
  </si>
  <si>
    <t>LC0163</t>
  </si>
  <si>
    <t>разноцветный</t>
  </si>
  <si>
    <t>LC0162</t>
  </si>
  <si>
    <t>Комментарий</t>
  </si>
  <si>
    <t>STARKS AIR SHELL</t>
  </si>
  <si>
    <t>STARKS CHAMELEON</t>
  </si>
  <si>
    <t>STARKS-EF56 Zena Lite</t>
  </si>
  <si>
    <t>LC0009</t>
  </si>
  <si>
    <t>LC0004</t>
  </si>
  <si>
    <t>LC0002</t>
  </si>
  <si>
    <t>LC0038</t>
  </si>
  <si>
    <t>LC0047</t>
  </si>
  <si>
    <t>LC0003</t>
  </si>
  <si>
    <t>LC0015</t>
  </si>
  <si>
    <t>LC0016</t>
  </si>
  <si>
    <t>LC0045</t>
  </si>
  <si>
    <t>LC0005</t>
  </si>
  <si>
    <t>LC0006</t>
  </si>
  <si>
    <t>LC0007</t>
  </si>
  <si>
    <t>LC0008</t>
  </si>
  <si>
    <t>LC0030</t>
  </si>
  <si>
    <t>LC0026</t>
  </si>
  <si>
    <t>LC0017</t>
  </si>
  <si>
    <t>LC0029</t>
  </si>
  <si>
    <t>Фиолетовый</t>
  </si>
  <si>
    <t>2ХЛ</t>
  </si>
  <si>
    <t>S/22</t>
  </si>
  <si>
    <t>M/24</t>
  </si>
  <si>
    <t>L/26</t>
  </si>
  <si>
    <t>XL/28</t>
  </si>
  <si>
    <t>МотоЗащита</t>
  </si>
  <si>
    <t>черный</t>
  </si>
  <si>
    <t>Кроссовые перчатки</t>
  </si>
  <si>
    <t>Квадро  перчатки</t>
  </si>
  <si>
    <t>Мото перчатки</t>
  </si>
  <si>
    <t>Снегоходные перчатки (Зима)</t>
  </si>
  <si>
    <t>Черн-красн</t>
  </si>
  <si>
    <t>Черн-синий</t>
  </si>
  <si>
    <t>Черн-золото</t>
  </si>
  <si>
    <t>Черн-красный</t>
  </si>
  <si>
    <t>Черн-салат</t>
  </si>
  <si>
    <t>Детский кросс</t>
  </si>
  <si>
    <t>Перчатки Детские</t>
  </si>
  <si>
    <t>STARKS Neoprene</t>
  </si>
  <si>
    <t>Cross Winter</t>
  </si>
  <si>
    <t>Снегоходная перчатка, теплая</t>
  </si>
  <si>
    <t>STARKS Arctic</t>
  </si>
  <si>
    <t>Снегоходная перчатка, для активного катания</t>
  </si>
  <si>
    <t>Alfard</t>
  </si>
  <si>
    <t>Джинс</t>
  </si>
  <si>
    <t>Кроссовые Мотоперчатки</t>
  </si>
  <si>
    <t>Kepler</t>
  </si>
  <si>
    <t>LC0171</t>
  </si>
  <si>
    <t>Неопрен</t>
  </si>
  <si>
    <t>Квадро перчатка, ветро-влаго защита</t>
  </si>
  <si>
    <t>4XL</t>
  </si>
  <si>
    <t>STARKS-EF56 MAVERIK MESH 3 in 1</t>
  </si>
  <si>
    <t>более легкие</t>
  </si>
  <si>
    <r>
      <rPr>
        <b/>
        <sz val="10"/>
        <color rgb="FFFF0000"/>
        <rFont val="Calibri"/>
        <family val="2"/>
        <charset val="204"/>
      </rPr>
      <t xml:space="preserve">NEW </t>
    </r>
    <r>
      <rPr>
        <b/>
        <sz val="10"/>
        <color rgb="FF000000"/>
        <rFont val="Calibri"/>
        <family val="2"/>
        <charset val="204"/>
      </rPr>
      <t>Мото джинсы ЖЕН</t>
    </r>
  </si>
  <si>
    <r>
      <rPr>
        <b/>
        <sz val="10"/>
        <color rgb="FFFF0000"/>
        <rFont val="Calibri"/>
        <family val="2"/>
        <charset val="204"/>
        <scheme val="minor"/>
      </rPr>
      <t>NEW</t>
    </r>
    <r>
      <rPr>
        <b/>
        <sz val="10"/>
        <color indexed="8"/>
        <rFont val="Calibri"/>
        <family val="2"/>
        <charset val="204"/>
        <scheme val="minor"/>
      </rPr>
      <t xml:space="preserve"> STARKS-EF56 Lady SNAKE EVO</t>
    </r>
  </si>
  <si>
    <r>
      <rPr>
        <b/>
        <sz val="10"/>
        <color rgb="FFFF0000"/>
        <rFont val="Calibri"/>
        <family val="2"/>
        <charset val="204"/>
      </rPr>
      <t>NEW</t>
    </r>
    <r>
      <rPr>
        <b/>
        <sz val="10"/>
        <color rgb="FF000000"/>
        <rFont val="Calibri"/>
        <family val="2"/>
        <charset val="204"/>
      </rPr>
      <t xml:space="preserve"> STARKS-EF56 CITY ZEN</t>
    </r>
  </si>
  <si>
    <r>
      <rPr>
        <b/>
        <sz val="10"/>
        <color rgb="FFFF0000"/>
        <rFont val="Calibri"/>
        <family val="2"/>
        <charset val="204"/>
      </rPr>
      <t>NEW</t>
    </r>
    <r>
      <rPr>
        <b/>
        <sz val="10"/>
        <color rgb="FF000000"/>
        <rFont val="Calibri"/>
        <family val="2"/>
        <charset val="204"/>
      </rPr>
      <t xml:space="preserve"> STARKS-EF56  PYTHON EVO</t>
    </r>
  </si>
  <si>
    <t>22301 COR</t>
  </si>
  <si>
    <t xml:space="preserve"> Мото джинсы</t>
  </si>
  <si>
    <t>Бежевый</t>
  </si>
  <si>
    <t>Заказ</t>
  </si>
  <si>
    <t>Арт</t>
  </si>
  <si>
    <t>Кросс Штаны</t>
  </si>
  <si>
    <t>Муфты на руль</t>
  </si>
  <si>
    <r>
      <rPr>
        <b/>
        <sz val="10"/>
        <color rgb="FFFF0000"/>
        <rFont val="Calibri"/>
        <family val="2"/>
        <charset val="204"/>
      </rPr>
      <t xml:space="preserve">NEW </t>
    </r>
    <r>
      <rPr>
        <sz val="10"/>
        <color rgb="FF000000"/>
        <rFont val="Calibri"/>
        <family val="2"/>
        <charset val="204"/>
      </rPr>
      <t>Cетка багажная</t>
    </r>
  </si>
  <si>
    <t>Комментарии по изменениям</t>
  </si>
  <si>
    <t>добавляются новые цвета</t>
  </si>
  <si>
    <r>
      <rPr>
        <b/>
        <sz val="10"/>
        <color rgb="FFFF0000"/>
        <rFont val="Calibri"/>
        <family val="2"/>
        <charset val="204"/>
      </rPr>
      <t xml:space="preserve">NEW </t>
    </r>
    <r>
      <rPr>
        <b/>
        <sz val="10"/>
        <color rgb="FF000000"/>
        <rFont val="Calibri"/>
        <family val="2"/>
        <charset val="204"/>
      </rPr>
      <t>Мото Штаны Сетка</t>
    </r>
  </si>
  <si>
    <r>
      <rPr>
        <b/>
        <sz val="10"/>
        <color rgb="FFFF0000"/>
        <rFont val="Calibri"/>
        <family val="2"/>
        <charset val="204"/>
      </rPr>
      <t xml:space="preserve">NEW </t>
    </r>
    <r>
      <rPr>
        <b/>
        <sz val="10"/>
        <color rgb="FF000000"/>
        <rFont val="Calibri"/>
        <family val="2"/>
        <charset val="204"/>
      </rPr>
      <t>Рубашка Сетка</t>
    </r>
  </si>
  <si>
    <t>полностью черный</t>
  </si>
  <si>
    <t>полностью серебро, Кардура + сетка, 2 наружних кармана, внутренний. Светоотражайки по всем сторонам.</t>
  </si>
  <si>
    <t>Рубашка ОДНОТОН, Плотный хлопок с плетением нейлона, ткань с защитой от истирания, продувается, 2 нижние пуговицы потайные, что бы не царапать бак, рукова на молнии, отсыл к куртке. ИСПРАВИЛИ посадку- размер S и М притален, все что выше с прямым кроем, поправили пройму. На большие размеры теперь не маломерит и садится лучше</t>
  </si>
  <si>
    <t>Добавлен размер</t>
  </si>
  <si>
    <t>Модель БМВ Сити2, Кардура, расклешение брючины, высокий пояс со спинкой, Очень массивная, специальная защита</t>
  </si>
  <si>
    <t>Теплые Мото перчатки (весна-осень)</t>
  </si>
  <si>
    <t>Мотоперчатки Phoenix Kids</t>
  </si>
  <si>
    <t>Описание</t>
  </si>
  <si>
    <t>Снегоходный комбинезон</t>
  </si>
  <si>
    <t xml:space="preserve">Теплый </t>
  </si>
  <si>
    <t>Hunting</t>
  </si>
  <si>
    <t>Утилитарный теплый комбинезон. Мембрана- 10к/20к, Утеплитель- Тинсулейт 3М- 250гр по телу и 100гр рукова.Внутренняя отделка из флиса.Температурный порог- до -35. Развитая вентиляция, влагозащитные молнии. База- темная, яркие акценты. Скипас, D-ring, регул. пятка, крючок на шнурки, утяжки везде, лямки внутри.</t>
  </si>
  <si>
    <t>Серый-Черный</t>
  </si>
  <si>
    <t>ХXXL</t>
  </si>
  <si>
    <t>Cерый-красный</t>
  </si>
  <si>
    <t>Серый-Василек</t>
  </si>
  <si>
    <t>Холодный</t>
  </si>
  <si>
    <t>Freeride</t>
  </si>
  <si>
    <t>Горный, катальный комбинезон. Мембрана- 10к/20к, 3х слойная, Без утеплителя. Максимальный акцент на активное катание и выведение пара. Развитая вентиляция, влагозащитные молнии. База- темная, яркие акценты. Скипас, D-ring, регул. пятка, крючок на шнурки, утяжки везде, лямки внутри.</t>
  </si>
  <si>
    <t>LC0182</t>
  </si>
  <si>
    <t>LC0181</t>
  </si>
  <si>
    <t>LC0185</t>
  </si>
  <si>
    <t>LC0184</t>
  </si>
  <si>
    <t>Защитная вставка СПИНА XY LEVEL 2</t>
  </si>
  <si>
    <t>Размер 190мм х 130мм х 14мм</t>
  </si>
  <si>
    <t>Размер 190мм х 117мм х 55мм</t>
  </si>
  <si>
    <t>ЛОКТИ/КОЛЕНИ</t>
  </si>
  <si>
    <t>Размер 216мм х 124мм х 55мм</t>
  </si>
  <si>
    <t>Размер 238мм х 124мм х 55мм</t>
  </si>
  <si>
    <t>Размер 240мм х 141мм х 55мм</t>
  </si>
  <si>
    <t>Защитная вставка СПИНА XY LEVEL 1</t>
  </si>
  <si>
    <r>
      <t>СПИНА</t>
    </r>
    <r>
      <rPr>
        <b/>
        <sz val="9"/>
        <color rgb="FFFF0000"/>
        <rFont val="Calibri"/>
        <family val="2"/>
        <charset val="204"/>
      </rPr>
      <t xml:space="preserve"> LEVEL 1</t>
    </r>
  </si>
  <si>
    <t>Размер  400мм х 290мм х 13мм</t>
  </si>
  <si>
    <r>
      <t>СПИНА</t>
    </r>
    <r>
      <rPr>
        <b/>
        <sz val="9"/>
        <color rgb="FFFF0000"/>
        <rFont val="Calibri"/>
        <family val="2"/>
        <charset val="204"/>
      </rPr>
      <t xml:space="preserve"> LEVEL 2</t>
    </r>
    <r>
      <rPr>
        <sz val="11"/>
        <color theme="1"/>
        <rFont val="Calibri"/>
        <family val="2"/>
        <charset val="204"/>
        <scheme val="minor"/>
      </rPr>
      <t/>
    </r>
  </si>
  <si>
    <t>Размер 395мм х 285мм х 20мм</t>
  </si>
  <si>
    <t>Размер 445мм х 325мм х 20мм</t>
  </si>
  <si>
    <t>Размер 495мм х 335мм х 20мм</t>
  </si>
  <si>
    <r>
      <rPr>
        <sz val="9"/>
        <color rgb="FFFF0000"/>
        <rFont val="Calibri"/>
        <family val="2"/>
        <charset val="204"/>
      </rPr>
      <t>NEW</t>
    </r>
    <r>
      <rPr>
        <sz val="9"/>
        <rFont val="Calibri"/>
        <family val="2"/>
        <charset val="204"/>
      </rPr>
      <t xml:space="preserve"> Чехол Велкро для С</t>
    </r>
    <r>
      <rPr>
        <sz val="9"/>
        <color rgb="FF000000"/>
        <rFont val="Calibri"/>
        <family val="2"/>
        <charset val="204"/>
      </rPr>
      <t>ПИНЫ XY</t>
    </r>
  </si>
  <si>
    <t>Модель старая остается, Пояс сделали как в ЗЕНА, высокая талия.</t>
  </si>
  <si>
    <t>STARKS-EF56 FIGHTER EVO</t>
  </si>
  <si>
    <t>Сетка + Кордура</t>
  </si>
  <si>
    <t>LC0188</t>
  </si>
  <si>
    <t>тонкая ткань как у брубека.</t>
  </si>
  <si>
    <t>Dry Rain HT</t>
  </si>
  <si>
    <r>
      <t>Дождевая куртка</t>
    </r>
    <r>
      <rPr>
        <sz val="9"/>
        <color rgb="FFFF0000"/>
        <rFont val="Calibri"/>
        <family val="2"/>
        <charset val="204"/>
      </rPr>
      <t>MAN</t>
    </r>
  </si>
  <si>
    <t>Дождевая куртка WOMEN</t>
  </si>
  <si>
    <t>Первый слой</t>
  </si>
  <si>
    <t>Термобелье</t>
  </si>
  <si>
    <t>Охлаждающее</t>
  </si>
  <si>
    <t>Флисовое</t>
  </si>
  <si>
    <t>Демисезонное</t>
  </si>
  <si>
    <r>
      <t xml:space="preserve">КОФТА </t>
    </r>
    <r>
      <rPr>
        <sz val="9"/>
        <color rgb="FFFF0000"/>
        <rFont val="Calibri"/>
        <family val="2"/>
        <charset val="204"/>
      </rPr>
      <t>MAN</t>
    </r>
  </si>
  <si>
    <r>
      <t xml:space="preserve">БРЮКИ </t>
    </r>
    <r>
      <rPr>
        <sz val="9"/>
        <color rgb="FFFF0000"/>
        <rFont val="Calibri"/>
        <family val="2"/>
        <charset val="204"/>
      </rPr>
      <t>MAN</t>
    </r>
  </si>
  <si>
    <t>WARM Fleece</t>
  </si>
  <si>
    <t>WARM</t>
  </si>
  <si>
    <t>WARM Extreme</t>
  </si>
  <si>
    <t>Средний слой</t>
  </si>
  <si>
    <r>
      <rPr>
        <b/>
        <sz val="9"/>
        <color rgb="FFFF0000"/>
        <rFont val="Calibri"/>
        <family val="2"/>
        <charset val="204"/>
      </rPr>
      <t xml:space="preserve">NEW </t>
    </r>
    <r>
      <rPr>
        <sz val="9"/>
        <color rgb="FF000000"/>
        <rFont val="Calibri"/>
        <family val="2"/>
        <charset val="204"/>
      </rPr>
      <t xml:space="preserve">Термобелье (кофта) </t>
    </r>
    <r>
      <rPr>
        <sz val="9"/>
        <color rgb="FFFF0000"/>
        <rFont val="Calibri"/>
        <family val="2"/>
        <charset val="204"/>
      </rPr>
      <t>MAN</t>
    </r>
  </si>
  <si>
    <t>WARM Active</t>
  </si>
  <si>
    <t>Мембрана 3650 / 26000 (пара), Термобелье Экстрим с новой мембраной (Германия) для высокой активности. Защита от ветра и высокое выведение влаги, пара жара.Высокое терморегулирование. молния на всю длинну, полностью выстегивается. Средний слой либо верхний слой, модель для спортсменов, лыжников, бегунов. Светоотражающие элементы на груди и спине.</t>
  </si>
  <si>
    <t>Ветрозащитная, высокое паровыведение</t>
  </si>
  <si>
    <t>Спортивная</t>
  </si>
  <si>
    <t>CITY RIDE</t>
  </si>
  <si>
    <t>REBEL WS</t>
  </si>
  <si>
    <t>ROOM BIKER AIR</t>
  </si>
  <si>
    <t>ROOM BIKER EVO</t>
  </si>
  <si>
    <t>Толстовки / Рубашки</t>
  </si>
  <si>
    <t>jacket AIR Shell</t>
  </si>
  <si>
    <t>Рамка TPU, Ударопрочная прозрачная линза. Резинка с силиконом Один слой мягкой пены, укаковка пакет + коробка</t>
  </si>
  <si>
    <t>Детский костюм</t>
  </si>
  <si>
    <t>Снегоходные очки</t>
  </si>
  <si>
    <t>FARAWAY</t>
  </si>
  <si>
    <t>Trajectory</t>
  </si>
  <si>
    <t>Камуфляж Снег</t>
  </si>
  <si>
    <t>Камуфляж Скала</t>
  </si>
  <si>
    <t>Снегоходный комбинезон, легкий, для активного катания на горном снегоходе. мембрана 25000/25000, утеплитель Sorona (DuPont) 70 гр., температура до -20, Мембрана собственной разработки, полный аналог Gore-tex</t>
  </si>
  <si>
    <t>Adventure</t>
  </si>
  <si>
    <t>Океан</t>
  </si>
  <si>
    <t>Охра</t>
  </si>
  <si>
    <t>Женская модель</t>
  </si>
  <si>
    <t>STARKS Phoenix №3</t>
  </si>
  <si>
    <t>Черный/серый</t>
  </si>
  <si>
    <t>Изменили дизайн. Сама перчатка осталась без изменений.</t>
  </si>
  <si>
    <t>Alfard AIR</t>
  </si>
  <si>
    <t>Перфорированная модель</t>
  </si>
  <si>
    <t>Capella</t>
  </si>
  <si>
    <t>Capella AIR</t>
  </si>
  <si>
    <t>Новая модель средней длинны. Полностью новая конструкция, построенная швами наружу- что дало наивысший комфорт руке. Немного измененная энергопоглащающая вставка. На пальцах гофро резинки, что дает комфорт сгибания. Молния выведена поверх перчатки, что дает ретро стиль + максимальную безопасность при падении. На ладони уселители с силиконовым нанесением.</t>
  </si>
  <si>
    <t>Полностью Черный</t>
  </si>
  <si>
    <t>STARKS Neoprene 2D</t>
  </si>
  <si>
    <t>КОФТА MAN</t>
  </si>
  <si>
    <t>БРЮКИ MAN</t>
  </si>
  <si>
    <r>
      <t xml:space="preserve">БРЮКИ </t>
    </r>
    <r>
      <rPr>
        <b/>
        <sz val="9"/>
        <color rgb="FFFF0000"/>
        <rFont val="Calibri"/>
        <family val="2"/>
        <charset val="204"/>
      </rPr>
      <t>MAN</t>
    </r>
  </si>
  <si>
    <r>
      <t xml:space="preserve">КОФТА </t>
    </r>
    <r>
      <rPr>
        <sz val="9"/>
        <color theme="1"/>
        <rFont val="Calibri"/>
        <family val="2"/>
        <charset val="204"/>
      </rPr>
      <t>MAN</t>
    </r>
  </si>
  <si>
    <r>
      <t xml:space="preserve">БРЮКИ </t>
    </r>
    <r>
      <rPr>
        <sz val="9"/>
        <color theme="1"/>
        <rFont val="Calibri"/>
        <family val="2"/>
        <charset val="204"/>
      </rPr>
      <t>MAN</t>
    </r>
  </si>
  <si>
    <t>полностью перфорированная</t>
  </si>
  <si>
    <t>кол-во на 23 год</t>
  </si>
  <si>
    <t>нейлон+спандекс</t>
  </si>
  <si>
    <t>Бургунди</t>
  </si>
  <si>
    <t>Аналог муж куртки сетки. Только женская версия.</t>
  </si>
  <si>
    <t>в базе штаны сетка, только сетка сделана из основной ткани. Дополнительно вентиляция под молнией.</t>
  </si>
  <si>
    <t>Светло Синий</t>
  </si>
  <si>
    <t>Изумруд</t>
  </si>
  <si>
    <t>Breeze Winter</t>
  </si>
  <si>
    <t>Серый- Оранжевый</t>
  </si>
  <si>
    <r>
      <t xml:space="preserve">Розовый- </t>
    </r>
    <r>
      <rPr>
        <b/>
        <sz val="18"/>
        <color rgb="FF000000"/>
        <rFont val="Calibri"/>
        <family val="2"/>
        <charset val="204"/>
      </rPr>
      <t>ЖЕНСКИЙ</t>
    </r>
  </si>
  <si>
    <t>ЖЕНСКИЙ</t>
  </si>
  <si>
    <t>Эндуро с боковыми карманами</t>
  </si>
  <si>
    <t>Штаны</t>
  </si>
  <si>
    <t>Костюмы</t>
  </si>
  <si>
    <t>jacket AIR Shell WOMEN</t>
  </si>
  <si>
    <r>
      <rPr>
        <b/>
        <sz val="9"/>
        <color rgb="FFFF0000"/>
        <rFont val="Calibri"/>
        <family val="2"/>
        <charset val="204"/>
      </rPr>
      <t xml:space="preserve">NEW </t>
    </r>
    <r>
      <rPr>
        <b/>
        <sz val="9"/>
        <color theme="1"/>
        <rFont val="Calibri"/>
        <family val="2"/>
        <charset val="204"/>
      </rPr>
      <t>Кофта</t>
    </r>
    <r>
      <rPr>
        <sz val="9"/>
        <color theme="1"/>
        <rFont val="Calibri"/>
        <family val="2"/>
        <charset val="204"/>
      </rPr>
      <t xml:space="preserve"> </t>
    </r>
    <r>
      <rPr>
        <sz val="9"/>
        <color rgb="FFFF0000"/>
        <rFont val="Calibri"/>
        <family val="2"/>
        <charset val="204"/>
      </rPr>
      <t>MAN</t>
    </r>
  </si>
  <si>
    <t>Кожаные куртки</t>
  </si>
  <si>
    <t>Темно-коричневый</t>
  </si>
  <si>
    <t>новая ткань нейлон</t>
  </si>
  <si>
    <t>Синий/Красный</t>
  </si>
  <si>
    <t>Розовый/Бирюза</t>
  </si>
  <si>
    <r>
      <t xml:space="preserve">Мото кроссовки </t>
    </r>
    <r>
      <rPr>
        <b/>
        <sz val="10"/>
        <color theme="1"/>
        <rFont val="Arial"/>
        <family val="2"/>
        <charset val="204"/>
      </rPr>
      <t>Перфорированные</t>
    </r>
  </si>
  <si>
    <r>
      <t xml:space="preserve">Мото кеды </t>
    </r>
    <r>
      <rPr>
        <b/>
        <sz val="10"/>
        <color theme="1"/>
        <rFont val="Arial"/>
        <family val="2"/>
        <charset val="204"/>
      </rPr>
      <t>Перфорированные</t>
    </r>
  </si>
  <si>
    <t>Мото кеды</t>
  </si>
  <si>
    <t>Мото Кеды</t>
  </si>
  <si>
    <t>Мото кроссовки</t>
  </si>
  <si>
    <t>Материал</t>
  </si>
  <si>
    <t xml:space="preserve">• Активная вентиляция 
• Усиленная пластина мыска 
• Усиленная пластина подошвы 
• Усиленная пластина пятки
• Подошва «Вибрам»
• Накладки под лапку.
• Трехслойная пенная стелька с перфорацией
</t>
  </si>
  <si>
    <r>
      <t xml:space="preserve">Мото Кеды </t>
    </r>
    <r>
      <rPr>
        <b/>
        <sz val="10"/>
        <color theme="1"/>
        <rFont val="Arial"/>
        <family val="2"/>
        <charset val="204"/>
      </rPr>
      <t>Перфорированные</t>
    </r>
  </si>
  <si>
    <t xml:space="preserve">• Усиленная пластина мыска 
• Усиленная пластина подошвы 
• Усиленная пластина пятки
• Подошва «Вибрам»
• Накладки под лапку.
• Трехслойная пенная стелька с перфорацией
</t>
  </si>
  <si>
    <t>Nylon Fibra</t>
  </si>
  <si>
    <t xml:space="preserve">• Waterproof
• Мембрана Hydro-Tex
• Усиленная пластина мыска 
• Усиленная пластина подошвы 
• Усиленная пластина пятки
• Подошва «Вибрам»
• Накладки под лапку.
• Трехслойная пенная стелька с перфорацией
</t>
  </si>
  <si>
    <t>Высокое влагоотведение</t>
  </si>
  <si>
    <t>Новый дизайн. Бесшовное. Тонкое плетение. Скорректированы лекала.</t>
  </si>
  <si>
    <t>меняем ткань. Теперь ткань нейлон тянущаяся. Скорректировали лекала. Лучше посадка, не тянет в движении.</t>
  </si>
  <si>
    <r>
      <rPr>
        <b/>
        <sz val="10"/>
        <color rgb="FFFF0000"/>
        <rFont val="Calibri"/>
        <family val="2"/>
        <charset val="204"/>
      </rPr>
      <t xml:space="preserve">NEW </t>
    </r>
    <r>
      <rPr>
        <b/>
        <sz val="10"/>
        <color rgb="FF000000"/>
        <rFont val="Calibri"/>
        <family val="2"/>
        <charset val="204"/>
      </rPr>
      <t>Женские Джогеры</t>
    </r>
  </si>
  <si>
    <r>
      <rPr>
        <b/>
        <sz val="10"/>
        <color rgb="FFFF0000"/>
        <rFont val="Calibri"/>
        <family val="2"/>
        <charset val="204"/>
      </rPr>
      <t xml:space="preserve">NEW </t>
    </r>
    <r>
      <rPr>
        <b/>
        <sz val="10"/>
        <color rgb="FF000000"/>
        <rFont val="Calibri"/>
        <family val="2"/>
        <charset val="204"/>
      </rPr>
      <t>Мото Штаны</t>
    </r>
  </si>
  <si>
    <t>Мото Штаны КАРГО, широкий формат</t>
  </si>
  <si>
    <t>Карго Штаны, брючный формат</t>
  </si>
  <si>
    <t>МотоВетровка (Windstopper)</t>
  </si>
  <si>
    <r>
      <t xml:space="preserve">Дождевые брюки </t>
    </r>
    <r>
      <rPr>
        <sz val="9"/>
        <color rgb="FFFF0000"/>
        <rFont val="Calibri"/>
        <family val="2"/>
        <charset val="204"/>
      </rPr>
      <t>MAN</t>
    </r>
  </si>
  <si>
    <r>
      <t>Дождевые брюки WO</t>
    </r>
    <r>
      <rPr>
        <sz val="9"/>
        <color rgb="FFFF0000"/>
        <rFont val="Calibri"/>
        <family val="2"/>
        <charset val="204"/>
      </rPr>
      <t>MAN</t>
    </r>
  </si>
  <si>
    <t>Высокий пояс, на шнуровке + резинка в поясе. Джоггеры с манжетой внизу. Карманы хулиганы + боковые накладные под клапан</t>
  </si>
  <si>
    <t>новый цвет</t>
  </si>
  <si>
    <t>Ткань нейлон, выстегивающаяся подстежка с длинным рукавом, внутренняя ветрозащитная планка, декоративная стежка (плечи и бока), объемная вышивка на руках и спине, пенная прослойка по низу спинки, принтованный подклад</t>
  </si>
  <si>
    <r>
      <rPr>
        <b/>
        <sz val="10"/>
        <color rgb="FFFF0000"/>
        <rFont val="Calibri"/>
        <family val="2"/>
        <charset val="204"/>
      </rPr>
      <t>NEW</t>
    </r>
    <r>
      <rPr>
        <b/>
        <sz val="10"/>
        <color rgb="FF000000"/>
        <rFont val="Calibri"/>
        <family val="2"/>
        <charset val="204"/>
      </rPr>
      <t xml:space="preserve"> МотоКуртка ЖЕН</t>
    </r>
  </si>
  <si>
    <r>
      <rPr>
        <b/>
        <sz val="10"/>
        <color rgb="FFFF0000"/>
        <rFont val="Calibri"/>
        <family val="2"/>
        <charset val="204"/>
      </rPr>
      <t>NEW</t>
    </r>
    <r>
      <rPr>
        <b/>
        <sz val="10"/>
        <color rgb="FF000000"/>
        <rFont val="Calibri"/>
        <family val="2"/>
        <charset val="204"/>
      </rPr>
      <t xml:space="preserve"> МотоКуртка СЕТКА ЖЕН</t>
    </r>
  </si>
  <si>
    <r>
      <rPr>
        <b/>
        <sz val="10"/>
        <color rgb="FFFF0000"/>
        <rFont val="Calibri"/>
        <family val="2"/>
        <charset val="204"/>
      </rPr>
      <t>NEW</t>
    </r>
    <r>
      <rPr>
        <b/>
        <sz val="10"/>
        <color rgb="FF000000"/>
        <rFont val="Calibri"/>
        <family val="2"/>
        <charset val="204"/>
      </rPr>
      <t xml:space="preserve"> МотоКуртка МУЖ</t>
    </r>
  </si>
  <si>
    <t>Сетка + Нейлон</t>
  </si>
  <si>
    <t xml:space="preserve">Нейлон </t>
  </si>
  <si>
    <t>Носки и Гетры</t>
  </si>
  <si>
    <t>25 (38-40)</t>
  </si>
  <si>
    <t>27 (41-43)</t>
  </si>
  <si>
    <t>29 (44-46)</t>
  </si>
  <si>
    <t>Кросс Гольфы</t>
  </si>
  <si>
    <t>sports sock</t>
  </si>
  <si>
    <t>Женская колодка.</t>
  </si>
  <si>
    <t>Образец произведен, идет утверждение, выделять пятку и мысок или сделать его в тон с остальным ботинком.</t>
  </si>
  <si>
    <t>красного элемента не будет, полностью черный</t>
  </si>
  <si>
    <t>Красного элемента не будет, полностью черный цвет.</t>
  </si>
  <si>
    <t>спортивный кроссовок на BOA</t>
  </si>
  <si>
    <t>STARKS CL-1 WP</t>
  </si>
  <si>
    <t>STARKS CL-1 AIR</t>
  </si>
  <si>
    <t>STARKS CL-2M</t>
  </si>
  <si>
    <t>STARKS CL-2M AIR</t>
  </si>
  <si>
    <t>STARKS RS-2 WP</t>
  </si>
  <si>
    <t>STARKS SP-1 AIR</t>
  </si>
  <si>
    <t>STARKS SP-1</t>
  </si>
  <si>
    <r>
      <t xml:space="preserve">• </t>
    </r>
    <r>
      <rPr>
        <b/>
        <sz val="10"/>
        <color theme="1"/>
        <rFont val="Arial"/>
        <family val="2"/>
        <charset val="204"/>
      </rPr>
      <t>Waterproof</t>
    </r>
    <r>
      <rPr>
        <sz val="10"/>
        <color theme="1"/>
        <rFont val="Arial"/>
        <family val="2"/>
        <charset val="204"/>
      </rPr>
      <t xml:space="preserve">
• Мембрана Hydro-Tex
• Усиленная пластина мыска 
• Усиленная пластина подошвы 
• Усиленная пластина пятки
• Подошва «Вибрам»
• Накладки под лапку.
• Трехслойная пенная стелька с перфорацией
</t>
    </r>
  </si>
  <si>
    <r>
      <t>•</t>
    </r>
    <r>
      <rPr>
        <b/>
        <sz val="10"/>
        <color theme="1"/>
        <rFont val="Arial"/>
        <family val="2"/>
        <charset val="204"/>
      </rPr>
      <t xml:space="preserve"> Waterproof</t>
    </r>
    <r>
      <rPr>
        <sz val="10"/>
        <color theme="1"/>
        <rFont val="Arial"/>
        <family val="2"/>
        <charset val="204"/>
      </rPr>
      <t xml:space="preserve">
• Мембрана Hydro-Tex
• Усиленная пластина мыска 
• Усиленная пластина подошвы 
• Усиленная пластина пятки
• Подошва «Вибрам»
• Накладки под лапку.
• Трехслойная пенная стелька с перфорацией
</t>
    </r>
  </si>
  <si>
    <r>
      <t xml:space="preserve">Мото Кроссовок </t>
    </r>
    <r>
      <rPr>
        <b/>
        <sz val="10"/>
        <color theme="1"/>
        <rFont val="Arial"/>
        <family val="2"/>
        <charset val="204"/>
      </rPr>
      <t>WATERPROOF</t>
    </r>
  </si>
  <si>
    <r>
      <t xml:space="preserve">Мото Кеды </t>
    </r>
    <r>
      <rPr>
        <b/>
        <sz val="10"/>
        <color theme="1"/>
        <rFont val="Arial"/>
        <family val="2"/>
        <charset val="204"/>
      </rPr>
      <t>WATERPROOF</t>
    </r>
  </si>
  <si>
    <t>STARKS-EF56  RLX Pants</t>
  </si>
  <si>
    <t>Джинсовые джогеры из кардуры. Свободный крой. Карманы хулиганы. Увеличенные защитные вставки коленей.</t>
  </si>
  <si>
    <t>черная ладнь</t>
  </si>
  <si>
    <t>Низкие кеды. Образец произведен, отверждается оттенок ткани, примерка логотипов</t>
  </si>
  <si>
    <t>Защитная вставка ГРУДИ XY LEVEL 1</t>
  </si>
  <si>
    <r>
      <t xml:space="preserve">Грудь </t>
    </r>
    <r>
      <rPr>
        <b/>
        <sz val="9"/>
        <color rgb="FFFF0000"/>
        <rFont val="Calibri"/>
        <family val="2"/>
        <charset val="204"/>
      </rPr>
      <t xml:space="preserve"> LEVEL 1</t>
    </r>
  </si>
  <si>
    <t>Полностью черные</t>
  </si>
  <si>
    <t>новый крой, новый дизайн (чуть свободнее сделали в бедрах)</t>
  </si>
  <si>
    <t>Джерси, модель PHOENIX V2</t>
  </si>
  <si>
    <t>Джерси, модель PHOENIX EVO</t>
  </si>
  <si>
    <t>Бирюза- оранж</t>
  </si>
  <si>
    <t>Синий- Красный</t>
  </si>
  <si>
    <t>Голубой- Серый</t>
  </si>
  <si>
    <t>Синий- Лайм</t>
  </si>
  <si>
    <r>
      <t xml:space="preserve">Черный- </t>
    </r>
    <r>
      <rPr>
        <sz val="10"/>
        <color rgb="FF35EB58"/>
        <rFont val="Calibri"/>
        <family val="2"/>
        <charset val="204"/>
      </rPr>
      <t>Лайм</t>
    </r>
  </si>
  <si>
    <t>Черный с лаймом</t>
  </si>
  <si>
    <t>Enduro PRO 2.0 Forest</t>
  </si>
  <si>
    <t>Изготовлены из ткани Gore-TEX. Неофициальная ткань, без бирок. Показатели более 28000. Брюки выстегиваются до бедра. Везде утяжки, потайные карманы. Все молнии вклеенные.</t>
  </si>
  <si>
    <t>Т-Серый</t>
  </si>
  <si>
    <t>urban jacket 2.0 Lining  WOMEN</t>
  </si>
  <si>
    <t>STARKS urban jacket 2.0 Lining Men</t>
  </si>
  <si>
    <t>LC0223</t>
  </si>
  <si>
    <t>LC0224</t>
  </si>
  <si>
    <t>LC0225</t>
  </si>
  <si>
    <t>LC0226</t>
  </si>
  <si>
    <t>LC0227</t>
  </si>
  <si>
    <t>LC0228</t>
  </si>
  <si>
    <t>LC0150</t>
  </si>
  <si>
    <t>LC0229</t>
  </si>
  <si>
    <t>LC0230</t>
  </si>
  <si>
    <t>LC0234</t>
  </si>
  <si>
    <t>LC0236</t>
  </si>
  <si>
    <t>LC0237</t>
  </si>
  <si>
    <t>LC0239</t>
  </si>
  <si>
    <t>LC0238</t>
  </si>
  <si>
    <t>LC0240</t>
  </si>
  <si>
    <t>LC0241</t>
  </si>
  <si>
    <t>LC0246</t>
  </si>
  <si>
    <t>LC0247</t>
  </si>
  <si>
    <t>LC0248</t>
  </si>
  <si>
    <t>LC0249</t>
  </si>
  <si>
    <t>LC0186</t>
  </si>
  <si>
    <t>LC0250</t>
  </si>
  <si>
    <t>LC0187</t>
  </si>
  <si>
    <t>LC0257</t>
  </si>
  <si>
    <t>LC0251</t>
  </si>
  <si>
    <t>LC0253</t>
  </si>
  <si>
    <t>LC0254</t>
  </si>
  <si>
    <t>LC0255</t>
  </si>
  <si>
    <t>LC0205</t>
  </si>
  <si>
    <t>LC0172</t>
  </si>
  <si>
    <t>желтый</t>
  </si>
  <si>
    <t>LC0208</t>
  </si>
  <si>
    <t>LC0206</t>
  </si>
  <si>
    <t>LC0207</t>
  </si>
  <si>
    <t>Base Cross 2.0</t>
  </si>
  <si>
    <t>Base Cross KIDS</t>
  </si>
  <si>
    <t>Дождевик (Комплект)</t>
  </si>
  <si>
    <t>Hydro</t>
  </si>
  <si>
    <t>PYTHON TACTIC NS</t>
  </si>
  <si>
    <t>Серо-салатовый</t>
  </si>
  <si>
    <t>Фуксия/изумруд</t>
  </si>
  <si>
    <t>Черный- Золото</t>
  </si>
  <si>
    <t>Модель Неопрен с усиленной ладонью для большей износостойкости. Основное использование- Квадро, тянуть тросс лебедки, работа с лопатой и тд.</t>
  </si>
  <si>
    <t>Утеплитель- Тинсулейт</t>
  </si>
  <si>
    <t>Мембрана Хипора</t>
  </si>
  <si>
    <t>STARKS CL-2М</t>
  </si>
  <si>
    <t>STARKS MOD</t>
  </si>
  <si>
    <t>STARKS MAJOR</t>
  </si>
  <si>
    <t>STARKS SN №1 (SKIN number 1)</t>
  </si>
  <si>
    <t>STARKS CL-1 AIR Women</t>
  </si>
  <si>
    <t xml:space="preserve">• Активная вентиляция 
• Пластина мыска 
• Пластина подошвы 
• Пластина пятки *Энергопоглащение костяшек
• Энергопоглащающая Подошва SEAS
• Накладки под лапку.
• Трехслойная, энергопоглащающая  стелька с перфорацией SEAL 
</t>
  </si>
  <si>
    <t>5XL</t>
  </si>
  <si>
    <t>Женский размер</t>
  </si>
  <si>
    <t>Кроссовый мото шлем</t>
  </si>
  <si>
    <t>черный-салатовый</t>
  </si>
  <si>
    <t>черный-серый</t>
  </si>
  <si>
    <t>Наименование товара</t>
  </si>
  <si>
    <t>АВС</t>
  </si>
  <si>
    <t>Чёрный, с белой и красной полосой.</t>
  </si>
  <si>
    <t>Очень красивая кожа с мраморным эффектом. Шнурки Коричневые</t>
  </si>
  <si>
    <t>Base SH MX1</t>
  </si>
  <si>
    <t>ХАКИ</t>
  </si>
  <si>
    <t>темный синий</t>
  </si>
  <si>
    <t>STARKS-EF56  PYTHON EVO</t>
  </si>
  <si>
    <t>STARKS-EF56 WILD ONE</t>
  </si>
  <si>
    <t>синий</t>
  </si>
  <si>
    <t>12302 C</t>
  </si>
  <si>
    <t>хлопок 100%</t>
  </si>
  <si>
    <t>STARKS-EF56  SAMURAI</t>
  </si>
  <si>
    <t>LC0101</t>
  </si>
  <si>
    <t>LC0100</t>
  </si>
  <si>
    <t>LC0102</t>
  </si>
  <si>
    <t>LC0189</t>
  </si>
  <si>
    <t>LC0190</t>
  </si>
  <si>
    <t>LC0191</t>
  </si>
  <si>
    <t>LC0091</t>
  </si>
  <si>
    <t>Шашки</t>
  </si>
  <si>
    <t>LC0160</t>
  </si>
  <si>
    <t>LC0127</t>
  </si>
  <si>
    <t>LC0192</t>
  </si>
  <si>
    <t>LC0262</t>
  </si>
  <si>
    <t>XY701</t>
  </si>
  <si>
    <t>XY815</t>
  </si>
  <si>
    <t>XY816</t>
  </si>
  <si>
    <t>EF56-XY816 V</t>
  </si>
  <si>
    <t>XY817</t>
  </si>
  <si>
    <t>XY819</t>
  </si>
  <si>
    <t>XY826</t>
  </si>
  <si>
    <t>XY905S</t>
  </si>
  <si>
    <t>XY905M</t>
  </si>
  <si>
    <t>XY905L</t>
  </si>
  <si>
    <t>XY901/1</t>
  </si>
  <si>
    <t>КОФТА WOMAN</t>
  </si>
  <si>
    <t>БРЮКИ WOMAN</t>
  </si>
  <si>
    <t>LC0263</t>
  </si>
  <si>
    <t>LC0264</t>
  </si>
  <si>
    <t>LC0265</t>
  </si>
  <si>
    <t>LC0266</t>
  </si>
  <si>
    <t>COOLMAX Ice coold 2.0</t>
  </si>
  <si>
    <t>LC0213</t>
  </si>
  <si>
    <t>LC0103</t>
  </si>
  <si>
    <t>LC0153</t>
  </si>
  <si>
    <t>LC1911S-BK-CF</t>
  </si>
  <si>
    <t>100% хлопок</t>
  </si>
  <si>
    <t>LC0151(N)</t>
  </si>
  <si>
    <t>CITY RIDE NY</t>
  </si>
  <si>
    <t>LC0151</t>
  </si>
  <si>
    <t>32302 COR</t>
  </si>
  <si>
    <t>32003 COR</t>
  </si>
  <si>
    <t>32003 CF</t>
  </si>
  <si>
    <t>32201 COR</t>
  </si>
  <si>
    <t>LC0258</t>
  </si>
  <si>
    <t>LC0259</t>
  </si>
  <si>
    <t>LC0260</t>
  </si>
  <si>
    <t>12003 S</t>
  </si>
  <si>
    <t>22101 SL</t>
  </si>
  <si>
    <t>12102 COR</t>
  </si>
  <si>
    <t>12101 COR</t>
  </si>
  <si>
    <t>12401 COR</t>
  </si>
  <si>
    <t>12301 СOR</t>
  </si>
  <si>
    <t>12304 COR</t>
  </si>
  <si>
    <t>12303 C</t>
  </si>
  <si>
    <t>LC0220</t>
  </si>
  <si>
    <t>LC0221</t>
  </si>
  <si>
    <t>LC0203</t>
  </si>
  <si>
    <t>LC0169</t>
  </si>
  <si>
    <t>LC0170</t>
  </si>
  <si>
    <t>LC0166</t>
  </si>
  <si>
    <t>LC0199</t>
  </si>
  <si>
    <t>LC0167</t>
  </si>
  <si>
    <t>LC0261</t>
  </si>
  <si>
    <t>LC0215</t>
  </si>
  <si>
    <t>LC0198</t>
  </si>
  <si>
    <t>LC0202</t>
  </si>
  <si>
    <t>LC0174</t>
  </si>
  <si>
    <t>LC0232</t>
  </si>
  <si>
    <t>LC0233</t>
  </si>
  <si>
    <t>LC0175</t>
  </si>
  <si>
    <t>LC0177</t>
  </si>
  <si>
    <t>Арт штаны кросс</t>
  </si>
  <si>
    <t>LC0176</t>
  </si>
  <si>
    <t>LC0178</t>
  </si>
  <si>
    <t>LC0122</t>
  </si>
  <si>
    <t>LC0123</t>
  </si>
  <si>
    <t>LC0157</t>
  </si>
  <si>
    <t>LC0158</t>
  </si>
  <si>
    <t>LC0159</t>
  </si>
  <si>
    <t>LC0155</t>
  </si>
  <si>
    <t>LC0154</t>
  </si>
  <si>
    <t>LC0156</t>
  </si>
  <si>
    <t>LC0164</t>
  </si>
  <si>
    <t>LC0165</t>
  </si>
  <si>
    <t>LC0209</t>
  </si>
  <si>
    <t>LC0210</t>
  </si>
  <si>
    <t>Снегоходные ботинки</t>
  </si>
  <si>
    <t>STARKS AURUM Dual ATOP</t>
  </si>
  <si>
    <t>Черный-Серый</t>
  </si>
  <si>
    <t>LC0267</t>
  </si>
  <si>
    <t>Мембранные ботинки премиум сегмента. В данной модели мы учли пожелания практически всех клиентов. Это симбиоз известной модели Helium от FXR, и легких, компактных Tobe. Получилась уменьшанная версия Хелиума, но при этом легкая, низкая, компактная, удобная. Никакого лишнего веса и обьма на ноге. Все те же материалы из чего собран Хелиум, постарались убрать моменты протекания этих моделей. Двойная застежка ATOP. Фиксирует отдельно зоны лодыжки и голени ноги. Разнообразные расцветки- Сдержанный черный, яркий желты и женский фуксия. Производится тем же заводом который производит FXR, Brp, Tobe. Это не дешевая копия непонятного производства, это тот же Европейский продукт, адаптированный под наши задачи выполненный теми же руками, материалами и технологиями что и известные бренды.</t>
  </si>
  <si>
    <t>Черный-Салатовый</t>
  </si>
  <si>
    <t>Черный-Розовый</t>
  </si>
  <si>
    <t>LC0268</t>
  </si>
  <si>
    <t>LC0089</t>
  </si>
  <si>
    <t>LC0105</t>
  </si>
  <si>
    <t>LC0104</t>
  </si>
  <si>
    <t>Склад</t>
  </si>
  <si>
    <t>Сейчас</t>
  </si>
  <si>
    <t>Номенклатура, Характеристика</t>
  </si>
  <si>
    <t>Ед. изм.</t>
  </si>
  <si>
    <t>В наличии</t>
  </si>
  <si>
    <t>руб</t>
  </si>
  <si>
    <t>Тверь (склад Б1)</t>
  </si>
  <si>
    <t>STARKS Бейсболка winter cap унисекс, L,черный</t>
  </si>
  <si>
    <t>шт</t>
  </si>
  <si>
    <t>STARKS Бейсболка winter cap унисекс, M,черный</t>
  </si>
  <si>
    <t>STARKS Бейсболка winter cap унисекс, XL,черный</t>
  </si>
  <si>
    <t>STARKS Бейсболка winter cap унисекс, XXL,черный</t>
  </si>
  <si>
    <t>STARKS Кофта Coolmax Ice-cold, жен.,M-L,серый</t>
  </si>
  <si>
    <t>STARKS Кофта Coolmax Ice-cold, жен.,XL-2XL,серый</t>
  </si>
  <si>
    <t>STARKS Кофта Coolmax Ice-cold, жен.,XS-S,серый</t>
  </si>
  <si>
    <t>STARKS Кофта Coolmax Ice-cold, муж.,M-L,черный</t>
  </si>
  <si>
    <t>STARKS Кофта Coolmax Ice-cold, муж.,XL-2XL,черный</t>
  </si>
  <si>
    <t>STARKS Кофта Coolmax Ice-cold, муж.,XS-S,черный</t>
  </si>
  <si>
    <t>STARKS Брюки Coolmax Ice-cold, жен.,M-L,серый</t>
  </si>
  <si>
    <t>пар</t>
  </si>
  <si>
    <t>STARKS Брюки Coolmax Ice-cold, жен.,XL-2XL,серый</t>
  </si>
  <si>
    <t>STARKS Брюки Coolmax Ice-cold, жен.,XS-S,серый</t>
  </si>
  <si>
    <t>STARKS Брюки Coolmax Ice-cold, муж.,M-L,черный</t>
  </si>
  <si>
    <t>STARKS Брюки Coolmax Ice-cold, муж.,XL-2XL,черный</t>
  </si>
  <si>
    <t>STARKS Брюки Coolmax Ice-cold, муж.,XS-S,черный</t>
  </si>
  <si>
    <t>LC0111</t>
  </si>
  <si>
    <t xml:space="preserve">STARKS Гермомешок LT 15, красный, </t>
  </si>
  <si>
    <t>LC0112</t>
  </si>
  <si>
    <t>STARKS Гермомешок LT 30, василек</t>
  </si>
  <si>
    <t>STARKS Гермомешок LT 30, олива</t>
  </si>
  <si>
    <t>STARKS Гермомешок LT 30, оранжевый</t>
  </si>
  <si>
    <t>LC0110</t>
  </si>
  <si>
    <t xml:space="preserve">STARKS Гермомешок LT EXTREME-15, василек, </t>
  </si>
  <si>
    <t xml:space="preserve">STARKS Гермомешок LT EXTREME-15, красный, </t>
  </si>
  <si>
    <t>LC0109</t>
  </si>
  <si>
    <t>STARKS Гермомешок LT EXTREME-5, олива</t>
  </si>
  <si>
    <t>STARKS Гермомешок LT EXTREME-5, оранжевый</t>
  </si>
  <si>
    <t>LC0120</t>
  </si>
  <si>
    <t xml:space="preserve">STARKS Гермомешок-рюкзак Touring EXTREME 60, голубой, </t>
  </si>
  <si>
    <t>LC0115</t>
  </si>
  <si>
    <t>STARKS Герморюкзак Touring LD 40, оранжевый</t>
  </si>
  <si>
    <t>STARKS Герморюкзак Touring LD 40, черный</t>
  </si>
  <si>
    <t>LC0116</t>
  </si>
  <si>
    <t>STARKS Гермосумка belt bag Dry 10, оранжевый</t>
  </si>
  <si>
    <t>STARKS Гермосумка belt bag Dry 10, черный</t>
  </si>
  <si>
    <t xml:space="preserve">STARKS Гермосумка belt bag Dry 10, черный, </t>
  </si>
  <si>
    <t>LC0117</t>
  </si>
  <si>
    <t>STARKS Гермосумка Dry Bag City 40, черный</t>
  </si>
  <si>
    <t xml:space="preserve">STARKS Гермосумка Dry Bag City 40, оранжевый, </t>
  </si>
  <si>
    <t xml:space="preserve">STARKS Гермосумка Dry Bag City 40, черный, </t>
  </si>
  <si>
    <t>LC0118</t>
  </si>
  <si>
    <t>STARKS Гермосумка Dry Bag L60, черный</t>
  </si>
  <si>
    <t>LC0121</t>
  </si>
  <si>
    <t>STARKS Гермочехол Rain smart, оранжевый</t>
  </si>
  <si>
    <t>STARKS Гермочехол Rain smart, черный</t>
  </si>
  <si>
    <t>STARKS Дождевая куртка женская Dry Rain DR 219 жен. Бирюза, L</t>
  </si>
  <si>
    <t>STARKS Дождевая куртка женская Dry Rain DR 219 жен. Бирюза, M</t>
  </si>
  <si>
    <t>STARKS Дождевая куртка женская Dry Rain DR 219 жен. Бирюза, S</t>
  </si>
  <si>
    <t>STARKS Дождевая куртка женская Dry Rain DR 219 жен. Фуксия, L</t>
  </si>
  <si>
    <t>STARKS Дождевая куртка женская Dry Rain DR 219 жен. Фуксия, M</t>
  </si>
  <si>
    <t>STARKS Дождевая куртка женская Dry Rain DR 219 жен. Фуксия, S</t>
  </si>
  <si>
    <t>STARKS Дождевая куртка мужская Dry Rain DR 219  Красный, M</t>
  </si>
  <si>
    <t>STARKS Дождевая куртка мужская Dry Rain DR 219  Красный, S</t>
  </si>
  <si>
    <t>STARKS Дождевая куртка мужская Dry Rain DR 219  Красный, XL</t>
  </si>
  <si>
    <t>STARKS Дождевая куртка мужская Dry Rain DR 219  Красный, XXL</t>
  </si>
  <si>
    <t>STARKS Дождевая куртка мужская Dry Rain DR 219  Красный, XXXL</t>
  </si>
  <si>
    <t>STARKS Дождевая куртка мужская Dry Rain DR 219  Лайм, M</t>
  </si>
  <si>
    <t>STARKS Дождевая куртка мужская Dry Rain DR 219  Лайм, S</t>
  </si>
  <si>
    <t>STARKS Дождевая куртка мужская Dry Rain DR 219  Лайм, XXL</t>
  </si>
  <si>
    <t>STARKS Дождевая куртка мужская Dry Rain DR 219  Лайм, XXXL</t>
  </si>
  <si>
    <t>STARKS Дождевые брюки Dry Rain DR 219 жен. Бирюза, L</t>
  </si>
  <si>
    <t>STARKS Дождевые брюки Dry Rain DR 219 жен. Фуксия, L</t>
  </si>
  <si>
    <t>STARKS Дождевые брюки Dry Rain DR 219 жен. Фуксия, M</t>
  </si>
  <si>
    <t>STARKS Дождевые брюки Dry Rain DR 219 муж. Красный, L</t>
  </si>
  <si>
    <t>STARKS Дождевые брюки Dry Rain DR 219 муж. Красный, S</t>
  </si>
  <si>
    <t>STARKS Дождевые брюки Dry Rain DR 219 муж. Красный, XL</t>
  </si>
  <si>
    <t>STARKS Дождевые брюки Dry Rain DR 219 муж. Красный, XXL</t>
  </si>
  <si>
    <t>STARKS Дождевые брюки Dry Rain DR 219 муж. Красный, XXXL</t>
  </si>
  <si>
    <t>STARKS Дождевые брюки Dry Rain DR 219 муж. Лайм, M</t>
  </si>
  <si>
    <t>STARKS Дождевые брюки Dry Rain DR 219 муж. Лайм, S</t>
  </si>
  <si>
    <t>STARKS Дождевые брюки Dry Rain DR 219 муж. Лайм, XL</t>
  </si>
  <si>
    <t>STARKS Дождевые брюки Dry Rain DR 219 муж. Лайм, XXL</t>
  </si>
  <si>
    <t>STARKS Дождевые брюки Dry Rain DR 219 муж. Лайм, XXXL</t>
  </si>
  <si>
    <t>LC0071</t>
  </si>
  <si>
    <t>STARKS Дождевик Rain City Желтый/Черный, S</t>
  </si>
  <si>
    <t>компл</t>
  </si>
  <si>
    <t>STARKS Дождевик Rain City Желтый/Черный, XXXL</t>
  </si>
  <si>
    <t>STARKS Дождевик Rain City Желтый/Черный, M</t>
  </si>
  <si>
    <t>STARKS Дождевик Rain City Желтый/Черный, XS</t>
  </si>
  <si>
    <t>STARKS Дождевик Rain City Желтый/Черный, XXL</t>
  </si>
  <si>
    <t>STARKS Дождевик Rain City Красный/Черный, L</t>
  </si>
  <si>
    <t>STARKS Дождевик Rain City Красный/Черный, M</t>
  </si>
  <si>
    <t>STARKS Дождевик Rain City Красный/Черный, S</t>
  </si>
  <si>
    <t>STARKS Дождевик Rain City Красный/Черный, XL</t>
  </si>
  <si>
    <t>STARKS Дождевик Rain City Красный/Черный, XXL</t>
  </si>
  <si>
    <t>STARKS Дождевые бахилы Rain Boots / подошва в половину ступни, S (37-39),черный</t>
  </si>
  <si>
    <t>STARKS Комбинезон Freeride муж. Красный, L</t>
  </si>
  <si>
    <t>STARKS Комбинезон Freeride муж. Красный, M</t>
  </si>
  <si>
    <t>STARKS Комбинезон Freeride муж. Красный, S</t>
  </si>
  <si>
    <t>STARKS Комбинезон Freeride муж. Красный, XL</t>
  </si>
  <si>
    <t>STARKS Комбинезон Freeride муж. Синий, M</t>
  </si>
  <si>
    <t>STARKS Комбинезон Freeride муж. Синий, S</t>
  </si>
  <si>
    <t>STARKS Комбинезон Freeride муж. Синий, XL</t>
  </si>
  <si>
    <t>STARKS Комбинезон снегоходный Hunting муж. Красный, XL</t>
  </si>
  <si>
    <t>STARKS Комбинезон снегоходный Hunting муж. Красный, XXL</t>
  </si>
  <si>
    <t>STARKS Комбинезон снегоходный Hunting муж. Красный, XXXL</t>
  </si>
  <si>
    <t>STARKS Комбинезон снегоходный Hunting муж. Серый/Черный, XXL</t>
  </si>
  <si>
    <t>STARKS Комбинезон снегоходный Hunting муж. Серый/Черный, XXXL</t>
  </si>
  <si>
    <t>STARKS Комбинезон снегоходный Hunting муж. Синий, XL</t>
  </si>
  <si>
    <t>STARKS Комбинезон снегоходный Hunting муж. Синий, XXL</t>
  </si>
  <si>
    <t>LC1904-S-B</t>
  </si>
  <si>
    <t>STARKS Мотоджинсы PYTHON STRONG , муж., Regular fit, стрейч, Синий Потёртый, Stonewash+Brush, 31</t>
  </si>
  <si>
    <t>STARKS Моторубашка ROOM BIKER EVO муж. Джинс, L</t>
  </si>
  <si>
    <t>STARKS Моторубашка ROOM BIKER EVO муж. Джинс, M</t>
  </si>
  <si>
    <t>STARKS Моторубашка ROOM BIKER EVO муж. Джинс, S</t>
  </si>
  <si>
    <t>STARKS Моторубашка ROOM BIKER EVO муж. Джинс, XL</t>
  </si>
  <si>
    <t>STARKS Моторубашка ROOM BIKER EVO муж. Джинс, XXL</t>
  </si>
  <si>
    <t>STARKS Моторубашка ROOM BIKER EVO муж. Джинс, XXXL</t>
  </si>
  <si>
    <t>STARKS Моторубашка ROOM BIKER EVO муж. Кирпич, L</t>
  </si>
  <si>
    <t>STARKS Моторубашка ROOM BIKER EVO муж. Кирпич, M</t>
  </si>
  <si>
    <t>STARKS Моторубашка ROOM BIKER EVO муж. Кирпич, S</t>
  </si>
  <si>
    <t>STARKS Моторубашка ROOM BIKER EVO муж. Кирпич, XL</t>
  </si>
  <si>
    <t>STARKS Моторубашка ROOM BIKER EVO муж. Кирпич, XXL</t>
  </si>
  <si>
    <t>STARKS Моторубашка ROOM BIKER EVO муж. Кирпич, XXXL</t>
  </si>
  <si>
    <t>STARKS Моторубашка ROOM BIKER муж., S,Горчичная клетка</t>
  </si>
  <si>
    <t>STARKS Моторубашка ROOM BIKER муж. Красный, M</t>
  </si>
  <si>
    <t>LC0081</t>
  </si>
  <si>
    <t>STARKS Мототолстовка CITY RIDE, жен.,M,Светло- серый</t>
  </si>
  <si>
    <t>STARKS Мототолстовка CITY RIDE, жен.,S,Светло- серый</t>
  </si>
  <si>
    <t>STARKS Мототолстовка CITY RIDE, жен.,XS,Светло- серый</t>
  </si>
  <si>
    <t>STARKS Мототолстовка CITY RIDE Серый муж., M</t>
  </si>
  <si>
    <t>STARKS Мототолстовка CITY RIDE Серый муж., L</t>
  </si>
  <si>
    <t>STARKS Мототолстовка CITY RIDE Серый муж., S</t>
  </si>
  <si>
    <t>STARKS Мототолстовка CITY RIDE Серый муж., XL</t>
  </si>
  <si>
    <t>STARKS Мототолстовка CITY RIDE Серый муж., XXL</t>
  </si>
  <si>
    <t>STARKS Мототолстовка CITY RIDE Серый муж., XXXL</t>
  </si>
  <si>
    <t>STARKS Мототолстовка CITY RIDE Чёрный муж., XL</t>
  </si>
  <si>
    <t>STARKS Мототолстовка CITY RIDE Чёрный муж., M</t>
  </si>
  <si>
    <t>STARKS Мототолстовка CITY RIDE Чёрный муж., S</t>
  </si>
  <si>
    <t>STARKS Мототолстовка CITY RIDE Чёрный муж., XXL</t>
  </si>
  <si>
    <t>STARKS Мототолстовка CITY RIDE Чёрный муж., XXXL</t>
  </si>
  <si>
    <t>STARKS Мототолстовка CITY RIDE Чёрный муж., XXXХL</t>
  </si>
  <si>
    <t>STARKS Мотоштаны CHAMELEON STRONG, Чёрный, муж., 30</t>
  </si>
  <si>
    <t>STARKS Мотоштаны CHAMELEON STRONG, Чёрный, муж., 38</t>
  </si>
  <si>
    <t>STARKS Мотоштаны CHAMELEON STRONG, Чёрный, муж., 40</t>
  </si>
  <si>
    <t>STARKS Мотоштаны CHAMELEON STRONG, Чёрный, муж., 42</t>
  </si>
  <si>
    <t>LC0088</t>
  </si>
  <si>
    <t>STARKS Мотоштаны PYTHON TACTIC STRONG, Мокрый асфальт, муж., 30</t>
  </si>
  <si>
    <t>STARKS Мотоштаны PYTHON TACTIC STRONG, Мокрый асфальт, муж., 38</t>
  </si>
  <si>
    <t>STARKS Мотоштаны PYTHON TACTIC STRONG, Мокрый асфальт, муж., 42</t>
  </si>
  <si>
    <t>STARKS Мотоштаны PYTHON TACTIC STRONG, Чёрный, муж., 30</t>
  </si>
  <si>
    <t>STARKS Мотоштаны PYTHON TACTIC STRONG, Чёрный, муж., 31</t>
  </si>
  <si>
    <t>STARKS Мотоштаны PYTHON TACTIC STRONG, Чёрный, муж., 32</t>
  </si>
  <si>
    <t>STARKS Мотоштаны PYTHON TACTIC STRONG, Чёрный, муж., 33</t>
  </si>
  <si>
    <t>STARKS Мотоштаны PYTHON TACTIC STRONG, Чёрный, муж., 38</t>
  </si>
  <si>
    <t>LC0222</t>
  </si>
  <si>
    <t>STARKS Перчатки Arctic - А  муж. Черный/Красный, M</t>
  </si>
  <si>
    <t>маломерки</t>
  </si>
  <si>
    <t>STARKS Перчатки Arctic - А  муж. Черный/Красный, S</t>
  </si>
  <si>
    <t>STARKS Перчатки Arctic - А муж. Черный/Золото, M</t>
  </si>
  <si>
    <t>STARKS Перчатки Arctic - А муж. Черный/Золото, S</t>
  </si>
  <si>
    <t>STARKS Перчатки Arctic - А муж. Черный/Золото, XXXL</t>
  </si>
  <si>
    <t>STARKS Перчатки Arctic - А муж. Черный/Салатовый, S</t>
  </si>
  <si>
    <t>STARKS Перчатки Neoprene 2D  Черный/Серый, L</t>
  </si>
  <si>
    <t>только по согласованию с Алексеем!!!</t>
  </si>
  <si>
    <t>STARKS Перчатки Neoprene 2D  Черный/Серый, M</t>
  </si>
  <si>
    <t>STARKS Перчатки Neoprene 2D  Черный/Серый, S</t>
  </si>
  <si>
    <t>STARKS Перчатки Neoprene 2D  Черный/Серый, XL</t>
  </si>
  <si>
    <t>STARKS Перчатки Neoprene 2D  Черный/Серый, XXL</t>
  </si>
  <si>
    <t>LC0124</t>
  </si>
  <si>
    <t>STARKS Перчатки S1 муж. Желтый/Черный, S</t>
  </si>
  <si>
    <t>STARKS Перчатки S1 муж. Серый/Черный, S</t>
  </si>
  <si>
    <t>LC0125</t>
  </si>
  <si>
    <t>STARKS Перчатки T1 муж. Серый/Черный, S</t>
  </si>
  <si>
    <t>STARKS Повязка на шею NECK TUBE print, унисекс,one size,принт мотоциклы</t>
  </si>
  <si>
    <t>STARKS Повязка на шею NECK TUBE print, унисекс,one size,СОТЫ</t>
  </si>
  <si>
    <t>принт соты как на фото, но это баф как позиция выше!!!</t>
  </si>
  <si>
    <t xml:space="preserve">STARKS Подшлемник Light + (Coolmax)  (Белый), </t>
  </si>
  <si>
    <t>STARKS Подшлемник Light print, унисекс,one size,СОТЫ</t>
  </si>
  <si>
    <t>STARKS Пояс ветрозащитный Belt WS, S/черный</t>
  </si>
  <si>
    <t>STARKS Пояс ветрозащитный Belt WS, XXL/черный</t>
  </si>
  <si>
    <t>LC0149</t>
  </si>
  <si>
    <t>STARKS Штаны PHOENIX (Кросс), 30,синий/черный</t>
  </si>
  <si>
    <t>STARKS Штаны PHOENIX (Кросс), 32,голубой</t>
  </si>
  <si>
    <t>STARKS Штаны PHOENIX (Кросс), 32,синий/черный</t>
  </si>
  <si>
    <t>STARKS Штаны PHOENIX (Кросс), 36,синий/черный</t>
  </si>
  <si>
    <t>LC0148</t>
  </si>
  <si>
    <t>STARKS Джерси PHOENIX (Кросс) , M,красный/черный</t>
  </si>
  <si>
    <t>STARKS Джерси PHOENIX (Кросс) , S,оранжевый/черный</t>
  </si>
  <si>
    <t>STARKS Джерси PHOENIX (Кросс) Оранжевый/Черный, S</t>
  </si>
  <si>
    <t>Мр0011</t>
  </si>
  <si>
    <t>Н0054</t>
  </si>
  <si>
    <t>Н0082</t>
  </si>
  <si>
    <t>Н0081</t>
  </si>
  <si>
    <t>LC0034</t>
  </si>
  <si>
    <t>LC0018</t>
  </si>
  <si>
    <t>LC0023</t>
  </si>
  <si>
    <t>LC0025</t>
  </si>
  <si>
    <t>LC0024</t>
  </si>
  <si>
    <t>Черный-серый</t>
  </si>
  <si>
    <t>Черный- салатовый</t>
  </si>
  <si>
    <t>Alfa</t>
  </si>
  <si>
    <t>LC0136</t>
  </si>
  <si>
    <t>STARKS Мотоперчатки Capella (кожа) КОРИЧНЕВЫЙ муж., L,</t>
  </si>
  <si>
    <t>STARKS Мотоперчатки Capella (кожа) КОРИЧНЕВЫЙ муж., M,</t>
  </si>
  <si>
    <t>STARKS Мотоперчатки Capella (кожа) КОРИЧНЕВЫЙ муж., S,</t>
  </si>
  <si>
    <t>STARKS Мотоперчатки Capella (кожа) КОРИЧНЕВЫЙ муж., XL,</t>
  </si>
  <si>
    <t>STARKS Мотоперчатки Capella (кожа) КОРИЧНЕВЫЙ муж., XXL,</t>
  </si>
  <si>
    <t>потертость</t>
  </si>
  <si>
    <t>CR32002 COR</t>
  </si>
  <si>
    <t>CR Мотокуртка джинсовая GHOST, муж., Slim fit, Cordura Denim стрейч, Серый, Garment dyed, L</t>
  </si>
  <si>
    <t>CR Мотокуртка джинсовая GHOST, муж., Slim fit, Cordura Denim стрейч, Серый, Garment dyed, M</t>
  </si>
  <si>
    <t>CR Мотокуртка джинсовая GHOST, муж., Slim fit, Cordura Denim стрейч, Синий, Enzim wash, M</t>
  </si>
  <si>
    <t>CR Мотокуртка джинсовая GHOST, муж., Slim fit, Cordura Denim стрейч, Синий, Enzim wash, S</t>
  </si>
  <si>
    <t>12004 COR</t>
  </si>
  <si>
    <t>12103 COR</t>
  </si>
  <si>
    <t>22201 COR</t>
  </si>
  <si>
    <t>12105 COR</t>
  </si>
  <si>
    <t>22101 S</t>
  </si>
  <si>
    <t>32101 COR</t>
  </si>
  <si>
    <t>EF56 Мотоджинсы PYTHON, муж., Slim fit, Cordura Denim стрейч, Тёмный Синий, Stonewash+Brush, 40</t>
  </si>
  <si>
    <t>EF56 Мотоджинсы PYTHON, муж., Slim fit, Cordura Denim стрейч, Чёрный, Rinsed wash, 29</t>
  </si>
  <si>
    <t>EF56 Мотоджинсы PYTHON, муж., Slim fit, Cordura Denim стрейч, Чёрный, Rinsed wash, 31</t>
  </si>
  <si>
    <t>EF56 Мотоджинсы PYTHON, муж., Slim fit, Cordura Denim стрейч, Чёрный, Rinsed wash, 32</t>
  </si>
  <si>
    <t>EF56 Мотоджинсы PYTHON, муж., Slim fit, Cordura Denim стрейч, Чёрный, Rinsed wash, 33</t>
  </si>
  <si>
    <t>EF56 Мотоджинсы PYTHON, муж., Slim fit, Cordura Denim стрейч, Чёрный, Rinsed wash, 36</t>
  </si>
  <si>
    <t>EF56 Мотоджинсы PYTHON, муж., Slim fit, Cordura Denim стрейч, Чёрный, Rinsed wash, 38</t>
  </si>
  <si>
    <t>EF56 Мотоджинсы PYTHON, муж., Slim fit, Cordura Denim стрейч, Чёрный, Rinsed wash, 40</t>
  </si>
  <si>
    <t>EF56 Мотоджинсы PYTHON, муж., Slim fit, Cordura Denim стрейч, Чёрный, Rinsed wash, 42</t>
  </si>
  <si>
    <t>EF56 Мотоджинсы PYTHON, муж., Slim fit, Cordura Denim стрейч, Чёрный, Rinsed wash, 44</t>
  </si>
  <si>
    <t>EF56 Мотоджинсы SAMURAI TOTAL GUARD, муж., Comfort fit, Cordura Denim стрейч, Синий, Enzim wash, 40</t>
  </si>
  <si>
    <t>EF56 Мотоджинсы SAMURAI TOTAL GUARD, муж., Comfort fit, Cordura Denim стрейч, Синий, Enzim wash, 42</t>
  </si>
  <si>
    <t>EF56 Мотоджинсы SNAKE LADY, жен., Slim fit, Low front rise, Cordura Denim стрейч, Чёрный, Enzim wash, 30</t>
  </si>
  <si>
    <t>EF56 Мотоджинсы SNAKE LADY, жен., Slim fit, Low front rise, Cordura Denim стрейч, Чёрный, Enzim wash, 31</t>
  </si>
  <si>
    <t>EF56 Мотоджинсы VIKING, муж., Comfort fit, Cordura Denim стрейч, Чёрный, Unwashed, 30</t>
  </si>
  <si>
    <t>EF56 Мотоджинсы VIKING, муж., Comfort fit, Cordura Denim стрейч, Чёрный, Unwashed, 31</t>
  </si>
  <si>
    <t>EF56 Мотоджинсы VIKING, муж., Comfort fit, Cordura Denim стрейч, Чёрный, Unwashed, 32</t>
  </si>
  <si>
    <t>EF56 Мотоджинсы VIKING, муж., Comfort fit, Cordura Denim стрейч, Чёрный, Unwashed, 33</t>
  </si>
  <si>
    <t>EF56 Мотоджинсы VIKING, муж., Comfort fit, Cordura Denim стрейч, Чёрный, Unwashed, 40</t>
  </si>
  <si>
    <t>EF56 Мотоджинсы VIKING, муж., Comfort fit, Cordura Denim стрейч, Чёрный, Unwashed, 42</t>
  </si>
  <si>
    <t>EF56 Мотоджинсы ZENA, жен., Slim fit, стрейч, Синий, Stonewash, 27</t>
  </si>
  <si>
    <t>EF56 Мотоджинсы ZENA, жен., Slim fit, стрейч, Синий, Stonewash, 28</t>
  </si>
  <si>
    <t>EF56 Мотокуртка джинсовая KNIGHT, муж., Regular fit, Cordura Denim стрейч, Тёмный Синий, Unwashed, L</t>
  </si>
  <si>
    <t>EF56 Мотокуртка джинсовая KNIGHT, муж., Regular fit, Cordura Denim стрейч, Тёмный Синий, Unwashed, M</t>
  </si>
  <si>
    <t>EF56 Мотокуртка джинсовая KNIGHT, муж., Regular fit, Cordura Denim стрейч, Тёмный Синий, Unwashed, XL</t>
  </si>
  <si>
    <t>LC0271</t>
  </si>
  <si>
    <t>LC0272</t>
  </si>
  <si>
    <t>Носки</t>
  </si>
  <si>
    <t>SFF000001</t>
  </si>
  <si>
    <t>23-25 (35-38)</t>
  </si>
  <si>
    <t>25-27 (38-42)</t>
  </si>
  <si>
    <t>SFF000002</t>
  </si>
  <si>
    <t>НОСКИ</t>
  </si>
  <si>
    <t>Носки бежевые</t>
  </si>
  <si>
    <t>Носки красные</t>
  </si>
  <si>
    <t>бежевый</t>
  </si>
  <si>
    <t>Серый/Салатовый</t>
  </si>
  <si>
    <t>Голубой/Лайм</t>
  </si>
  <si>
    <t>Т.серый/Оранжевый</t>
  </si>
  <si>
    <t>Черный/Розовый</t>
  </si>
  <si>
    <t xml:space="preserve">Снегоходный комбинезон, теплый, универсальный. мембрана 20000/15000, утеплитель Sorona (DuPont) 200 гр. стан / 100гр рукава, температура до -25. / Мембрана собственной разработки, полный аналог Gore-tex </t>
  </si>
  <si>
    <t>STARKS urban pants 2.0</t>
  </si>
  <si>
    <t>Снегоходные очки с 2-я линзами и подогревом</t>
  </si>
  <si>
    <t>*Для снегохода, * 2 линзы (прозрачная + от солеца), 
*1 аккумулятора, *13  часов работы,
*легкие.</t>
  </si>
  <si>
    <t>Внешняя синяя линза</t>
  </si>
  <si>
    <t>Дополнительная линза, 
цвет синий</t>
  </si>
  <si>
    <t>Внешняя красная линза</t>
  </si>
  <si>
    <t>Дополнительная линза, 
цвет красный</t>
  </si>
  <si>
    <r>
      <t xml:space="preserve">Дополнительный аккумелятор
(время работы </t>
    </r>
    <r>
      <rPr>
        <b/>
        <u/>
        <sz val="8"/>
        <color rgb="FF000000"/>
        <rFont val="Calibri"/>
        <family val="2"/>
        <charset val="204"/>
      </rPr>
      <t>до 17 часов</t>
    </r>
    <r>
      <rPr>
        <b/>
        <sz val="8"/>
        <color rgb="FF000000"/>
        <rFont val="Calibri"/>
        <family val="2"/>
        <charset val="204"/>
      </rPr>
      <t>)</t>
    </r>
  </si>
  <si>
    <t>Очки с подогревом</t>
  </si>
  <si>
    <t>SALE</t>
  </si>
  <si>
    <t>Черная рамка, Синее стекло</t>
  </si>
  <si>
    <t>Черная рамка, Оранжевое стекло</t>
  </si>
  <si>
    <r>
      <t>Аккумулятор увеличенной емкости (</t>
    </r>
    <r>
      <rPr>
        <b/>
        <u/>
        <sz val="10"/>
        <color theme="1"/>
        <rFont val="Calibri"/>
        <family val="2"/>
        <charset val="204"/>
      </rPr>
      <t>7000 мАч</t>
    </r>
    <r>
      <rPr>
        <b/>
        <sz val="10"/>
        <color theme="1"/>
        <rFont val="Calibri"/>
        <family val="2"/>
        <charset val="204"/>
      </rPr>
      <t>)</t>
    </r>
  </si>
  <si>
    <t>Черный-Хайвиз</t>
  </si>
  <si>
    <t>Double Leans</t>
  </si>
  <si>
    <t>Оранж- черный</t>
  </si>
  <si>
    <t>Синий- хайвиз</t>
  </si>
  <si>
    <t>Белый-красный</t>
  </si>
  <si>
    <t>Хоскварна</t>
  </si>
  <si>
    <r>
      <t>Черно-</t>
    </r>
    <r>
      <rPr>
        <sz val="12"/>
        <color theme="0"/>
        <rFont val="Calibri"/>
        <family val="2"/>
        <charset val="204"/>
      </rPr>
      <t>белый</t>
    </r>
  </si>
  <si>
    <t>Стекло к 101 RPM</t>
  </si>
  <si>
    <t>Double Leans- прозрачное</t>
  </si>
  <si>
    <t>Титан</t>
  </si>
  <si>
    <r>
      <t xml:space="preserve">Прозрачное стекло- толстое, формованное, антивандал, </t>
    </r>
    <r>
      <rPr>
        <b/>
        <i/>
        <sz val="10"/>
        <color indexed="8"/>
        <rFont val="Arial"/>
        <family val="2"/>
        <charset val="204"/>
      </rPr>
      <t>АНТИФОГ</t>
    </r>
  </si>
  <si>
    <r>
      <rPr>
        <sz val="12"/>
        <color theme="0"/>
        <rFont val="Calibri"/>
        <family val="2"/>
        <charset val="204"/>
      </rPr>
      <t>Белый</t>
    </r>
    <r>
      <rPr>
        <sz val="12"/>
        <color rgb="FF000000"/>
        <rFont val="Calibri"/>
        <family val="2"/>
        <charset val="204"/>
      </rPr>
      <t>-синий</t>
    </r>
  </si>
  <si>
    <t>Желт-золото</t>
  </si>
  <si>
    <t>Стекло к 101 HD</t>
  </si>
  <si>
    <t>Прозрачная с гальваническим напылением REVO линза (светопропускание 90%)</t>
  </si>
  <si>
    <r>
      <t xml:space="preserve">ДЕТСКИЕ очки </t>
    </r>
    <r>
      <rPr>
        <sz val="12"/>
        <color theme="1"/>
        <rFont val="Calibri"/>
        <family val="2"/>
        <charset val="204"/>
      </rPr>
      <t>№ К47</t>
    </r>
  </si>
  <si>
    <t>Стекло к №47</t>
  </si>
  <si>
    <t>Прозрачное стекло- толстое, формованное</t>
  </si>
  <si>
    <r>
      <t xml:space="preserve">Прозрачное стекло- толстое, формованное, Антивандал, </t>
    </r>
    <r>
      <rPr>
        <b/>
        <i/>
        <sz val="10"/>
        <color indexed="8"/>
        <rFont val="Arial"/>
        <family val="2"/>
        <charset val="204"/>
      </rPr>
      <t>АНТИФОГ</t>
    </r>
  </si>
  <si>
    <t>Прозрачная линза с гальваническим, зеркальным  напылением REVO (светопропускание 90%).</t>
  </si>
  <si>
    <t xml:space="preserve">• Толстое, формованное стекло,
• Резинка 45мм, новые дизайны
• 2 слоя силиконовых дорожек,
• Аутригеры.
• 1 слой пены
• подходят для езды в очках с диоптриями (OTG). </t>
  </si>
  <si>
    <t>• Толстое, формованное стекло. 
• Быстро съемное стекло на магнитной застежке, 
• Новый дизайн резинки, 
• 3 слоя красной пены с перфорацией, 
• Формованный нос на пенке, 
• АНТИФОГ обработка стекла, 
• Антивандал обработка стекла
• Резинка 50мм.
• Аутригеры
• Крепление пин-лок</t>
  </si>
  <si>
    <t>• Толстое, формованное стекло. 
• Быстро съемное стекло на магнитной застежке, 
• Новый дизайн резинки, 
• 3 слоя красной пены с перфорацией, 
• Формованный нос на пенке, 
• АНТИФОГ обработка стекла, 
• Антивандал обработка стекла
• Резинка 50мм.
• Аутригеры
• Крепление пин-лок
• Подходят для езды в очках с диоптриями (OTG)</t>
  </si>
  <si>
    <t>Кроссовые ОЧКИ</t>
  </si>
  <si>
    <r>
      <t xml:space="preserve">Модель </t>
    </r>
    <r>
      <rPr>
        <b/>
        <i/>
        <sz val="12"/>
        <color indexed="8"/>
        <rFont val="Arial"/>
        <family val="2"/>
        <charset val="204"/>
      </rPr>
      <t>Base</t>
    </r>
  </si>
  <si>
    <r>
      <t xml:space="preserve">Модель </t>
    </r>
    <r>
      <rPr>
        <b/>
        <i/>
        <sz val="12"/>
        <color indexed="8"/>
        <rFont val="Arial"/>
        <family val="2"/>
        <charset val="204"/>
      </rPr>
      <t>101 RPM</t>
    </r>
  </si>
  <si>
    <t>Стекло к Base</t>
  </si>
  <si>
    <r>
      <t xml:space="preserve">Модель </t>
    </r>
    <r>
      <rPr>
        <b/>
        <i/>
        <sz val="12"/>
        <color indexed="8"/>
        <rFont val="Arial"/>
        <family val="2"/>
        <charset val="204"/>
      </rPr>
      <t>101 HD</t>
    </r>
    <r>
      <rPr>
        <sz val="10"/>
        <color indexed="8"/>
        <rFont val="Arial"/>
        <family val="2"/>
        <charset val="204"/>
      </rPr>
      <t xml:space="preserve"> (heavy duty)</t>
    </r>
  </si>
  <si>
    <t>*Стекло не съемное *Для снегохода, *2 аккумулятора, *4 часа работы,   *без провода. *Желтая линза.</t>
  </si>
  <si>
    <t>Стекло REVO к 101 RPM</t>
  </si>
  <si>
    <t>Стекло REVO к 101 HD</t>
  </si>
  <si>
    <r>
      <rPr>
        <b/>
        <sz val="10"/>
        <color rgb="FFFF0000"/>
        <rFont val="Calibri"/>
        <family val="2"/>
        <charset val="204"/>
      </rPr>
      <t xml:space="preserve">NEW </t>
    </r>
    <r>
      <rPr>
        <b/>
        <sz val="10"/>
        <color rgb="FF000000"/>
        <rFont val="Calibri"/>
        <family val="2"/>
        <charset val="204"/>
      </rPr>
      <t>Мото Штаны Сетка ЖЕН</t>
    </r>
  </si>
  <si>
    <t>LC0293</t>
  </si>
  <si>
    <r>
      <rPr>
        <b/>
        <sz val="10"/>
        <color rgb="FFFF0000"/>
        <rFont val="Calibri"/>
        <family val="2"/>
        <charset val="204"/>
      </rPr>
      <t xml:space="preserve">NEW </t>
    </r>
    <r>
      <rPr>
        <b/>
        <sz val="10"/>
        <color rgb="FF000000"/>
        <rFont val="Calibri"/>
        <family val="2"/>
        <charset val="204"/>
      </rPr>
      <t>Женские Джеггинсы</t>
    </r>
  </si>
  <si>
    <t>STARKS RLX Nylon Woman</t>
  </si>
  <si>
    <t>100% хлопок+3атех</t>
  </si>
  <si>
    <t>STARKS Мотоштаны Tactic Lady</t>
  </si>
  <si>
    <t>STARKS Мотоджинсы Jeggings Lady</t>
  </si>
  <si>
    <t>LC0295</t>
  </si>
  <si>
    <t>LC0294</t>
  </si>
  <si>
    <t>Наколенники EF56 Force</t>
  </si>
  <si>
    <t>Черепаха Air Flex</t>
  </si>
  <si>
    <t>Черепаха Air Flex Short Sleeve</t>
  </si>
  <si>
    <t>Черепаха Body Armor</t>
  </si>
  <si>
    <t>Черепаха Body Armor Kids</t>
  </si>
  <si>
    <t>Пластик- Черный</t>
  </si>
  <si>
    <t>Пластик- Серый</t>
  </si>
  <si>
    <t>Пластик- Олива, Хаки</t>
  </si>
  <si>
    <t>Для детей и подростков, , пластикове защитные элементы (грудь, ребра, спина, плечо, локоть),  защитный компрессионный пояс, регулировка размера 12 строп регулировок. На вентелируемой элатичной сетке.</t>
  </si>
  <si>
    <t>Защитная черепаха классической конструкции с улучшенным комфортом. пластикове защитные элементы (грудь, ребра, спина, плечо, локоть),  защитный компрессионный пояс, регулировка размера 12 строп регулировок. В качестве основы используется перфорированый спандекс( очень эластичный материал как у LEATT)</t>
  </si>
  <si>
    <t>Инновационная защитная черепаха, на основе перфорированного спандекса ( очень эластичный материал как у LEATT), очень больой диапазон совместимости даже в одном размере. Дополнительная защита ребер. Сплошная панель защиты груди. В качестве защитных элементов используется Вспененый гелевый материал (полный аналог D3O). защитные элементы не твердеют при низких температурах.</t>
  </si>
  <si>
    <t>Возражденная легендарная модель защитф коленей, Профессиональная защита колена с идеальной фиксацией. Двойной шарнир, крепление защиты коленной чашечки на эластичном материале, увеличеная жесткость на кручение( добавили дополнительные ребра жесткости, увеличили глубину пасадки на ноге, две вентелируемых эластичных манжеты, три стропы фиксации с быстросъемным креплением (для левши и для правши),</t>
  </si>
  <si>
    <t>сдвинуть размер</t>
  </si>
  <si>
    <t>сдвинуть размеры на 1шт</t>
  </si>
  <si>
    <t>LC0296</t>
  </si>
  <si>
    <t>Черный/Белый</t>
  </si>
  <si>
    <t>Черный/Hi-Viz</t>
  </si>
  <si>
    <t>Hi-Viz/Черный</t>
  </si>
  <si>
    <t>Hi-Viz/Серый</t>
  </si>
  <si>
    <t>Черный/Красный</t>
  </si>
  <si>
    <t>EF56 Phoenix AIR</t>
  </si>
  <si>
    <t>Синий/Hi-Viz</t>
  </si>
  <si>
    <t>Синий/Бирюза/Hi-Viz</t>
  </si>
  <si>
    <t>Красный/Желтый</t>
  </si>
  <si>
    <t>Оранжевый/Черный</t>
  </si>
  <si>
    <t>EF56 FOREST</t>
  </si>
  <si>
    <t>Перчатки для эндуро</t>
  </si>
  <si>
    <t>LC0297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</si>
</sst>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4">
    <numFmt numFmtId="43" formatCode="_-* #,##0.00_-;\-* #,##0.00_-;_-* &quot;-&quot;??_-;_-@_-"/>
    <numFmt numFmtId="164" formatCode="_-* #,##0.00\ &quot;€&quot;_-;\-* #,##0.00\ &quot;€&quot;_-;_-* &quot;-&quot;??\ &quot;€&quot;_-;_-@_-"/>
    <numFmt numFmtId="165" formatCode="_-* #,##0.00\ _€_-;\-* #,##0.00\ _€_-;_-* &quot;-&quot;??\ _€_-;_-@_-"/>
    <numFmt numFmtId="166" formatCode="_(&quot;€&quot;* #,##0.00_);_(&quot;€&quot;* \(#,##0.00\);_(&quot;€&quot;* &quot;-&quot;??_);_(@_)"/>
    <numFmt numFmtId="167" formatCode="[$-413]d/mmm/yy;@"/>
    <numFmt numFmtId="168" formatCode="_-* #,##0.00\ _D_M_-;\-* #,##0.00\ _D_M_-;_-* &quot;-&quot;??\ _D_M_-;_-@_-"/>
    <numFmt numFmtId="169" formatCode="_-* #,##0.00_-;_-* #,##0.00\-;_-* &quot;-&quot;??_-;_-@_-"/>
    <numFmt numFmtId="170" formatCode="_(* #,##0.00_);_(* \(#,##0.00\);_(* &quot;-&quot;??_);_(@_)"/>
    <numFmt numFmtId="171" formatCode="_-* #,##0.00\ &quot;EUR&quot;_-;\-* #,##0.00\ &quot;EUR&quot;_-;_-* &quot;-&quot;??\ &quot;EUR&quot;_-;_-@_-"/>
    <numFmt numFmtId="172" formatCode="_-* #,##0.00&quot; €&quot;_-;\-* #,##0.00&quot; €&quot;_-;_-* \-??&quot; €&quot;_-;_-@_-"/>
    <numFmt numFmtId="173" formatCode="_-* #,##0.00\ &quot;SFr.&quot;_-;\-* #,##0.00\ &quot;SFr.&quot;_-;_-* &quot;-&quot;??\ &quot;SFr.&quot;_-;_-@_-"/>
    <numFmt numFmtId="174" formatCode="0.0"/>
    <numFmt numFmtId="175" formatCode="_-* #,##0.00&quot;р.&quot;_-;\-* #,##0.00&quot;р.&quot;_-;_-* &quot;-&quot;??&quot;р.&quot;_-;_-@_-"/>
    <numFmt numFmtId="176" formatCode="0.000;[Red]\-0.000"/>
  </numFmts>
  <fonts count="205">
    <font>
      <sz val="10"/>
      <color indexed="8"/>
      <name val="Arial"/>
    </font>
    <font>
      <sz val="11"/>
      <color theme="1"/>
      <name val="Calibri"/>
      <family val="2"/>
      <charset val="204"/>
      <scheme val="minor"/>
    </font>
    <font>
      <sz val="11"/>
      <color theme="1"/>
      <name val="Calibri"/>
      <family val="2"/>
      <charset val="204"/>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8"/>
      <color indexed="8"/>
      <name val="Arial"/>
      <family val="2"/>
    </font>
    <font>
      <b/>
      <sz val="8"/>
      <color indexed="8"/>
      <name val="Arial"/>
      <family val="2"/>
    </font>
    <font>
      <sz val="8"/>
      <name val="Arial"/>
      <family val="2"/>
    </font>
    <font>
      <sz val="10"/>
      <color indexed="8"/>
      <name val="Arial"/>
      <family val="2"/>
    </font>
    <font>
      <b/>
      <sz val="8"/>
      <name val="Arial"/>
      <family val="2"/>
    </font>
    <font>
      <sz val="10"/>
      <name val="Arial"/>
      <family val="2"/>
    </font>
    <font>
      <b/>
      <sz val="10"/>
      <color indexed="8"/>
      <name val="Arial"/>
      <family val="2"/>
    </font>
    <font>
      <b/>
      <sz val="10"/>
      <color indexed="39"/>
      <name val="Arial"/>
      <family val="2"/>
    </font>
    <font>
      <b/>
      <sz val="12"/>
      <color indexed="8"/>
      <name val="Arial"/>
      <family val="2"/>
    </font>
    <font>
      <sz val="10"/>
      <color indexed="39"/>
      <name val="Arial"/>
      <family val="2"/>
    </font>
    <font>
      <sz val="19"/>
      <color indexed="48"/>
      <name val="Arial"/>
      <family val="2"/>
    </font>
    <font>
      <sz val="10"/>
      <color indexed="10"/>
      <name val="Arial"/>
      <family val="2"/>
    </font>
    <font>
      <b/>
      <sz val="10"/>
      <name val="Arial"/>
      <family val="2"/>
    </font>
    <font>
      <sz val="9"/>
      <color indexed="8"/>
      <name val="Arial"/>
      <family val="2"/>
    </font>
    <font>
      <sz val="8"/>
      <name val="Arial"/>
      <family val="2"/>
    </font>
    <font>
      <sz val="10"/>
      <name val="Arial"/>
      <family val="2"/>
    </font>
    <font>
      <sz val="10"/>
      <name val="Arial"/>
      <family val="2"/>
    </font>
    <font>
      <b/>
      <sz val="9"/>
      <color indexed="8"/>
      <name val="Arial"/>
      <family val="2"/>
    </font>
    <font>
      <sz val="11"/>
      <color theme="1"/>
      <name val="Arial"/>
      <family val="2"/>
    </font>
    <font>
      <sz val="11"/>
      <color theme="0"/>
      <name val="Arial"/>
      <family val="2"/>
    </font>
    <font>
      <b/>
      <sz val="11"/>
      <color rgb="FF3F3F3F"/>
      <name val="Arial"/>
      <family val="2"/>
    </font>
    <font>
      <b/>
      <sz val="11"/>
      <color rgb="FFFA7D00"/>
      <name val="Arial"/>
      <family val="2"/>
    </font>
    <font>
      <sz val="11"/>
      <color rgb="FF3F3F76"/>
      <name val="Arial"/>
      <family val="2"/>
    </font>
    <font>
      <b/>
      <sz val="11"/>
      <color theme="1"/>
      <name val="Arial"/>
      <family val="2"/>
    </font>
    <font>
      <i/>
      <sz val="11"/>
      <color rgb="FF7F7F7F"/>
      <name val="Arial"/>
      <family val="2"/>
    </font>
    <font>
      <sz val="11"/>
      <color rgb="FF006100"/>
      <name val="Arial"/>
      <family val="2"/>
    </font>
    <font>
      <sz val="11"/>
      <color rgb="FF9C6500"/>
      <name val="Arial"/>
      <family val="2"/>
    </font>
    <font>
      <sz val="11"/>
      <color rgb="FF9C0006"/>
      <name val="Arial"/>
      <family val="2"/>
    </font>
    <font>
      <sz val="11"/>
      <color theme="1"/>
      <name val="Calibri"/>
      <family val="2"/>
      <scheme val="minor"/>
    </font>
    <font>
      <b/>
      <sz val="18"/>
      <color theme="3"/>
      <name val="Cambria"/>
      <family val="2"/>
      <scheme val="major"/>
    </font>
    <font>
      <b/>
      <sz val="15"/>
      <color theme="3"/>
      <name val="Arial"/>
      <family val="2"/>
    </font>
    <font>
      <b/>
      <sz val="13"/>
      <color theme="3"/>
      <name val="Arial"/>
      <family val="2"/>
    </font>
    <font>
      <b/>
      <sz val="11"/>
      <color theme="3"/>
      <name val="Arial"/>
      <family val="2"/>
    </font>
    <font>
      <sz val="11"/>
      <color rgb="FFFA7D00"/>
      <name val="Arial"/>
      <family val="2"/>
    </font>
    <font>
      <sz val="11"/>
      <color rgb="FFFF0000"/>
      <name val="Arial"/>
      <family val="2"/>
    </font>
    <font>
      <b/>
      <sz val="11"/>
      <color theme="0"/>
      <name val="Arial"/>
      <family val="2"/>
    </font>
    <font>
      <sz val="8"/>
      <color theme="1"/>
      <name val="Arial"/>
      <family val="2"/>
    </font>
    <font>
      <sz val="10"/>
      <name val="MS Sans Serif"/>
      <family val="2"/>
    </font>
    <font>
      <sz val="11"/>
      <color indexed="8"/>
      <name val="Calibri"/>
      <family val="2"/>
    </font>
    <font>
      <sz val="11"/>
      <color indexed="9"/>
      <name val="Calibri"/>
      <family val="2"/>
    </font>
    <font>
      <sz val="11"/>
      <color indexed="37"/>
      <name val="Calibri"/>
      <family val="2"/>
    </font>
    <font>
      <b/>
      <sz val="11"/>
      <color indexed="17"/>
      <name val="Calibri"/>
      <family val="2"/>
    </font>
    <font>
      <b/>
      <sz val="11"/>
      <color indexed="9"/>
      <name val="Calibri"/>
      <family val="2"/>
    </font>
    <font>
      <b/>
      <sz val="11"/>
      <color indexed="8"/>
      <name val="Calibri"/>
      <family val="2"/>
    </font>
    <font>
      <b/>
      <sz val="15"/>
      <color indexed="62"/>
      <name val="Calibri"/>
      <family val="2"/>
    </font>
    <font>
      <b/>
      <sz val="13"/>
      <color indexed="62"/>
      <name val="Calibri"/>
      <family val="2"/>
    </font>
    <font>
      <b/>
      <sz val="11"/>
      <color indexed="62"/>
      <name val="Calibri"/>
      <family val="2"/>
    </font>
    <font>
      <sz val="11"/>
      <color indexed="48"/>
      <name val="Calibri"/>
      <family val="2"/>
    </font>
    <font>
      <sz val="11"/>
      <color indexed="17"/>
      <name val="Calibri"/>
      <family val="2"/>
    </font>
    <font>
      <b/>
      <sz val="11"/>
      <color indexed="63"/>
      <name val="Calibri"/>
      <family val="2"/>
    </font>
    <font>
      <sz val="8"/>
      <color indexed="62"/>
      <name val="Arial"/>
      <family val="2"/>
    </font>
    <font>
      <sz val="19"/>
      <name val="Arial"/>
      <family val="2"/>
    </font>
    <font>
      <sz val="8"/>
      <color indexed="14"/>
      <name val="Arial"/>
      <family val="2"/>
    </font>
    <font>
      <b/>
      <sz val="18"/>
      <color indexed="62"/>
      <name val="Cambria"/>
      <family val="2"/>
    </font>
    <font>
      <sz val="11"/>
      <color indexed="14"/>
      <name val="Calibri"/>
      <family val="2"/>
    </font>
    <font>
      <b/>
      <sz val="12"/>
      <color indexed="8"/>
      <name val="Arial"/>
      <family val="2"/>
      <charset val="238"/>
    </font>
    <font>
      <sz val="10"/>
      <color indexed="8"/>
      <name val="Arial"/>
      <family val="2"/>
      <charset val="238"/>
    </font>
    <font>
      <sz val="19"/>
      <color indexed="48"/>
      <name val="Arial"/>
      <family val="2"/>
      <charset val="238"/>
    </font>
    <font>
      <sz val="12"/>
      <color indexed="8"/>
      <name val="新細明體"/>
      <family val="1"/>
      <charset val="136"/>
    </font>
    <font>
      <sz val="12"/>
      <color indexed="9"/>
      <name val="新細明體"/>
      <family val="1"/>
      <charset val="136"/>
    </font>
    <font>
      <sz val="11"/>
      <color theme="1"/>
      <name val="Calibri"/>
      <family val="1"/>
      <charset val="136"/>
      <scheme val="minor"/>
    </font>
    <font>
      <sz val="12"/>
      <color indexed="60"/>
      <name val="新細明體"/>
      <family val="1"/>
      <charset val="136"/>
    </font>
    <font>
      <sz val="12"/>
      <name val="新細明體"/>
      <family val="1"/>
      <charset val="136"/>
    </font>
    <font>
      <b/>
      <sz val="12"/>
      <color indexed="8"/>
      <name val="新細明體"/>
      <family val="1"/>
      <charset val="136"/>
    </font>
    <font>
      <sz val="12"/>
      <color indexed="20"/>
      <name val="新細明體"/>
      <family val="1"/>
      <charset val="136"/>
    </font>
    <font>
      <sz val="12"/>
      <color indexed="17"/>
      <name val="新細明體"/>
      <family val="1"/>
      <charset val="136"/>
    </font>
    <font>
      <b/>
      <sz val="15"/>
      <color indexed="56"/>
      <name val="新細明體"/>
      <family val="1"/>
      <charset val="136"/>
    </font>
    <font>
      <b/>
      <sz val="13"/>
      <color indexed="56"/>
      <name val="新細明體"/>
      <family val="1"/>
      <charset val="136"/>
    </font>
    <font>
      <b/>
      <sz val="11"/>
      <color indexed="56"/>
      <name val="新細明體"/>
      <family val="1"/>
      <charset val="136"/>
    </font>
    <font>
      <b/>
      <sz val="18"/>
      <color indexed="56"/>
      <name val="新細明體"/>
      <family val="1"/>
      <charset val="136"/>
    </font>
    <font>
      <b/>
      <sz val="12"/>
      <color indexed="9"/>
      <name val="新細明體"/>
      <family val="1"/>
      <charset val="136"/>
    </font>
    <font>
      <b/>
      <sz val="12"/>
      <color indexed="52"/>
      <name val="新細明體"/>
      <family val="1"/>
      <charset val="136"/>
    </font>
    <font>
      <i/>
      <sz val="12"/>
      <color indexed="23"/>
      <name val="新細明體"/>
      <family val="1"/>
      <charset val="136"/>
    </font>
    <font>
      <sz val="12"/>
      <color indexed="10"/>
      <name val="新細明體"/>
      <family val="1"/>
      <charset val="136"/>
    </font>
    <font>
      <sz val="12"/>
      <color indexed="62"/>
      <name val="新細明體"/>
      <family val="1"/>
      <charset val="136"/>
    </font>
    <font>
      <b/>
      <sz val="12"/>
      <color indexed="63"/>
      <name val="新細明體"/>
      <family val="1"/>
      <charset val="136"/>
    </font>
    <font>
      <sz val="12"/>
      <color indexed="52"/>
      <name val="新細明體"/>
      <family val="1"/>
      <charset val="136"/>
    </font>
    <font>
      <sz val="10"/>
      <color theme="1"/>
      <name val="Arial"/>
      <family val="2"/>
    </font>
    <font>
      <sz val="11"/>
      <color indexed="8"/>
      <name val="Calibri"/>
      <family val="2"/>
      <charset val="238"/>
    </font>
    <font>
      <sz val="11"/>
      <color indexed="9"/>
      <name val="Calibri"/>
      <family val="2"/>
      <charset val="238"/>
    </font>
    <font>
      <sz val="11"/>
      <color indexed="20"/>
      <name val="Calibri"/>
      <family val="2"/>
      <charset val="238"/>
    </font>
    <font>
      <b/>
      <sz val="11"/>
      <color indexed="52"/>
      <name val="Calibri"/>
      <family val="2"/>
      <charset val="238"/>
    </font>
    <font>
      <b/>
      <sz val="11"/>
      <color indexed="9"/>
      <name val="Calibri"/>
      <family val="2"/>
      <charset val="238"/>
    </font>
    <font>
      <sz val="11"/>
      <color indexed="62"/>
      <name val="Calibri"/>
      <family val="2"/>
    </font>
    <font>
      <i/>
      <sz val="11"/>
      <color indexed="23"/>
      <name val="Calibri"/>
      <family val="2"/>
      <charset val="238"/>
    </font>
    <font>
      <sz val="11"/>
      <color indexed="17"/>
      <name val="Calibri"/>
      <family val="2"/>
      <charset val="238"/>
    </font>
    <font>
      <b/>
      <sz val="15"/>
      <color indexed="56"/>
      <name val="Calibri"/>
      <family val="2"/>
      <charset val="238"/>
    </font>
    <font>
      <b/>
      <sz val="13"/>
      <color indexed="56"/>
      <name val="Calibri"/>
      <family val="2"/>
      <charset val="238"/>
    </font>
    <font>
      <b/>
      <sz val="11"/>
      <color indexed="56"/>
      <name val="Calibri"/>
      <family val="2"/>
      <charset val="238"/>
    </font>
    <font>
      <sz val="11"/>
      <color indexed="62"/>
      <name val="Calibri"/>
      <family val="2"/>
      <charset val="238"/>
    </font>
    <font>
      <sz val="11"/>
      <color indexed="52"/>
      <name val="Calibri"/>
      <family val="2"/>
    </font>
    <font>
      <sz val="11"/>
      <color indexed="52"/>
      <name val="Calibri"/>
      <family val="2"/>
      <charset val="238"/>
    </font>
    <font>
      <b/>
      <sz val="15"/>
      <color indexed="13"/>
      <name val="Calibri"/>
      <family val="2"/>
    </font>
    <font>
      <b/>
      <sz val="13"/>
      <color indexed="13"/>
      <name val="Calibri"/>
      <family val="2"/>
    </font>
    <font>
      <b/>
      <sz val="11"/>
      <color indexed="13"/>
      <name val="Calibri"/>
      <family val="2"/>
    </font>
    <font>
      <sz val="11"/>
      <color indexed="60"/>
      <name val="Calibri"/>
      <family val="2"/>
    </font>
    <font>
      <b/>
      <sz val="11"/>
      <color indexed="52"/>
      <name val="Calibri"/>
      <family val="2"/>
    </font>
    <font>
      <b/>
      <sz val="11"/>
      <color indexed="63"/>
      <name val="Calibri"/>
      <family val="2"/>
      <charset val="238"/>
    </font>
    <font>
      <i/>
      <sz val="11"/>
      <color indexed="23"/>
      <name val="Calibri"/>
      <family val="2"/>
    </font>
    <font>
      <sz val="11"/>
      <color indexed="10"/>
      <name val="Calibri"/>
      <family val="2"/>
    </font>
    <font>
      <b/>
      <sz val="18"/>
      <color indexed="56"/>
      <name val="Cambria"/>
      <family val="2"/>
      <charset val="238"/>
    </font>
    <font>
      <b/>
      <sz val="11"/>
      <color indexed="8"/>
      <name val="Calibri"/>
      <family val="2"/>
      <charset val="238"/>
    </font>
    <font>
      <b/>
      <sz val="18"/>
      <color indexed="13"/>
      <name val="Cambria"/>
      <family val="2"/>
    </font>
    <font>
      <sz val="11"/>
      <color indexed="10"/>
      <name val="Calibri"/>
      <family val="2"/>
      <charset val="238"/>
    </font>
    <font>
      <sz val="11"/>
      <color indexed="20"/>
      <name val="Calibri"/>
      <family val="2"/>
    </font>
    <font>
      <sz val="6"/>
      <color theme="1"/>
      <name val="Calibri"/>
      <family val="2"/>
    </font>
    <font>
      <sz val="10"/>
      <color indexed="8"/>
      <name val="Arial"/>
      <family val="2"/>
    </font>
    <font>
      <sz val="11"/>
      <name val="Calibri"/>
      <family val="2"/>
      <scheme val="minor"/>
    </font>
    <font>
      <sz val="10"/>
      <name val="MS Sans Serif"/>
      <family val="2"/>
      <charset val="204"/>
    </font>
    <font>
      <sz val="10"/>
      <color indexed="8"/>
      <name val="Arial"/>
      <family val="2"/>
      <charset val="204"/>
    </font>
    <font>
      <sz val="11"/>
      <name val="Arial"/>
      <family val="2"/>
    </font>
    <font>
      <b/>
      <sz val="10"/>
      <color rgb="FF000000"/>
      <name val="Calibri"/>
      <family val="2"/>
      <charset val="204"/>
    </font>
    <font>
      <b/>
      <sz val="10"/>
      <color theme="1"/>
      <name val="Calibri"/>
      <family val="2"/>
      <charset val="204"/>
    </font>
    <font>
      <sz val="10"/>
      <color rgb="FF000000"/>
      <name val="Calibri"/>
      <family val="2"/>
      <charset val="204"/>
    </font>
    <font>
      <sz val="9"/>
      <color theme="1"/>
      <name val="Arial"/>
      <family val="2"/>
    </font>
    <font>
      <sz val="10"/>
      <name val="Arial"/>
      <family val="2"/>
      <charset val="204"/>
    </font>
    <font>
      <b/>
      <sz val="10"/>
      <color rgb="FFFF0000"/>
      <name val="Calibri"/>
      <family val="2"/>
      <charset val="204"/>
    </font>
    <font>
      <b/>
      <sz val="10"/>
      <color rgb="FF00B050"/>
      <name val="Calibri"/>
      <family val="2"/>
      <charset val="204"/>
    </font>
    <font>
      <sz val="10"/>
      <name val="Arial Cyr"/>
      <family val="2"/>
      <charset val="204"/>
    </font>
    <font>
      <sz val="10"/>
      <name val="Arial Cyr"/>
      <charset val="204"/>
    </font>
    <font>
      <b/>
      <sz val="9"/>
      <color rgb="FFFF0000"/>
      <name val="Arial"/>
      <family val="2"/>
      <charset val="204"/>
    </font>
    <font>
      <b/>
      <sz val="9"/>
      <color rgb="FF0000FF"/>
      <name val="Arial"/>
      <family val="2"/>
      <charset val="204"/>
    </font>
    <font>
      <b/>
      <sz val="10"/>
      <name val="Calibri"/>
      <family val="2"/>
      <charset val="204"/>
    </font>
    <font>
      <b/>
      <sz val="10"/>
      <color rgb="FF0000FF"/>
      <name val="Calibri"/>
      <family val="2"/>
      <charset val="204"/>
    </font>
    <font>
      <b/>
      <sz val="10"/>
      <color theme="3" tint="-0.499984740745262"/>
      <name val="Calibri"/>
      <family val="2"/>
      <charset val="204"/>
    </font>
    <font>
      <sz val="9"/>
      <color theme="1"/>
      <name val="Calibri"/>
      <family val="2"/>
      <charset val="204"/>
    </font>
    <font>
      <sz val="8"/>
      <color indexed="8"/>
      <name val="Calibri"/>
      <family val="2"/>
      <charset val="204"/>
    </font>
    <font>
      <sz val="9"/>
      <color rgb="FF000000"/>
      <name val="Calibri"/>
      <family val="2"/>
      <charset val="204"/>
    </font>
    <font>
      <sz val="9"/>
      <color rgb="FFFF0000"/>
      <name val="Calibri"/>
      <family val="2"/>
      <charset val="204"/>
    </font>
    <font>
      <b/>
      <sz val="9"/>
      <color theme="1"/>
      <name val="Calibri"/>
      <family val="2"/>
      <charset val="204"/>
    </font>
    <font>
      <sz val="9"/>
      <color indexed="8"/>
      <name val="Arial"/>
      <family val="2"/>
      <charset val="204"/>
    </font>
    <font>
      <sz val="9"/>
      <color indexed="8"/>
      <name val="Calibri"/>
      <family val="2"/>
      <charset val="204"/>
    </font>
    <font>
      <sz val="9"/>
      <color rgb="FF00B050"/>
      <name val="Calibri"/>
      <family val="2"/>
      <charset val="204"/>
    </font>
    <font>
      <sz val="9"/>
      <name val="Calibri"/>
      <family val="2"/>
      <charset val="204"/>
    </font>
    <font>
      <sz val="9"/>
      <color theme="0" tint="-0.14999847407452621"/>
      <name val="Arial"/>
      <family val="2"/>
    </font>
    <font>
      <b/>
      <sz val="12"/>
      <color theme="1"/>
      <name val="Calibri"/>
      <family val="2"/>
      <charset val="204"/>
    </font>
    <font>
      <b/>
      <sz val="8"/>
      <color theme="1"/>
      <name val="Calibri"/>
      <family val="2"/>
      <charset val="204"/>
    </font>
    <font>
      <b/>
      <sz val="10"/>
      <color rgb="FFFF0000"/>
      <name val="Calibri"/>
      <family val="2"/>
      <charset val="204"/>
      <scheme val="minor"/>
    </font>
    <font>
      <b/>
      <sz val="10"/>
      <color theme="1"/>
      <name val="Calibri"/>
      <family val="2"/>
      <charset val="204"/>
      <scheme val="minor"/>
    </font>
    <font>
      <b/>
      <sz val="14"/>
      <color rgb="FFC00000"/>
      <name val="Calibri"/>
      <family val="2"/>
      <charset val="204"/>
    </font>
    <font>
      <b/>
      <sz val="8"/>
      <color indexed="8"/>
      <name val="Arial"/>
      <family val="2"/>
      <charset val="204"/>
    </font>
    <font>
      <b/>
      <sz val="8"/>
      <color rgb="FFFF0000"/>
      <name val="Arial"/>
      <family val="2"/>
      <charset val="204"/>
    </font>
    <font>
      <sz val="8"/>
      <color indexed="8"/>
      <name val="Arial"/>
      <family val="2"/>
      <charset val="204"/>
    </font>
    <font>
      <b/>
      <sz val="8"/>
      <color rgb="FF0000FF"/>
      <name val="Arial"/>
      <family val="2"/>
      <charset val="204"/>
    </font>
    <font>
      <b/>
      <sz val="8"/>
      <color theme="9" tint="-0.499984740745262"/>
      <name val="Arial"/>
      <family val="2"/>
      <charset val="204"/>
    </font>
    <font>
      <b/>
      <sz val="8"/>
      <color theme="3" tint="-0.249977111117893"/>
      <name val="Arial"/>
      <family val="2"/>
      <charset val="204"/>
    </font>
    <font>
      <b/>
      <sz val="8"/>
      <color theme="6" tint="-0.499984740745262"/>
      <name val="Arial"/>
      <family val="2"/>
      <charset val="204"/>
    </font>
    <font>
      <sz val="8"/>
      <color theme="3" tint="-0.499984740745262"/>
      <name val="Arial"/>
      <family val="2"/>
    </font>
    <font>
      <b/>
      <sz val="11"/>
      <color theme="1"/>
      <name val="Calibri"/>
      <family val="2"/>
      <charset val="204"/>
    </font>
    <font>
      <b/>
      <sz val="10"/>
      <color theme="0"/>
      <name val="Arial"/>
      <family val="2"/>
      <charset val="204"/>
    </font>
    <font>
      <b/>
      <sz val="9"/>
      <color theme="0"/>
      <name val="Arial"/>
      <family val="2"/>
      <charset val="204"/>
    </font>
    <font>
      <sz val="10"/>
      <color theme="0"/>
      <name val="Arial"/>
      <family val="2"/>
      <charset val="204"/>
    </font>
    <font>
      <sz val="8"/>
      <color theme="0"/>
      <name val="Arial"/>
      <family val="2"/>
      <charset val="204"/>
    </font>
    <font>
      <sz val="11"/>
      <color theme="0"/>
      <name val="Calibri"/>
      <family val="2"/>
      <charset val="204"/>
    </font>
    <font>
      <sz val="8"/>
      <color theme="0"/>
      <name val="Arial"/>
      <family val="2"/>
    </font>
    <font>
      <u/>
      <sz val="10"/>
      <color theme="10"/>
      <name val="Arial"/>
      <family val="2"/>
      <charset val="204"/>
    </font>
    <font>
      <sz val="10"/>
      <color theme="1"/>
      <name val="Calibri"/>
      <family val="2"/>
      <charset val="204"/>
    </font>
    <font>
      <b/>
      <sz val="10"/>
      <color indexed="8"/>
      <name val="Calibri"/>
      <family val="2"/>
      <charset val="204"/>
      <scheme val="minor"/>
    </font>
    <font>
      <b/>
      <sz val="11"/>
      <color rgb="FFFF0000"/>
      <name val="Calibri"/>
      <family val="2"/>
      <charset val="204"/>
    </font>
    <font>
      <b/>
      <sz val="9"/>
      <color rgb="FF000000"/>
      <name val="Calibri"/>
      <family val="2"/>
      <charset val="204"/>
    </font>
    <font>
      <sz val="10"/>
      <color theme="1"/>
      <name val="Arial"/>
      <family val="2"/>
      <charset val="204"/>
    </font>
    <font>
      <b/>
      <sz val="8"/>
      <name val="Arial"/>
      <family val="2"/>
      <charset val="204"/>
    </font>
    <font>
      <b/>
      <sz val="10"/>
      <color indexed="8"/>
      <name val="Arial"/>
      <family val="2"/>
      <charset val="204"/>
    </font>
    <font>
      <sz val="10"/>
      <color theme="0"/>
      <name val="Calibri"/>
      <family val="2"/>
      <charset val="204"/>
    </font>
    <font>
      <b/>
      <sz val="8"/>
      <color rgb="FF000000"/>
      <name val="Calibri"/>
      <family val="2"/>
      <charset val="204"/>
    </font>
    <font>
      <sz val="12"/>
      <color rgb="FF000000"/>
      <name val="Calibri"/>
      <family val="2"/>
      <charset val="204"/>
    </font>
    <font>
      <sz val="11"/>
      <color indexed="8"/>
      <name val="Arial"/>
      <family val="2"/>
      <charset val="204"/>
    </font>
    <font>
      <b/>
      <sz val="10"/>
      <color rgb="FFFF0000"/>
      <name val="Arial"/>
      <family val="2"/>
      <charset val="204"/>
    </font>
    <font>
      <b/>
      <sz val="10"/>
      <color theme="1"/>
      <name val="Arial"/>
      <family val="2"/>
      <charset val="204"/>
    </font>
    <font>
      <b/>
      <sz val="9"/>
      <color rgb="FFFF0000"/>
      <name val="Calibri"/>
      <family val="2"/>
      <charset val="204"/>
    </font>
    <font>
      <b/>
      <sz val="16"/>
      <color theme="1"/>
      <name val="Calibri"/>
      <family val="2"/>
      <charset val="204"/>
    </font>
    <font>
      <b/>
      <sz val="18"/>
      <color rgb="FF000000"/>
      <name val="Calibri"/>
      <family val="2"/>
      <charset val="204"/>
    </font>
    <font>
      <b/>
      <sz val="11"/>
      <color indexed="8"/>
      <name val="Arial"/>
      <family val="2"/>
      <charset val="204"/>
    </font>
    <font>
      <sz val="9"/>
      <color indexed="81"/>
      <name val="Tahoma"/>
      <family val="2"/>
      <charset val="204"/>
    </font>
    <font>
      <b/>
      <sz val="9"/>
      <color indexed="81"/>
      <name val="Tahoma"/>
      <family val="2"/>
      <charset val="204"/>
    </font>
    <font>
      <b/>
      <sz val="9"/>
      <color indexed="8"/>
      <name val="Arial"/>
      <family val="2"/>
      <charset val="204"/>
    </font>
    <font>
      <b/>
      <sz val="20"/>
      <color rgb="FF000000"/>
      <name val="Calibri"/>
      <family val="2"/>
      <charset val="204"/>
    </font>
    <font>
      <sz val="20"/>
      <color indexed="8"/>
      <name val="Arial"/>
      <family val="2"/>
      <charset val="204"/>
    </font>
    <font>
      <sz val="10"/>
      <color rgb="FF35EB58"/>
      <name val="Calibri"/>
      <family val="2"/>
      <charset val="204"/>
    </font>
    <font>
      <sz val="8"/>
      <color rgb="FFFF0000"/>
      <name val="Arial"/>
      <family val="2"/>
    </font>
    <font>
      <sz val="8"/>
      <name val="Arial"/>
      <family val="2"/>
      <charset val="204"/>
    </font>
    <font>
      <b/>
      <u/>
      <sz val="10"/>
      <color theme="1"/>
      <name val="Calibri"/>
      <family val="2"/>
      <charset val="204"/>
    </font>
    <font>
      <b/>
      <u/>
      <sz val="8"/>
      <color rgb="FF000000"/>
      <name val="Calibri"/>
      <family val="2"/>
      <charset val="204"/>
    </font>
    <font>
      <b/>
      <sz val="14"/>
      <color rgb="FFFF0000"/>
      <name val="Arial"/>
      <family val="2"/>
      <charset val="204"/>
    </font>
    <font>
      <b/>
      <sz val="18"/>
      <color rgb="FFFF0000"/>
      <name val="Calibri"/>
      <family val="2"/>
      <charset val="204"/>
    </font>
    <font>
      <b/>
      <sz val="9"/>
      <color rgb="FFFF0000"/>
      <name val="Arial"/>
      <family val="2"/>
    </font>
    <font>
      <b/>
      <sz val="12"/>
      <color indexed="8"/>
      <name val="Arial"/>
      <family val="2"/>
      <charset val="204"/>
    </font>
    <font>
      <sz val="12"/>
      <color theme="0"/>
      <name val="Calibri"/>
      <family val="2"/>
      <charset val="204"/>
    </font>
    <font>
      <b/>
      <i/>
      <sz val="10"/>
      <color indexed="8"/>
      <name val="Arial"/>
      <family val="2"/>
      <charset val="204"/>
    </font>
    <font>
      <sz val="12"/>
      <color theme="1"/>
      <name val="Calibri"/>
      <family val="2"/>
      <charset val="204"/>
    </font>
    <font>
      <b/>
      <i/>
      <sz val="12"/>
      <color indexed="8"/>
      <name val="Arial"/>
      <family val="2"/>
      <charset val="204"/>
    </font>
  </fonts>
  <fills count="148">
    <fill>
      <patternFill patternType="none"/>
    </fill>
    <fill>
      <patternFill patternType="gray125"/>
    </fill>
    <fill>
      <patternFill patternType="solid">
        <fgColor indexed="45"/>
      </patternFill>
    </fill>
    <fill>
      <patternFill patternType="solid">
        <fgColor indexed="29"/>
      </patternFill>
    </fill>
    <fill>
      <patternFill patternType="solid">
        <fgColor indexed="11"/>
      </patternFill>
    </fill>
    <fill>
      <patternFill patternType="solid">
        <fgColor indexed="51"/>
      </patternFill>
    </fill>
    <fill>
      <patternFill patternType="solid">
        <fgColor indexed="52"/>
      </patternFill>
    </fill>
    <fill>
      <patternFill patternType="solid">
        <fgColor indexed="10"/>
      </patternFill>
    </fill>
    <fill>
      <patternFill patternType="solid">
        <fgColor indexed="57"/>
      </patternFill>
    </fill>
    <fill>
      <patternFill patternType="solid">
        <fgColor indexed="53"/>
      </patternFill>
    </fill>
    <fill>
      <patternFill patternType="solid">
        <fgColor indexed="43"/>
      </patternFill>
    </fill>
    <fill>
      <patternFill patternType="solid">
        <fgColor indexed="43"/>
        <bgColor indexed="64"/>
      </patternFill>
    </fill>
    <fill>
      <patternFill patternType="solid">
        <fgColor indexed="40"/>
        <bgColor indexed="64"/>
      </patternFill>
    </fill>
    <fill>
      <patternFill patternType="solid">
        <fgColor indexed="50"/>
      </patternFill>
    </fill>
    <fill>
      <patternFill patternType="lightUp">
        <fgColor indexed="48"/>
        <bgColor indexed="41"/>
      </patternFill>
    </fill>
    <fill>
      <patternFill patternType="solid">
        <fgColor indexed="41"/>
      </patternFill>
    </fill>
    <fill>
      <patternFill patternType="solid">
        <fgColor indexed="54"/>
        <bgColor indexed="64"/>
      </patternFill>
    </fill>
    <fill>
      <patternFill patternType="solid">
        <fgColor indexed="40"/>
      </patternFill>
    </fill>
    <fill>
      <patternFill patternType="solid">
        <fgColor indexed="44"/>
        <bgColor indexed="64"/>
      </patternFill>
    </fill>
    <fill>
      <patternFill patternType="solid">
        <fgColor indexed="41"/>
        <bgColor indexed="64"/>
      </patternFill>
    </fill>
    <fill>
      <patternFill patternType="solid">
        <fgColor indexed="26"/>
        <bgColor indexed="64"/>
      </patternFill>
    </fill>
    <fill>
      <patternFill patternType="solid">
        <fgColor indexed="15"/>
      </patternFill>
    </fill>
    <fill>
      <patternFill patternType="solid">
        <fgColor indexed="22"/>
        <bgColor indexed="0"/>
      </patternFill>
    </fill>
    <fill>
      <patternFill patternType="solid">
        <fgColor indexed="50"/>
        <bgColor indexed="64"/>
      </patternFill>
    </fill>
    <fill>
      <patternFill patternType="solid">
        <fgColor theme="4" tint="0.79998168889431442"/>
        <bgColor indexed="65"/>
      </patternFill>
    </fill>
    <fill>
      <patternFill patternType="solid">
        <fgColor theme="5" tint="0.79998168889431442"/>
        <bgColor indexed="65"/>
      </patternFill>
    </fill>
    <fill>
      <patternFill patternType="solid">
        <fgColor theme="6" tint="0.79998168889431442"/>
        <bgColor indexed="65"/>
      </patternFill>
    </fill>
    <fill>
      <patternFill patternType="solid">
        <fgColor theme="7" tint="0.79998168889431442"/>
        <bgColor indexed="65"/>
      </patternFill>
    </fill>
    <fill>
      <patternFill patternType="solid">
        <fgColor theme="8" tint="0.79998168889431442"/>
        <bgColor indexed="65"/>
      </patternFill>
    </fill>
    <fill>
      <patternFill patternType="solid">
        <fgColor theme="9" tint="0.79998168889431442"/>
        <bgColor indexed="65"/>
      </patternFill>
    </fill>
    <fill>
      <patternFill patternType="solid">
        <fgColor theme="4" tint="0.59999389629810485"/>
        <bgColor indexed="65"/>
      </patternFill>
    </fill>
    <fill>
      <patternFill patternType="solid">
        <fgColor theme="5" tint="0.59999389629810485"/>
        <bgColor indexed="65"/>
      </patternFill>
    </fill>
    <fill>
      <patternFill patternType="solid">
        <fgColor theme="6" tint="0.59999389629810485"/>
        <bgColor indexed="65"/>
      </patternFill>
    </fill>
    <fill>
      <patternFill patternType="solid">
        <fgColor theme="7" tint="0.59999389629810485"/>
        <bgColor indexed="65"/>
      </patternFill>
    </fill>
    <fill>
      <patternFill patternType="solid">
        <fgColor theme="8" tint="0.59999389629810485"/>
        <bgColor indexed="65"/>
      </patternFill>
    </fill>
    <fill>
      <patternFill patternType="solid">
        <fgColor theme="9" tint="0.59999389629810485"/>
        <bgColor indexed="65"/>
      </patternFill>
    </fill>
    <fill>
      <patternFill patternType="solid">
        <fgColor theme="4" tint="0.39997558519241921"/>
        <bgColor indexed="65"/>
      </patternFill>
    </fill>
    <fill>
      <patternFill patternType="solid">
        <fgColor theme="5" tint="0.39997558519241921"/>
        <bgColor indexed="65"/>
      </patternFill>
    </fill>
    <fill>
      <patternFill patternType="solid">
        <fgColor theme="6" tint="0.39997558519241921"/>
        <bgColor indexed="65"/>
      </patternFill>
    </fill>
    <fill>
      <patternFill patternType="solid">
        <fgColor theme="7" tint="0.39997558519241921"/>
        <bgColor indexed="65"/>
      </patternFill>
    </fill>
    <fill>
      <patternFill patternType="solid">
        <fgColor theme="8" tint="0.39997558519241921"/>
        <bgColor indexed="65"/>
      </patternFill>
    </fill>
    <fill>
      <patternFill patternType="solid">
        <fgColor theme="9" tint="0.39997558519241921"/>
        <bgColor indexed="65"/>
      </patternFill>
    </fill>
    <fill>
      <patternFill patternType="solid">
        <fgColor theme="4"/>
      </patternFill>
    </fill>
    <fill>
      <patternFill patternType="solid">
        <fgColor theme="5"/>
      </patternFill>
    </fill>
    <fill>
      <patternFill patternType="solid">
        <fgColor theme="6"/>
      </patternFill>
    </fill>
    <fill>
      <patternFill patternType="solid">
        <fgColor theme="7"/>
      </patternFill>
    </fill>
    <fill>
      <patternFill patternType="solid">
        <fgColor theme="8"/>
      </patternFill>
    </fill>
    <fill>
      <patternFill patternType="solid">
        <fgColor theme="9"/>
      </patternFill>
    </fill>
    <fill>
      <patternFill patternType="solid">
        <fgColor rgb="FFF2F2F2"/>
      </patternFill>
    </fill>
    <fill>
      <patternFill patternType="solid">
        <fgColor rgb="FFFFCC99"/>
      </patternFill>
    </fill>
    <fill>
      <patternFill patternType="solid">
        <fgColor rgb="FFC6EFCE"/>
      </patternFill>
    </fill>
    <fill>
      <patternFill patternType="solid">
        <fgColor rgb="FFFFEB9C"/>
      </patternFill>
    </fill>
    <fill>
      <patternFill patternType="solid">
        <fgColor rgb="FFFFFFCC"/>
      </patternFill>
    </fill>
    <fill>
      <patternFill patternType="solid">
        <fgColor rgb="FFFFC7CE"/>
      </patternFill>
    </fill>
    <fill>
      <patternFill patternType="solid">
        <fgColor rgb="FFA5A5A5"/>
      </patternFill>
    </fill>
    <fill>
      <patternFill patternType="solid">
        <fgColor theme="0" tint="-0.249977111117893"/>
        <bgColor indexed="64"/>
      </patternFill>
    </fill>
    <fill>
      <patternFill patternType="solid">
        <fgColor indexed="61"/>
        <bgColor indexed="61"/>
      </patternFill>
    </fill>
    <fill>
      <patternFill patternType="solid">
        <fgColor indexed="22"/>
        <bgColor indexed="22"/>
      </patternFill>
    </fill>
    <fill>
      <patternFill patternType="solid">
        <fgColor indexed="58"/>
        <bgColor indexed="58"/>
      </patternFill>
    </fill>
    <fill>
      <patternFill patternType="solid">
        <fgColor indexed="48"/>
        <bgColor indexed="48"/>
      </patternFill>
    </fill>
    <fill>
      <patternFill patternType="solid">
        <fgColor indexed="31"/>
        <bgColor indexed="31"/>
      </patternFill>
    </fill>
    <fill>
      <patternFill patternType="solid">
        <fgColor indexed="40"/>
        <bgColor indexed="40"/>
      </patternFill>
    </fill>
    <fill>
      <patternFill patternType="solid">
        <fgColor indexed="45"/>
        <bgColor indexed="45"/>
      </patternFill>
    </fill>
    <fill>
      <patternFill patternType="solid">
        <fgColor indexed="25"/>
        <bgColor indexed="25"/>
      </patternFill>
    </fill>
    <fill>
      <patternFill patternType="solid">
        <fgColor indexed="60"/>
        <bgColor indexed="60"/>
      </patternFill>
    </fill>
    <fill>
      <patternFill patternType="solid">
        <fgColor indexed="11"/>
        <bgColor indexed="11"/>
      </patternFill>
    </fill>
    <fill>
      <patternFill patternType="solid">
        <fgColor indexed="50"/>
        <bgColor indexed="50"/>
      </patternFill>
    </fill>
    <fill>
      <patternFill patternType="solid">
        <fgColor indexed="57"/>
        <bgColor indexed="57"/>
      </patternFill>
    </fill>
    <fill>
      <patternFill patternType="solid">
        <fgColor indexed="55"/>
        <bgColor indexed="55"/>
      </patternFill>
    </fill>
    <fill>
      <patternFill patternType="solid">
        <fgColor indexed="18"/>
        <bgColor indexed="18"/>
      </patternFill>
    </fill>
    <fill>
      <patternFill patternType="solid">
        <fgColor indexed="41"/>
        <bgColor indexed="41"/>
      </patternFill>
    </fill>
    <fill>
      <patternFill patternType="solid">
        <fgColor indexed="54"/>
        <bgColor indexed="54"/>
      </patternFill>
    </fill>
    <fill>
      <patternFill patternType="solid">
        <fgColor indexed="26"/>
        <bgColor indexed="26"/>
      </patternFill>
    </fill>
    <fill>
      <patternFill patternType="solid">
        <fgColor indexed="47"/>
        <bgColor indexed="47"/>
      </patternFill>
    </fill>
    <fill>
      <patternFill patternType="solid">
        <fgColor indexed="51"/>
        <bgColor indexed="51"/>
      </patternFill>
    </fill>
    <fill>
      <patternFill patternType="solid">
        <fgColor indexed="53"/>
        <bgColor indexed="53"/>
      </patternFill>
    </fill>
    <fill>
      <patternFill patternType="solid">
        <fgColor indexed="35"/>
        <bgColor indexed="35"/>
      </patternFill>
    </fill>
    <fill>
      <patternFill patternType="lightUp">
        <fgColor indexed="9"/>
        <bgColor indexed="24"/>
      </patternFill>
    </fill>
    <fill>
      <patternFill patternType="lightUp">
        <fgColor indexed="9"/>
        <bgColor indexed="12"/>
      </patternFill>
    </fill>
    <fill>
      <patternFill patternType="lightUp">
        <fgColor indexed="9"/>
        <bgColor indexed="57"/>
      </patternFill>
    </fill>
    <fill>
      <patternFill patternType="solid">
        <fgColor indexed="60"/>
      </patternFill>
    </fill>
    <fill>
      <patternFill patternType="solid">
        <fgColor indexed="49"/>
      </patternFill>
    </fill>
    <fill>
      <patternFill patternType="solid">
        <fgColor indexed="12"/>
      </patternFill>
    </fill>
    <fill>
      <patternFill patternType="solid">
        <fgColor indexed="54"/>
      </patternFill>
    </fill>
    <fill>
      <patternFill patternType="solid">
        <fgColor indexed="22"/>
      </patternFill>
    </fill>
    <fill>
      <patternFill patternType="solid">
        <fgColor indexed="23"/>
      </patternFill>
    </fill>
    <fill>
      <patternFill patternType="solid">
        <fgColor indexed="44"/>
      </patternFill>
    </fill>
    <fill>
      <patternFill patternType="solid">
        <fgColor indexed="9"/>
      </patternFill>
    </fill>
    <fill>
      <patternFill patternType="solid">
        <fgColor indexed="26"/>
      </patternFill>
    </fill>
    <fill>
      <patternFill patternType="solid">
        <fgColor indexed="9"/>
        <bgColor indexed="64"/>
      </patternFill>
    </fill>
    <fill>
      <patternFill patternType="solid">
        <fgColor indexed="20"/>
      </patternFill>
    </fill>
    <fill>
      <patternFill patternType="solid">
        <fgColor indexed="31"/>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30"/>
      </patternFill>
    </fill>
    <fill>
      <patternFill patternType="solid">
        <fgColor indexed="36"/>
      </patternFill>
    </fill>
    <fill>
      <patternFill patternType="solid">
        <fgColor indexed="55"/>
      </patternFill>
    </fill>
    <fill>
      <patternFill patternType="solid">
        <fgColor indexed="62"/>
      </patternFill>
    </fill>
    <fill>
      <patternFill patternType="solid">
        <fgColor indexed="38"/>
      </patternFill>
    </fill>
    <fill>
      <patternFill patternType="solid">
        <fgColor indexed="39"/>
      </patternFill>
    </fill>
    <fill>
      <patternFill patternType="solid">
        <fgColor theme="0"/>
        <bgColor indexed="64"/>
      </patternFill>
    </fill>
    <fill>
      <patternFill patternType="solid">
        <fgColor theme="0" tint="-0.34998626667073579"/>
        <bgColor indexed="64"/>
      </patternFill>
    </fill>
    <fill>
      <patternFill patternType="solid">
        <fgColor theme="3" tint="0.79998168889431442"/>
        <bgColor indexed="64"/>
      </patternFill>
    </fill>
    <fill>
      <patternFill patternType="solid">
        <fgColor theme="5" tint="0.79998168889431442"/>
        <bgColor indexed="64"/>
      </patternFill>
    </fill>
    <fill>
      <patternFill patternType="solid">
        <fgColor rgb="FFF2DCDB"/>
        <bgColor indexed="64"/>
      </patternFill>
    </fill>
    <fill>
      <patternFill patternType="solid">
        <fgColor rgb="FFFFFFCC"/>
        <bgColor indexed="64"/>
      </patternFill>
    </fill>
    <fill>
      <patternFill patternType="solid">
        <fgColor theme="2" tint="-0.249977111117893"/>
        <bgColor indexed="64"/>
      </patternFill>
    </fill>
    <fill>
      <patternFill patternType="solid">
        <fgColor rgb="FFC4D79B"/>
        <bgColor indexed="64"/>
      </patternFill>
    </fill>
    <fill>
      <patternFill patternType="solid">
        <fgColor theme="6" tint="0.79998168889431442"/>
        <bgColor indexed="64"/>
      </patternFill>
    </fill>
    <fill>
      <patternFill patternType="solid">
        <fgColor rgb="FFFF0000"/>
        <bgColor indexed="64"/>
      </patternFill>
    </fill>
    <fill>
      <patternFill patternType="solid">
        <fgColor rgb="FF92D050"/>
        <bgColor indexed="64"/>
      </patternFill>
    </fill>
    <fill>
      <patternFill patternType="solid">
        <fgColor rgb="FFFFFF99"/>
        <bgColor indexed="64"/>
      </patternFill>
    </fill>
    <fill>
      <patternFill patternType="solid">
        <fgColor theme="5" tint="0.59999389629810485"/>
        <bgColor indexed="64"/>
      </patternFill>
    </fill>
    <fill>
      <patternFill patternType="solid">
        <fgColor theme="1"/>
        <bgColor indexed="64"/>
      </patternFill>
    </fill>
    <fill>
      <patternFill patternType="solid">
        <fgColor rgb="FFFFFF00"/>
        <bgColor indexed="64"/>
      </patternFill>
    </fill>
    <fill>
      <patternFill patternType="solid">
        <fgColor theme="1" tint="0.499984740745262"/>
        <bgColor indexed="64"/>
      </patternFill>
    </fill>
    <fill>
      <patternFill patternType="solid">
        <fgColor theme="0" tint="-0.14999847407452621"/>
        <bgColor indexed="64"/>
      </patternFill>
    </fill>
    <fill>
      <patternFill patternType="solid">
        <fgColor theme="6" tint="0.59999389629810485"/>
        <bgColor indexed="64"/>
      </patternFill>
    </fill>
    <fill>
      <patternFill patternType="solid">
        <fgColor rgb="FF00B0F0"/>
        <bgColor indexed="64"/>
      </patternFill>
    </fill>
    <fill>
      <patternFill patternType="solid">
        <fgColor theme="1" tint="0.249977111117893"/>
        <bgColor indexed="64"/>
      </patternFill>
    </fill>
    <fill>
      <patternFill patternType="solid">
        <fgColor rgb="FFFFC000"/>
        <bgColor indexed="64"/>
      </patternFill>
    </fill>
    <fill>
      <patternFill patternType="solid">
        <fgColor rgb="FF0070C0"/>
        <bgColor indexed="64"/>
      </patternFill>
    </fill>
    <fill>
      <patternFill patternType="solid">
        <fgColor theme="1" tint="0.14999847407452621"/>
        <bgColor indexed="64"/>
      </patternFill>
    </fill>
    <fill>
      <patternFill patternType="solid">
        <fgColor theme="6" tint="0.39997558519241921"/>
        <bgColor indexed="64"/>
      </patternFill>
    </fill>
    <fill>
      <patternFill patternType="solid">
        <fgColor theme="1" tint="0.34998626667073579"/>
        <bgColor indexed="64"/>
      </patternFill>
    </fill>
    <fill>
      <patternFill patternType="solid">
        <fgColor theme="9" tint="0.39997558519241921"/>
        <bgColor indexed="64"/>
      </patternFill>
    </fill>
    <fill>
      <patternFill patternType="solid">
        <fgColor theme="3" tint="0.59999389629810485"/>
        <bgColor indexed="64"/>
      </patternFill>
    </fill>
    <fill>
      <patternFill patternType="solid">
        <fgColor theme="9" tint="0.59999389629810485"/>
        <bgColor indexed="64"/>
      </patternFill>
    </fill>
    <fill>
      <patternFill patternType="solid">
        <fgColor theme="3" tint="0.39997558519241921"/>
        <bgColor indexed="64"/>
      </patternFill>
    </fill>
    <fill>
      <patternFill patternType="solid">
        <fgColor theme="4" tint="0.59999389629810485"/>
        <bgColor indexed="64"/>
      </patternFill>
    </fill>
    <fill>
      <patternFill patternType="solid">
        <fgColor theme="9" tint="-0.249977111117893"/>
        <bgColor indexed="64"/>
      </patternFill>
    </fill>
    <fill>
      <patternFill patternType="solid">
        <fgColor theme="4"/>
        <bgColor indexed="64"/>
      </patternFill>
    </fill>
    <fill>
      <patternFill patternType="solid">
        <fgColor theme="5" tint="0.39997558519241921"/>
        <bgColor indexed="64"/>
      </patternFill>
    </fill>
    <fill>
      <patternFill patternType="solid">
        <fgColor rgb="FF296A6D"/>
        <bgColor indexed="64"/>
      </patternFill>
    </fill>
    <fill>
      <patternFill patternType="solid">
        <fgColor rgb="FF35EB58"/>
        <bgColor indexed="64"/>
      </patternFill>
    </fill>
    <fill>
      <patternFill patternType="solid">
        <fgColor theme="7" tint="0.39997558519241921"/>
        <bgColor indexed="64"/>
      </patternFill>
    </fill>
    <fill>
      <patternFill patternType="solid">
        <fgColor rgb="FFFF99CC"/>
        <bgColor indexed="64"/>
      </patternFill>
    </fill>
    <fill>
      <patternFill patternType="solid">
        <fgColor theme="9" tint="-0.499984740745262"/>
        <bgColor indexed="64"/>
      </patternFill>
    </fill>
    <fill>
      <patternFill patternType="solid">
        <fgColor theme="5" tint="-0.249977111117893"/>
        <bgColor indexed="64"/>
      </patternFill>
    </fill>
    <fill>
      <patternFill patternType="solid">
        <fgColor theme="4" tint="0.39997558519241921"/>
        <bgColor indexed="64"/>
      </patternFill>
    </fill>
    <fill>
      <patternFill patternType="solid">
        <fgColor rgb="FFE6B8B7"/>
        <bgColor indexed="64"/>
      </patternFill>
    </fill>
    <fill>
      <patternFill patternType="solid">
        <fgColor theme="6" tint="-0.249977111117893"/>
        <bgColor indexed="64"/>
      </patternFill>
    </fill>
    <fill>
      <patternFill patternType="solid">
        <fgColor rgb="FFC00000"/>
        <bgColor indexed="64"/>
      </patternFill>
    </fill>
    <fill>
      <patternFill patternType="solid">
        <fgColor rgb="FF9ED27A"/>
        <bgColor indexed="64"/>
      </patternFill>
    </fill>
    <fill>
      <patternFill patternType="solid">
        <fgColor rgb="FF002060"/>
        <bgColor indexed="64"/>
      </patternFill>
    </fill>
    <fill>
      <patternFill patternType="solid">
        <fgColor indexed="51"/>
        <bgColor indexed="64"/>
      </patternFill>
    </fill>
  </fills>
  <borders count="129">
    <border>
      <left/>
      <right/>
      <top/>
      <bottom/>
      <diagonal/>
    </border>
    <border>
      <left style="thin">
        <color indexed="48"/>
      </left>
      <right style="thin">
        <color indexed="48"/>
      </right>
      <top style="thin">
        <color indexed="48"/>
      </top>
      <bottom style="thin">
        <color indexed="48"/>
      </bottom>
      <diagonal/>
    </border>
    <border>
      <left style="thin">
        <color indexed="41"/>
      </left>
      <right style="thin">
        <color indexed="48"/>
      </right>
      <top style="medium">
        <color indexed="41"/>
      </top>
      <bottom style="thin">
        <color indexed="48"/>
      </bottom>
      <diagonal/>
    </border>
    <border>
      <left style="thin">
        <color indexed="8"/>
      </left>
      <right style="thin">
        <color indexed="8"/>
      </right>
      <top style="thin">
        <color indexed="8"/>
      </top>
      <bottom style="thin">
        <color indexed="8"/>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diagonal/>
    </border>
    <border>
      <left style="medium">
        <color indexed="64"/>
      </left>
      <right style="thin">
        <color indexed="64"/>
      </right>
      <top/>
      <bottom style="medium">
        <color indexed="64"/>
      </bottom>
      <diagonal/>
    </border>
    <border>
      <left style="medium">
        <color indexed="64"/>
      </left>
      <right/>
      <top style="medium">
        <color indexed="64"/>
      </top>
      <bottom/>
      <diagonal/>
    </border>
    <border>
      <left/>
      <right style="medium">
        <color indexed="64"/>
      </right>
      <top style="medium">
        <color indexed="64"/>
      </top>
      <bottom/>
      <diagonal/>
    </border>
    <border>
      <left style="thin">
        <color rgb="FF3F3F3F"/>
      </left>
      <right style="thin">
        <color rgb="FF3F3F3F"/>
      </right>
      <top style="thin">
        <color rgb="FF3F3F3F"/>
      </top>
      <bottom style="thin">
        <color rgb="FF3F3F3F"/>
      </bottom>
      <diagonal/>
    </border>
    <border>
      <left style="thin">
        <color rgb="FF7F7F7F"/>
      </left>
      <right style="thin">
        <color rgb="FF7F7F7F"/>
      </right>
      <top style="thin">
        <color rgb="FF7F7F7F"/>
      </top>
      <bottom style="thin">
        <color rgb="FF7F7F7F"/>
      </bottom>
      <diagonal/>
    </border>
    <border>
      <left/>
      <right/>
      <top style="thin">
        <color theme="4"/>
      </top>
      <bottom style="double">
        <color theme="4"/>
      </bottom>
      <diagonal/>
    </border>
    <border>
      <left style="thin">
        <color rgb="FFB2B2B2"/>
      </left>
      <right style="thin">
        <color rgb="FFB2B2B2"/>
      </right>
      <top style="thin">
        <color rgb="FFB2B2B2"/>
      </top>
      <bottom style="thin">
        <color rgb="FFB2B2B2"/>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auto="1"/>
      </left>
      <right style="thin">
        <color auto="1"/>
      </right>
      <top style="thin">
        <color auto="1"/>
      </top>
      <bottom style="thin">
        <color auto="1"/>
      </bottom>
      <diagonal/>
    </border>
    <border>
      <left style="thin">
        <color indexed="8"/>
      </left>
      <right style="thin">
        <color indexed="8"/>
      </right>
      <top style="thin">
        <color indexed="8"/>
      </top>
      <bottom style="thin">
        <color indexed="8"/>
      </bottom>
      <diagonal/>
    </border>
    <border>
      <left style="thin">
        <color indexed="18"/>
      </left>
      <right style="thin">
        <color indexed="18"/>
      </right>
      <top style="thin">
        <color indexed="18"/>
      </top>
      <bottom style="thin">
        <color indexed="18"/>
      </bottom>
      <diagonal/>
    </border>
    <border>
      <left style="double">
        <color indexed="63"/>
      </left>
      <right style="double">
        <color indexed="63"/>
      </right>
      <top style="double">
        <color indexed="63"/>
      </top>
      <bottom style="double">
        <color indexed="63"/>
      </bottom>
      <diagonal/>
    </border>
    <border>
      <left/>
      <right/>
      <top/>
      <bottom style="thick">
        <color indexed="48"/>
      </bottom>
      <diagonal/>
    </border>
    <border>
      <left/>
      <right/>
      <top/>
      <bottom style="thick">
        <color indexed="58"/>
      </bottom>
      <diagonal/>
    </border>
    <border>
      <left/>
      <right/>
      <top/>
      <bottom style="medium">
        <color indexed="58"/>
      </bottom>
      <diagonal/>
    </border>
    <border>
      <left/>
      <right/>
      <top/>
      <bottom style="double">
        <color indexed="17"/>
      </bottom>
      <diagonal/>
    </border>
    <border>
      <left style="thin">
        <color indexed="63"/>
      </left>
      <right style="thin">
        <color indexed="63"/>
      </right>
      <top style="thin">
        <color indexed="63"/>
      </top>
      <bottom style="thin">
        <color indexed="63"/>
      </bottom>
      <diagonal/>
    </border>
    <border>
      <left style="thin">
        <color indexed="58"/>
      </left>
      <right style="medium">
        <color indexed="58"/>
      </right>
      <top style="medium">
        <color indexed="58"/>
      </top>
      <bottom style="thin">
        <color indexed="58"/>
      </bottom>
      <diagonal/>
    </border>
    <border>
      <left style="thin">
        <color indexed="54"/>
      </left>
      <right/>
      <top style="thin">
        <color indexed="54"/>
      </top>
      <bottom/>
      <diagonal/>
    </border>
    <border>
      <left/>
      <right/>
      <top style="thin">
        <color indexed="48"/>
      </top>
      <bottom style="double">
        <color indexed="48"/>
      </bottom>
      <diagonal/>
    </border>
    <border>
      <left style="thin">
        <color indexed="18"/>
      </left>
      <right style="thin">
        <color indexed="18"/>
      </right>
      <top style="thin">
        <color indexed="18"/>
      </top>
      <bottom style="thin">
        <color indexed="18"/>
      </bottom>
      <diagonal/>
    </border>
    <border>
      <left style="thin">
        <color indexed="48"/>
      </left>
      <right style="thin">
        <color indexed="48"/>
      </right>
      <top style="thin">
        <color indexed="48"/>
      </top>
      <bottom style="thin">
        <color indexed="48"/>
      </bottom>
      <diagonal/>
    </border>
    <border>
      <left style="thin">
        <color indexed="22"/>
      </left>
      <right style="thin">
        <color indexed="22"/>
      </right>
      <top style="thin">
        <color indexed="22"/>
      </top>
      <bottom style="thin">
        <color indexed="22"/>
      </bottom>
      <diagonal/>
    </border>
    <border>
      <left/>
      <right/>
      <top style="thin">
        <color indexed="62"/>
      </top>
      <bottom style="double">
        <color indexed="62"/>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bottom style="double">
        <color indexed="52"/>
      </bottom>
      <diagonal/>
    </border>
    <border>
      <left/>
      <right/>
      <top/>
      <bottom style="thick">
        <color indexed="39"/>
      </bottom>
      <diagonal/>
    </border>
    <border>
      <left/>
      <right/>
      <top/>
      <bottom style="thick">
        <color indexed="38"/>
      </bottom>
      <diagonal/>
    </border>
    <border>
      <left/>
      <right/>
      <top/>
      <bottom style="medium">
        <color indexed="31"/>
      </bottom>
      <diagonal/>
    </border>
    <border>
      <left/>
      <right/>
      <top style="thin">
        <color indexed="39"/>
      </top>
      <bottom style="double">
        <color indexed="39"/>
      </bottom>
      <diagonal/>
    </border>
    <border>
      <left style="thin">
        <color indexed="48"/>
      </left>
      <right style="thin">
        <color indexed="48"/>
      </right>
      <top style="thin">
        <color indexed="48"/>
      </top>
      <bottom style="thin">
        <color indexed="48"/>
      </bottom>
      <diagonal/>
    </border>
    <border>
      <left style="thin">
        <color indexed="22"/>
      </left>
      <right style="thin">
        <color indexed="22"/>
      </right>
      <top style="thin">
        <color indexed="22"/>
      </top>
      <bottom style="thin">
        <color indexed="22"/>
      </bottom>
      <diagonal/>
    </border>
    <border>
      <left/>
      <right/>
      <top style="thin">
        <color indexed="62"/>
      </top>
      <bottom style="double">
        <color indexed="6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48"/>
      </left>
      <right style="thin">
        <color indexed="48"/>
      </right>
      <top style="thin">
        <color indexed="48"/>
      </top>
      <bottom style="thin">
        <color indexed="48"/>
      </bottom>
      <diagonal/>
    </border>
    <border>
      <left style="thin">
        <color indexed="22"/>
      </left>
      <right style="thin">
        <color indexed="22"/>
      </right>
      <top style="thin">
        <color indexed="22"/>
      </top>
      <bottom style="thin">
        <color indexed="22"/>
      </bottom>
      <diagonal/>
    </border>
    <border>
      <left/>
      <right/>
      <top style="thin">
        <color indexed="62"/>
      </top>
      <bottom style="double">
        <color indexed="6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auto="1"/>
      </left>
      <right style="thin">
        <color auto="1"/>
      </right>
      <top style="thin">
        <color auto="1"/>
      </top>
      <bottom style="thin">
        <color auto="1"/>
      </bottom>
      <diagonal/>
    </border>
    <border>
      <left style="thin">
        <color indexed="18"/>
      </left>
      <right style="thin">
        <color indexed="18"/>
      </right>
      <top style="thin">
        <color indexed="18"/>
      </top>
      <bottom style="thin">
        <color indexed="18"/>
      </bottom>
      <diagonal/>
    </border>
    <border>
      <left style="thin">
        <color indexed="54"/>
      </left>
      <right/>
      <top style="thin">
        <color indexed="54"/>
      </top>
      <bottom/>
      <diagonal/>
    </border>
    <border>
      <left/>
      <right/>
      <top style="thin">
        <color indexed="48"/>
      </top>
      <bottom style="double">
        <color indexed="48"/>
      </bottom>
      <diagonal/>
    </border>
    <border>
      <left/>
      <right/>
      <top style="thin">
        <color indexed="39"/>
      </top>
      <bottom style="double">
        <color indexed="39"/>
      </bottom>
      <diagonal/>
    </border>
    <border>
      <left style="thin">
        <color indexed="64"/>
      </left>
      <right style="medium">
        <color indexed="64"/>
      </right>
      <top style="medium">
        <color indexed="64"/>
      </top>
      <bottom/>
      <diagonal/>
    </border>
    <border>
      <left style="thin">
        <color indexed="64"/>
      </left>
      <right style="medium">
        <color indexed="64"/>
      </right>
      <top/>
      <bottom style="medium">
        <color indexed="64"/>
      </bottom>
      <diagonal/>
    </border>
    <border>
      <left style="thin">
        <color indexed="64"/>
      </left>
      <right style="medium">
        <color indexed="64"/>
      </right>
      <top style="hair">
        <color indexed="64"/>
      </top>
      <bottom style="hair">
        <color indexed="64"/>
      </bottom>
      <diagonal/>
    </border>
    <border>
      <left/>
      <right style="thin">
        <color indexed="64"/>
      </right>
      <top style="medium">
        <color indexed="64"/>
      </top>
      <bottom style="hair">
        <color indexed="64"/>
      </bottom>
      <diagonal/>
    </border>
    <border>
      <left style="thin">
        <color indexed="64"/>
      </left>
      <right style="medium">
        <color indexed="64"/>
      </right>
      <top style="medium">
        <color indexed="64"/>
      </top>
      <bottom style="hair">
        <color indexed="64"/>
      </bottom>
      <diagonal/>
    </border>
    <border>
      <left/>
      <right style="medium">
        <color indexed="64"/>
      </right>
      <top style="medium">
        <color indexed="64"/>
      </top>
      <bottom style="hair">
        <color indexed="64"/>
      </bottom>
      <diagonal/>
    </border>
    <border>
      <left style="medium">
        <color indexed="64"/>
      </left>
      <right style="thin">
        <color indexed="64"/>
      </right>
      <top/>
      <bottom/>
      <diagonal/>
    </border>
    <border>
      <left/>
      <right style="thin">
        <color indexed="64"/>
      </right>
      <top style="hair">
        <color indexed="64"/>
      </top>
      <bottom style="hair">
        <color indexed="64"/>
      </bottom>
      <diagonal/>
    </border>
    <border>
      <left/>
      <right style="medium">
        <color indexed="64"/>
      </right>
      <top style="hair">
        <color indexed="64"/>
      </top>
      <bottom style="hair">
        <color indexed="64"/>
      </bottom>
      <diagonal/>
    </border>
    <border>
      <left style="thin">
        <color indexed="64"/>
      </left>
      <right style="medium">
        <color indexed="64"/>
      </right>
      <top/>
      <bottom style="hair">
        <color indexed="64"/>
      </bottom>
      <diagonal/>
    </border>
    <border>
      <left style="medium">
        <color indexed="64"/>
      </left>
      <right style="thin">
        <color indexed="64"/>
      </right>
      <top/>
      <bottom style="hair">
        <color indexed="64"/>
      </bottom>
      <diagonal/>
    </border>
    <border>
      <left/>
      <right style="medium">
        <color indexed="64"/>
      </right>
      <top/>
      <bottom style="hair">
        <color indexed="64"/>
      </bottom>
      <diagonal/>
    </border>
    <border>
      <left style="medium">
        <color indexed="64"/>
      </left>
      <right style="thin">
        <color indexed="64"/>
      </right>
      <top style="hair">
        <color indexed="64"/>
      </top>
      <bottom style="hair">
        <color indexed="64"/>
      </bottom>
      <diagonal/>
    </border>
    <border>
      <left style="thin">
        <color indexed="64"/>
      </left>
      <right style="medium">
        <color indexed="64"/>
      </right>
      <top/>
      <bottom/>
      <diagonal/>
    </border>
    <border>
      <left style="medium">
        <color indexed="64"/>
      </left>
      <right style="thin">
        <color indexed="64"/>
      </right>
      <top style="hair">
        <color indexed="64"/>
      </top>
      <bottom style="medium">
        <color indexed="64"/>
      </bottom>
      <diagonal/>
    </border>
    <border>
      <left/>
      <right style="medium">
        <color indexed="64"/>
      </right>
      <top/>
      <bottom/>
      <diagonal/>
    </border>
    <border>
      <left style="medium">
        <color indexed="64"/>
      </left>
      <right/>
      <top style="thin">
        <color indexed="64"/>
      </top>
      <bottom style="thin">
        <color indexed="64"/>
      </bottom>
      <diagonal/>
    </border>
    <border>
      <left style="thin">
        <color indexed="18"/>
      </left>
      <right style="thin">
        <color indexed="18"/>
      </right>
      <top style="thin">
        <color indexed="18"/>
      </top>
      <bottom style="thin">
        <color indexed="18"/>
      </bottom>
      <diagonal/>
    </border>
    <border>
      <left style="thin">
        <color indexed="63"/>
      </left>
      <right style="thin">
        <color indexed="63"/>
      </right>
      <top style="thin">
        <color indexed="63"/>
      </top>
      <bottom style="thin">
        <color indexed="63"/>
      </bottom>
      <diagonal/>
    </border>
    <border>
      <left style="thin">
        <color indexed="54"/>
      </left>
      <right/>
      <top style="thin">
        <color indexed="54"/>
      </top>
      <bottom/>
      <diagonal/>
    </border>
    <border>
      <left/>
      <right/>
      <top style="thin">
        <color indexed="48"/>
      </top>
      <bottom style="double">
        <color indexed="48"/>
      </bottom>
      <diagonal/>
    </border>
    <border>
      <left style="thin">
        <color indexed="48"/>
      </left>
      <right style="thin">
        <color indexed="48"/>
      </right>
      <top style="thin">
        <color indexed="48"/>
      </top>
      <bottom style="thin">
        <color indexed="48"/>
      </bottom>
      <diagonal/>
    </border>
    <border>
      <left style="thin">
        <color indexed="22"/>
      </left>
      <right style="thin">
        <color indexed="22"/>
      </right>
      <top style="thin">
        <color indexed="22"/>
      </top>
      <bottom style="thin">
        <color indexed="22"/>
      </bottom>
      <diagonal/>
    </border>
    <border>
      <left/>
      <right/>
      <top style="thin">
        <color indexed="62"/>
      </top>
      <bottom style="double">
        <color indexed="62"/>
      </bottom>
      <diagonal/>
    </border>
    <border>
      <left style="thin">
        <color indexed="23"/>
      </left>
      <right style="thin">
        <color indexed="23"/>
      </right>
      <top style="thin">
        <color indexed="23"/>
      </top>
      <bottom style="thin">
        <color indexed="23"/>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thin">
        <color indexed="64"/>
      </left>
      <right style="thin">
        <color indexed="64"/>
      </right>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medium">
        <color indexed="64"/>
      </right>
      <top style="thin">
        <color indexed="64"/>
      </top>
      <bottom/>
      <diagonal/>
    </border>
    <border>
      <left style="thin">
        <color indexed="64"/>
      </left>
      <right style="medium">
        <color indexed="64"/>
      </right>
      <top/>
      <bottom style="thin">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style="thin">
        <color indexed="64"/>
      </left>
      <right/>
      <top style="medium">
        <color indexed="64"/>
      </top>
      <bottom style="thin">
        <color indexed="64"/>
      </bottom>
      <diagonal/>
    </border>
    <border>
      <left style="thin">
        <color indexed="64"/>
      </left>
      <right/>
      <top style="thin">
        <color indexed="64"/>
      </top>
      <bottom style="medium">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style="thin">
        <color indexed="60"/>
      </left>
      <right style="thin">
        <color indexed="60"/>
      </right>
      <top style="thin">
        <color indexed="60"/>
      </top>
      <bottom style="thin">
        <color indexed="60"/>
      </bottom>
      <diagonal/>
    </border>
    <border>
      <left style="thin">
        <color indexed="60"/>
      </left>
      <right/>
      <top style="thin">
        <color indexed="60"/>
      </top>
      <bottom style="thin">
        <color indexed="60"/>
      </bottom>
      <diagonal/>
    </border>
    <border>
      <left style="thin">
        <color indexed="60"/>
      </left>
      <right style="thin">
        <color indexed="60"/>
      </right>
      <top style="thin">
        <color indexed="60"/>
      </top>
      <bottom/>
      <diagonal/>
    </border>
    <border>
      <left style="thin">
        <color indexed="60"/>
      </left>
      <right style="thin">
        <color indexed="60"/>
      </right>
      <top/>
      <bottom/>
      <diagonal/>
    </border>
    <border>
      <left style="thin">
        <color indexed="60"/>
      </left>
      <right style="thin">
        <color indexed="60"/>
      </right>
      <top/>
      <bottom style="thin">
        <color indexed="60"/>
      </bottom>
      <diagonal/>
    </border>
    <border>
      <left/>
      <right style="thin">
        <color indexed="60"/>
      </right>
      <top style="thin">
        <color indexed="60"/>
      </top>
      <bottom style="thin">
        <color indexed="60"/>
      </bottom>
      <diagonal/>
    </border>
  </borders>
  <cellStyleXfs count="8190">
    <xf numFmtId="0" fontId="0" fillId="0" borderId="0"/>
    <xf numFmtId="0" fontId="32" fillId="24" borderId="0" applyNumberFormat="0" applyBorder="0" applyAlignment="0" applyProtection="0"/>
    <xf numFmtId="0" fontId="32" fillId="25" borderId="0" applyNumberFormat="0" applyBorder="0" applyAlignment="0" applyProtection="0"/>
    <xf numFmtId="0" fontId="32" fillId="26" borderId="0" applyNumberFormat="0" applyBorder="0" applyAlignment="0" applyProtection="0"/>
    <xf numFmtId="0" fontId="32" fillId="27" borderId="0" applyNumberFormat="0" applyBorder="0" applyAlignment="0" applyProtection="0"/>
    <xf numFmtId="0" fontId="32" fillId="28" borderId="0" applyNumberFormat="0" applyBorder="0" applyAlignment="0" applyProtection="0"/>
    <xf numFmtId="0" fontId="32" fillId="29" borderId="0" applyNumberFormat="0" applyBorder="0" applyAlignment="0" applyProtection="0"/>
    <xf numFmtId="0" fontId="32" fillId="30" borderId="0" applyNumberFormat="0" applyBorder="0" applyAlignment="0" applyProtection="0"/>
    <xf numFmtId="0" fontId="32" fillId="31" borderId="0" applyNumberFormat="0" applyBorder="0" applyAlignment="0" applyProtection="0"/>
    <xf numFmtId="0" fontId="32" fillId="32" borderId="0" applyNumberFormat="0" applyBorder="0" applyAlignment="0" applyProtection="0"/>
    <xf numFmtId="0" fontId="32" fillId="33" borderId="0" applyNumberFormat="0" applyBorder="0" applyAlignment="0" applyProtection="0"/>
    <xf numFmtId="0" fontId="32" fillId="34" borderId="0" applyNumberFormat="0" applyBorder="0" applyAlignment="0" applyProtection="0"/>
    <xf numFmtId="0" fontId="32" fillId="35" borderId="0" applyNumberFormat="0" applyBorder="0" applyAlignment="0" applyProtection="0"/>
    <xf numFmtId="0" fontId="33" fillId="36" borderId="0" applyNumberFormat="0" applyBorder="0" applyAlignment="0" applyProtection="0"/>
    <xf numFmtId="0" fontId="33" fillId="37" borderId="0" applyNumberFormat="0" applyBorder="0" applyAlignment="0" applyProtection="0"/>
    <xf numFmtId="0" fontId="33" fillId="38" borderId="0" applyNumberFormat="0" applyBorder="0" applyAlignment="0" applyProtection="0"/>
    <xf numFmtId="0" fontId="33" fillId="39" borderId="0" applyNumberFormat="0" applyBorder="0" applyAlignment="0" applyProtection="0"/>
    <xf numFmtId="0" fontId="33" fillId="40" borderId="0" applyNumberFormat="0" applyBorder="0" applyAlignment="0" applyProtection="0"/>
    <xf numFmtId="0" fontId="33" fillId="41" borderId="0" applyNumberFormat="0" applyBorder="0" applyAlignment="0" applyProtection="0"/>
    <xf numFmtId="0" fontId="33" fillId="42" borderId="0" applyNumberFormat="0" applyBorder="0" applyAlignment="0" applyProtection="0"/>
    <xf numFmtId="0" fontId="33" fillId="43" borderId="0" applyNumberFormat="0" applyBorder="0" applyAlignment="0" applyProtection="0"/>
    <xf numFmtId="0" fontId="33" fillId="44" borderId="0" applyNumberFormat="0" applyBorder="0" applyAlignment="0" applyProtection="0"/>
    <xf numFmtId="0" fontId="33" fillId="45" borderId="0" applyNumberFormat="0" applyBorder="0" applyAlignment="0" applyProtection="0"/>
    <xf numFmtId="0" fontId="33" fillId="46" borderId="0" applyNumberFormat="0" applyBorder="0" applyAlignment="0" applyProtection="0"/>
    <xf numFmtId="0" fontId="33" fillId="47" borderId="0" applyNumberFormat="0" applyBorder="0" applyAlignment="0" applyProtection="0"/>
    <xf numFmtId="0" fontId="34" fillId="48" borderId="11" applyNumberFormat="0" applyAlignment="0" applyProtection="0"/>
    <xf numFmtId="0" fontId="35" fillId="48" borderId="12" applyNumberFormat="0" applyAlignment="0" applyProtection="0"/>
    <xf numFmtId="0" fontId="36" fillId="49" borderId="12" applyNumberFormat="0" applyAlignment="0" applyProtection="0"/>
    <xf numFmtId="0" fontId="37" fillId="0" borderId="13" applyNumberFormat="0" applyFill="0" applyAlignment="0" applyProtection="0"/>
    <xf numFmtId="0" fontId="38" fillId="0" borderId="0" applyNumberFormat="0" applyFill="0" applyBorder="0" applyAlignment="0" applyProtection="0"/>
    <xf numFmtId="0" fontId="39" fillId="50" borderId="0" applyNumberFormat="0" applyBorder="0" applyAlignment="0" applyProtection="0"/>
    <xf numFmtId="0" fontId="40" fillId="51" borderId="0" applyNumberFormat="0" applyBorder="0" applyAlignment="0" applyProtection="0"/>
    <xf numFmtId="0" fontId="32" fillId="52" borderId="14" applyNumberFormat="0" applyFont="0" applyAlignment="0" applyProtection="0"/>
    <xf numFmtId="9" fontId="16" fillId="0" borderId="0" applyFont="0" applyFill="0" applyBorder="0" applyAlignment="0" applyProtection="0"/>
    <xf numFmtId="4" fontId="20" fillId="10" borderId="1" applyNumberFormat="0" applyProtection="0">
      <alignment vertical="center"/>
    </xf>
    <xf numFmtId="4" fontId="21" fillId="11" borderId="1" applyNumberFormat="0" applyProtection="0">
      <alignment vertical="center"/>
    </xf>
    <xf numFmtId="4" fontId="20" fillId="11" borderId="1" applyNumberFormat="0" applyProtection="0">
      <alignment horizontal="left" vertical="center" indent="1"/>
    </xf>
    <xf numFmtId="0" fontId="20" fillId="11" borderId="1" applyNumberFormat="0" applyProtection="0">
      <alignment horizontal="left" vertical="top" indent="1"/>
    </xf>
    <xf numFmtId="4" fontId="20" fillId="12" borderId="0" applyNumberFormat="0" applyProtection="0">
      <alignment horizontal="left" vertical="center" indent="1"/>
    </xf>
    <xf numFmtId="4" fontId="17" fillId="2" borderId="1" applyNumberFormat="0" applyProtection="0">
      <alignment horizontal="right" vertical="center"/>
    </xf>
    <xf numFmtId="4" fontId="17" fillId="3" borderId="1" applyNumberFormat="0" applyProtection="0">
      <alignment horizontal="right" vertical="center"/>
    </xf>
    <xf numFmtId="4" fontId="17" fillId="7" borderId="1" applyNumberFormat="0" applyProtection="0">
      <alignment horizontal="right" vertical="center"/>
    </xf>
    <xf numFmtId="4" fontId="17" fillId="5" borderId="1" applyNumberFormat="0" applyProtection="0">
      <alignment horizontal="right" vertical="center"/>
    </xf>
    <xf numFmtId="4" fontId="17" fillId="6" borderId="1" applyNumberFormat="0" applyProtection="0">
      <alignment horizontal="right" vertical="center"/>
    </xf>
    <xf numFmtId="4" fontId="17" fillId="9" borderId="1" applyNumberFormat="0" applyProtection="0">
      <alignment horizontal="right" vertical="center"/>
    </xf>
    <xf numFmtId="4" fontId="17" fillId="8" borderId="1" applyNumberFormat="0" applyProtection="0">
      <alignment horizontal="right" vertical="center"/>
    </xf>
    <xf numFmtId="4" fontId="17" fillId="13" borderId="1" applyNumberFormat="0" applyProtection="0">
      <alignment horizontal="right" vertical="center"/>
    </xf>
    <xf numFmtId="4" fontId="17" fillId="4" borderId="1" applyNumberFormat="0" applyProtection="0">
      <alignment horizontal="right" vertical="center"/>
    </xf>
    <xf numFmtId="4" fontId="20" fillId="14" borderId="2" applyNumberFormat="0" applyProtection="0">
      <alignment horizontal="left" vertical="center" indent="1"/>
    </xf>
    <xf numFmtId="4" fontId="17" fillId="15" borderId="0" applyNumberFormat="0" applyProtection="0">
      <alignment horizontal="left" vertical="center" indent="1"/>
    </xf>
    <xf numFmtId="4" fontId="22" fillId="16" borderId="0" applyNumberFormat="0" applyProtection="0">
      <alignment horizontal="left" vertical="center" indent="1"/>
    </xf>
    <xf numFmtId="4" fontId="17" fillId="17" borderId="1" applyNumberFormat="0" applyProtection="0">
      <alignment horizontal="right" vertical="center"/>
    </xf>
    <xf numFmtId="4" fontId="17" fillId="15" borderId="0" applyNumberFormat="0" applyProtection="0">
      <alignment horizontal="left" vertical="center" indent="1"/>
    </xf>
    <xf numFmtId="4" fontId="17" fillId="12" borderId="0" applyNumberFormat="0" applyProtection="0">
      <alignment horizontal="left" vertical="center" indent="1"/>
    </xf>
    <xf numFmtId="0" fontId="19" fillId="16" borderId="1" applyNumberFormat="0" applyProtection="0">
      <alignment horizontal="left" vertical="center" indent="1"/>
    </xf>
    <xf numFmtId="0" fontId="19" fillId="16" borderId="1" applyNumberFormat="0" applyProtection="0">
      <alignment horizontal="left" vertical="top" indent="1"/>
    </xf>
    <xf numFmtId="0" fontId="19" fillId="12" borderId="1" applyNumberFormat="0" applyProtection="0">
      <alignment horizontal="left" vertical="center" indent="1"/>
    </xf>
    <xf numFmtId="0" fontId="19" fillId="12" borderId="1" applyNumberFormat="0" applyProtection="0">
      <alignment horizontal="left" vertical="top" indent="1"/>
    </xf>
    <xf numFmtId="0" fontId="19" fillId="18" borderId="1" applyNumberFormat="0" applyProtection="0">
      <alignment horizontal="left" vertical="center" indent="1"/>
    </xf>
    <xf numFmtId="0" fontId="19" fillId="18" borderId="1" applyNumberFormat="0" applyProtection="0">
      <alignment horizontal="left" vertical="top" indent="1"/>
    </xf>
    <xf numFmtId="0" fontId="19" fillId="19" borderId="1" applyNumberFormat="0" applyProtection="0">
      <alignment horizontal="left" vertical="center" indent="1"/>
    </xf>
    <xf numFmtId="0" fontId="19" fillId="19" borderId="1" applyNumberFormat="0" applyProtection="0">
      <alignment horizontal="left" vertical="top" indent="1"/>
    </xf>
    <xf numFmtId="4" fontId="17" fillId="20" borderId="1" applyNumberFormat="0" applyProtection="0">
      <alignment vertical="center"/>
    </xf>
    <xf numFmtId="4" fontId="23" fillId="20" borderId="1" applyNumberFormat="0" applyProtection="0">
      <alignment vertical="center"/>
    </xf>
    <xf numFmtId="4" fontId="17" fillId="20" borderId="1" applyNumberFormat="0" applyProtection="0">
      <alignment horizontal="left" vertical="center" indent="1"/>
    </xf>
    <xf numFmtId="0" fontId="17" fillId="20" borderId="1" applyNumberFormat="0" applyProtection="0">
      <alignment horizontal="left" vertical="top" indent="1"/>
    </xf>
    <xf numFmtId="4" fontId="17" fillId="15" borderId="1" applyNumberFormat="0" applyProtection="0">
      <alignment horizontal="right" vertical="center"/>
    </xf>
    <xf numFmtId="4" fontId="23" fillId="15" borderId="1" applyNumberFormat="0" applyProtection="0">
      <alignment horizontal="right" vertical="center"/>
    </xf>
    <xf numFmtId="4" fontId="17" fillId="17" borderId="1" applyNumberFormat="0" applyProtection="0">
      <alignment horizontal="left" vertical="center" indent="1"/>
    </xf>
    <xf numFmtId="0" fontId="17" fillId="12" borderId="1" applyNumberFormat="0" applyProtection="0">
      <alignment horizontal="left" vertical="top" indent="1"/>
    </xf>
    <xf numFmtId="4" fontId="24" fillId="21" borderId="0" applyNumberFormat="0" applyProtection="0">
      <alignment horizontal="left" vertical="center" indent="1"/>
    </xf>
    <xf numFmtId="4" fontId="25" fillId="15" borderId="1" applyNumberFormat="0" applyProtection="0">
      <alignment horizontal="right" vertical="center"/>
    </xf>
    <xf numFmtId="0" fontId="41" fillId="53" borderId="0" applyNumberFormat="0" applyBorder="0" applyAlignment="0" applyProtection="0"/>
    <xf numFmtId="0" fontId="32" fillId="0" borderId="0"/>
    <xf numFmtId="0" fontId="16" fillId="0" borderId="0"/>
    <xf numFmtId="0" fontId="19" fillId="0" borderId="0"/>
    <xf numFmtId="0" fontId="16" fillId="0" borderId="0"/>
    <xf numFmtId="0" fontId="17" fillId="0" borderId="0"/>
    <xf numFmtId="0" fontId="17" fillId="0" borderId="0"/>
    <xf numFmtId="0" fontId="19" fillId="0" borderId="0"/>
    <xf numFmtId="0" fontId="42" fillId="0" borderId="0"/>
    <xf numFmtId="0" fontId="28" fillId="0" borderId="0"/>
    <xf numFmtId="0" fontId="16" fillId="0" borderId="0"/>
    <xf numFmtId="0" fontId="29" fillId="0" borderId="0"/>
    <xf numFmtId="0" fontId="17" fillId="0" borderId="0"/>
    <xf numFmtId="0" fontId="30" fillId="0" borderId="0"/>
    <xf numFmtId="0" fontId="43" fillId="0" borderId="0" applyNumberFormat="0" applyFill="0" applyBorder="0" applyAlignment="0" applyProtection="0"/>
    <xf numFmtId="0" fontId="44" fillId="0" borderId="15" applyNumberFormat="0" applyFill="0" applyAlignment="0" applyProtection="0"/>
    <xf numFmtId="0" fontId="45" fillId="0" borderId="16" applyNumberFormat="0" applyFill="0" applyAlignment="0" applyProtection="0"/>
    <xf numFmtId="0" fontId="46" fillId="0" borderId="17" applyNumberFormat="0" applyFill="0" applyAlignment="0" applyProtection="0"/>
    <xf numFmtId="0" fontId="46" fillId="0" borderId="0" applyNumberFormat="0" applyFill="0" applyBorder="0" applyAlignment="0" applyProtection="0"/>
    <xf numFmtId="0" fontId="47" fillId="0" borderId="18" applyNumberFormat="0" applyFill="0" applyAlignment="0" applyProtection="0"/>
    <xf numFmtId="0" fontId="48" fillId="0" borderId="0" applyNumberFormat="0" applyFill="0" applyBorder="0" applyAlignment="0" applyProtection="0"/>
    <xf numFmtId="0" fontId="49" fillId="54" borderId="19" applyNumberFormat="0" applyAlignment="0" applyProtection="0"/>
    <xf numFmtId="0" fontId="13" fillId="0" borderId="0"/>
    <xf numFmtId="0" fontId="51" fillId="0" borderId="0"/>
    <xf numFmtId="0" fontId="19" fillId="0" borderId="0"/>
    <xf numFmtId="167" fontId="12" fillId="0" borderId="0"/>
    <xf numFmtId="0" fontId="19" fillId="0" borderId="0"/>
    <xf numFmtId="0" fontId="19" fillId="0" borderId="0"/>
    <xf numFmtId="0" fontId="17" fillId="0" borderId="0"/>
    <xf numFmtId="0" fontId="17" fillId="0" borderId="0"/>
    <xf numFmtId="166" fontId="17" fillId="0" borderId="0" applyFont="0" applyFill="0" applyBorder="0" applyAlignment="0" applyProtection="0"/>
    <xf numFmtId="4" fontId="16" fillId="0" borderId="22" applyNumberFormat="0" applyProtection="0">
      <alignment horizontal="right" vertical="center"/>
    </xf>
    <xf numFmtId="0" fontId="11" fillId="0" borderId="0"/>
    <xf numFmtId="0" fontId="19" fillId="0" borderId="0"/>
    <xf numFmtId="0" fontId="52" fillId="56" borderId="0" applyNumberFormat="0" applyBorder="0" applyAlignment="0" applyProtection="0"/>
    <xf numFmtId="0" fontId="52" fillId="57" borderId="0" applyNumberFormat="0" applyBorder="0" applyAlignment="0" applyProtection="0"/>
    <xf numFmtId="0" fontId="53" fillId="58" borderId="0" applyNumberFormat="0" applyBorder="0" applyAlignment="0" applyProtection="0"/>
    <xf numFmtId="0" fontId="53" fillId="59" borderId="0" applyNumberFormat="0" applyBorder="0" applyAlignment="0" applyProtection="0"/>
    <xf numFmtId="0" fontId="53" fillId="59" borderId="0" applyNumberFormat="0" applyBorder="0" applyAlignment="0" applyProtection="0"/>
    <xf numFmtId="0" fontId="53" fillId="59" borderId="0" applyNumberFormat="0" applyBorder="0" applyAlignment="0" applyProtection="0"/>
    <xf numFmtId="0" fontId="53" fillId="59" borderId="0" applyNumberFormat="0" applyBorder="0" applyAlignment="0" applyProtection="0"/>
    <xf numFmtId="0" fontId="53" fillId="59" borderId="0" applyNumberFormat="0" applyBorder="0" applyAlignment="0" applyProtection="0"/>
    <xf numFmtId="0" fontId="52" fillId="60" borderId="0" applyNumberFormat="0" applyBorder="0" applyAlignment="0" applyProtection="0"/>
    <xf numFmtId="0" fontId="52" fillId="61" borderId="0" applyNumberFormat="0" applyBorder="0" applyAlignment="0" applyProtection="0"/>
    <xf numFmtId="0" fontId="53" fillId="62" borderId="0" applyNumberFormat="0" applyBorder="0" applyAlignment="0" applyProtection="0"/>
    <xf numFmtId="0" fontId="53" fillId="63" borderId="0" applyNumberFormat="0" applyBorder="0" applyAlignment="0" applyProtection="0"/>
    <xf numFmtId="0" fontId="53" fillId="63" borderId="0" applyNumberFormat="0" applyBorder="0" applyAlignment="0" applyProtection="0"/>
    <xf numFmtId="0" fontId="53" fillId="63" borderId="0" applyNumberFormat="0" applyBorder="0" applyAlignment="0" applyProtection="0"/>
    <xf numFmtId="0" fontId="53" fillId="63" borderId="0" applyNumberFormat="0" applyBorder="0" applyAlignment="0" applyProtection="0"/>
    <xf numFmtId="0" fontId="53" fillId="63" borderId="0" applyNumberFormat="0" applyBorder="0" applyAlignment="0" applyProtection="0"/>
    <xf numFmtId="0" fontId="52" fillId="64" borderId="0" applyNumberFormat="0" applyBorder="0" applyAlignment="0" applyProtection="0"/>
    <xf numFmtId="0" fontId="52" fillId="65" borderId="0" applyNumberFormat="0" applyBorder="0" applyAlignment="0" applyProtection="0"/>
    <xf numFmtId="0" fontId="53" fillId="66" borderId="0" applyNumberFormat="0" applyBorder="0" applyAlignment="0" applyProtection="0"/>
    <xf numFmtId="0" fontId="53" fillId="67" borderId="0" applyNumberFormat="0" applyBorder="0" applyAlignment="0" applyProtection="0"/>
    <xf numFmtId="0" fontId="53" fillId="67" borderId="0" applyNumberFormat="0" applyBorder="0" applyAlignment="0" applyProtection="0"/>
    <xf numFmtId="0" fontId="53" fillId="67" borderId="0" applyNumberFormat="0" applyBorder="0" applyAlignment="0" applyProtection="0"/>
    <xf numFmtId="0" fontId="53" fillId="67" borderId="0" applyNumberFormat="0" applyBorder="0" applyAlignment="0" applyProtection="0"/>
    <xf numFmtId="0" fontId="53" fillId="67" borderId="0" applyNumberFormat="0" applyBorder="0" applyAlignment="0" applyProtection="0"/>
    <xf numFmtId="0" fontId="52" fillId="60" borderId="0" applyNumberFormat="0" applyBorder="0" applyAlignment="0" applyProtection="0"/>
    <xf numFmtId="0" fontId="52" fillId="68" borderId="0" applyNumberFormat="0" applyBorder="0" applyAlignment="0" applyProtection="0"/>
    <xf numFmtId="0" fontId="53" fillId="61" borderId="0" applyNumberFormat="0" applyBorder="0" applyAlignment="0" applyProtection="0"/>
    <xf numFmtId="0" fontId="53" fillId="69" borderId="0" applyNumberFormat="0" applyBorder="0" applyAlignment="0" applyProtection="0"/>
    <xf numFmtId="0" fontId="53" fillId="69" borderId="0" applyNumberFormat="0" applyBorder="0" applyAlignment="0" applyProtection="0"/>
    <xf numFmtId="0" fontId="53" fillId="69" borderId="0" applyNumberFormat="0" applyBorder="0" applyAlignment="0" applyProtection="0"/>
    <xf numFmtId="0" fontId="53" fillId="69" borderId="0" applyNumberFormat="0" applyBorder="0" applyAlignment="0" applyProtection="0"/>
    <xf numFmtId="0" fontId="53" fillId="69" borderId="0" applyNumberFormat="0" applyBorder="0" applyAlignment="0" applyProtection="0"/>
    <xf numFmtId="0" fontId="52" fillId="70" borderId="0" applyNumberFormat="0" applyBorder="0" applyAlignment="0" applyProtection="0"/>
    <xf numFmtId="0" fontId="52" fillId="71" borderId="0" applyNumberFormat="0" applyBorder="0" applyAlignment="0" applyProtection="0"/>
    <xf numFmtId="0" fontId="53" fillId="58" borderId="0" applyNumberFormat="0" applyBorder="0" applyAlignment="0" applyProtection="0"/>
    <xf numFmtId="0" fontId="53" fillId="58" borderId="0" applyNumberFormat="0" applyBorder="0" applyAlignment="0" applyProtection="0"/>
    <xf numFmtId="0" fontId="53" fillId="58" borderId="0" applyNumberFormat="0" applyBorder="0" applyAlignment="0" applyProtection="0"/>
    <xf numFmtId="0" fontId="53" fillId="58" borderId="0" applyNumberFormat="0" applyBorder="0" applyAlignment="0" applyProtection="0"/>
    <xf numFmtId="0" fontId="53" fillId="58" borderId="0" applyNumberFormat="0" applyBorder="0" applyAlignment="0" applyProtection="0"/>
    <xf numFmtId="0" fontId="53" fillId="58" borderId="0" applyNumberFormat="0" applyBorder="0" applyAlignment="0" applyProtection="0"/>
    <xf numFmtId="0" fontId="52" fillId="72" borderId="0" applyNumberFormat="0" applyBorder="0" applyAlignment="0" applyProtection="0"/>
    <xf numFmtId="0" fontId="52" fillId="73" borderId="0" applyNumberFormat="0" applyBorder="0" applyAlignment="0" applyProtection="0"/>
    <xf numFmtId="0" fontId="53" fillId="74" borderId="0" applyNumberFormat="0" applyBorder="0" applyAlignment="0" applyProtection="0"/>
    <xf numFmtId="0" fontId="53" fillId="75" borderId="0" applyNumberFormat="0" applyBorder="0" applyAlignment="0" applyProtection="0"/>
    <xf numFmtId="0" fontId="53" fillId="75" borderId="0" applyNumberFormat="0" applyBorder="0" applyAlignment="0" applyProtection="0"/>
    <xf numFmtId="0" fontId="53" fillId="75" borderId="0" applyNumberFormat="0" applyBorder="0" applyAlignment="0" applyProtection="0"/>
    <xf numFmtId="0" fontId="53" fillId="75" borderId="0" applyNumberFormat="0" applyBorder="0" applyAlignment="0" applyProtection="0"/>
    <xf numFmtId="0" fontId="53" fillId="75" borderId="0" applyNumberFormat="0" applyBorder="0" applyAlignment="0" applyProtection="0"/>
    <xf numFmtId="0" fontId="54" fillId="72" borderId="0" applyNumberFormat="0" applyBorder="0" applyAlignment="0" applyProtection="0"/>
    <xf numFmtId="0" fontId="55" fillId="76" borderId="22" applyNumberFormat="0" applyAlignment="0" applyProtection="0"/>
    <xf numFmtId="0" fontId="55" fillId="76" borderId="22" applyNumberFormat="0" applyAlignment="0" applyProtection="0"/>
    <xf numFmtId="0" fontId="55" fillId="76" borderId="22" applyNumberFormat="0" applyAlignment="0" applyProtection="0"/>
    <xf numFmtId="0" fontId="56" fillId="69" borderId="23" applyNumberFormat="0" applyAlignment="0" applyProtection="0"/>
    <xf numFmtId="0" fontId="57" fillId="77" borderId="0" applyNumberFormat="0" applyBorder="0" applyAlignment="0" applyProtection="0"/>
    <xf numFmtId="0" fontId="57" fillId="78" borderId="0" applyNumberFormat="0" applyBorder="0" applyAlignment="0" applyProtection="0"/>
    <xf numFmtId="0" fontId="57" fillId="79" borderId="0" applyNumberFormat="0" applyBorder="0" applyAlignment="0" applyProtection="0"/>
    <xf numFmtId="0" fontId="52" fillId="65" borderId="0" applyNumberFormat="0" applyBorder="0" applyAlignment="0" applyProtection="0"/>
    <xf numFmtId="0" fontId="58" fillId="0" borderId="24" applyNumberFormat="0" applyFill="0" applyAlignment="0" applyProtection="0"/>
    <xf numFmtId="0" fontId="59" fillId="0" borderId="25" applyNumberFormat="0" applyFill="0" applyAlignment="0" applyProtection="0"/>
    <xf numFmtId="0" fontId="60" fillId="0" borderId="26" applyNumberFormat="0" applyFill="0" applyAlignment="0" applyProtection="0"/>
    <xf numFmtId="0" fontId="60" fillId="0" borderId="0" applyNumberFormat="0" applyFill="0" applyBorder="0" applyAlignment="0" applyProtection="0"/>
    <xf numFmtId="0" fontId="61" fillId="73" borderId="22" applyNumberFormat="0" applyAlignment="0" applyProtection="0"/>
    <xf numFmtId="0" fontId="61" fillId="73" borderId="22" applyNumberFormat="0" applyAlignment="0" applyProtection="0"/>
    <xf numFmtId="0" fontId="61" fillId="73" borderId="22" applyNumberFormat="0" applyAlignment="0" applyProtection="0"/>
    <xf numFmtId="0" fontId="62" fillId="0" borderId="27" applyNumberFormat="0" applyFill="0" applyAlignment="0" applyProtection="0"/>
    <xf numFmtId="168" fontId="19" fillId="0" borderId="0" applyFont="0" applyFill="0" applyBorder="0" applyAlignment="0" applyProtection="0"/>
    <xf numFmtId="0" fontId="62" fillId="73" borderId="0" applyNumberFormat="0" applyBorder="0" applyAlignment="0" applyProtection="0"/>
    <xf numFmtId="0" fontId="19" fillId="0" borderId="0"/>
    <xf numFmtId="0" fontId="19" fillId="0" borderId="0"/>
    <xf numFmtId="0" fontId="16" fillId="80" borderId="0"/>
    <xf numFmtId="0" fontId="19" fillId="0" borderId="0"/>
    <xf numFmtId="0" fontId="16" fillId="72" borderId="22" applyNumberFormat="0" applyFont="0" applyAlignment="0" applyProtection="0"/>
    <xf numFmtId="0" fontId="16" fillId="72" borderId="22" applyNumberFormat="0" applyFont="0" applyAlignment="0" applyProtection="0"/>
    <xf numFmtId="0" fontId="16" fillId="72" borderId="22" applyNumberFormat="0" applyFont="0" applyAlignment="0" applyProtection="0"/>
    <xf numFmtId="0" fontId="63" fillId="76" borderId="28" applyNumberFormat="0" applyAlignment="0" applyProtection="0"/>
    <xf numFmtId="0" fontId="63" fillId="76" borderId="28" applyNumberFormat="0" applyAlignment="0" applyProtection="0"/>
    <xf numFmtId="9" fontId="19" fillId="0" borderId="0" applyFont="0" applyFill="0" applyBorder="0" applyAlignment="0" applyProtection="0"/>
    <xf numFmtId="4" fontId="16" fillId="10" borderId="22" applyNumberFormat="0" applyProtection="0">
      <alignment vertical="center"/>
    </xf>
    <xf numFmtId="4" fontId="16" fillId="10" borderId="22" applyNumberFormat="0" applyProtection="0">
      <alignment vertical="center"/>
    </xf>
    <xf numFmtId="4" fontId="16" fillId="10" borderId="22" applyNumberFormat="0" applyProtection="0">
      <alignment vertical="center"/>
    </xf>
    <xf numFmtId="4" fontId="64" fillId="11" borderId="22" applyNumberFormat="0" applyProtection="0">
      <alignment vertical="center"/>
    </xf>
    <xf numFmtId="4" fontId="64" fillId="11" borderId="22" applyNumberFormat="0" applyProtection="0">
      <alignment vertical="center"/>
    </xf>
    <xf numFmtId="4" fontId="64" fillId="11" borderId="22" applyNumberFormat="0" applyProtection="0">
      <alignment vertical="center"/>
    </xf>
    <xf numFmtId="4" fontId="16" fillId="11" borderId="22" applyNumberFormat="0" applyProtection="0">
      <alignment horizontal="left" vertical="center" indent="1"/>
    </xf>
    <xf numFmtId="4" fontId="16" fillId="11" borderId="22" applyNumberFormat="0" applyProtection="0">
      <alignment horizontal="left" vertical="center" indent="1"/>
    </xf>
    <xf numFmtId="4" fontId="16" fillId="11" borderId="22" applyNumberFormat="0" applyProtection="0">
      <alignment horizontal="left" vertical="center" indent="1"/>
    </xf>
    <xf numFmtId="0" fontId="15" fillId="10" borderId="1" applyNumberFormat="0" applyProtection="0">
      <alignment horizontal="left" vertical="top" indent="1"/>
    </xf>
    <xf numFmtId="0" fontId="15" fillId="10" borderId="1" applyNumberFormat="0" applyProtection="0">
      <alignment horizontal="left" vertical="top" indent="1"/>
    </xf>
    <xf numFmtId="4" fontId="16" fillId="81" borderId="22" applyNumberFormat="0" applyProtection="0">
      <alignment horizontal="left" vertical="center" indent="1"/>
    </xf>
    <xf numFmtId="4" fontId="16" fillId="81" borderId="22" applyNumberFormat="0" applyProtection="0">
      <alignment horizontal="left" vertical="center" indent="1"/>
    </xf>
    <xf numFmtId="4" fontId="16" fillId="81" borderId="22" applyNumberFormat="0" applyProtection="0">
      <alignment horizontal="left" vertical="center" indent="1"/>
    </xf>
    <xf numFmtId="4" fontId="16" fillId="2" borderId="22" applyNumberFormat="0" applyProtection="0">
      <alignment horizontal="right" vertical="center"/>
    </xf>
    <xf numFmtId="4" fontId="16" fillId="2" borderId="22" applyNumberFormat="0" applyProtection="0">
      <alignment horizontal="right" vertical="center"/>
    </xf>
    <xf numFmtId="4" fontId="16" fillId="82" borderId="22" applyNumberFormat="0" applyProtection="0">
      <alignment horizontal="right" vertical="center"/>
    </xf>
    <xf numFmtId="4" fontId="16" fillId="82" borderId="22" applyNumberFormat="0" applyProtection="0">
      <alignment horizontal="right" vertical="center"/>
    </xf>
    <xf numFmtId="4" fontId="16" fillId="7" borderId="3" applyNumberFormat="0" applyProtection="0">
      <alignment horizontal="right" vertical="center"/>
    </xf>
    <xf numFmtId="4" fontId="16" fillId="7" borderId="3" applyNumberFormat="0" applyProtection="0">
      <alignment horizontal="right" vertical="center"/>
    </xf>
    <xf numFmtId="4" fontId="16" fillId="5" borderId="22" applyNumberFormat="0" applyProtection="0">
      <alignment horizontal="right" vertical="center"/>
    </xf>
    <xf numFmtId="4" fontId="16" fillId="5" borderId="22" applyNumberFormat="0" applyProtection="0">
      <alignment horizontal="right" vertical="center"/>
    </xf>
    <xf numFmtId="4" fontId="16" fillId="6" borderId="22" applyNumberFormat="0" applyProtection="0">
      <alignment horizontal="right" vertical="center"/>
    </xf>
    <xf numFmtId="4" fontId="16" fillId="6" borderId="22" applyNumberFormat="0" applyProtection="0">
      <alignment horizontal="right" vertical="center"/>
    </xf>
    <xf numFmtId="4" fontId="16" fillId="9" borderId="22" applyNumberFormat="0" applyProtection="0">
      <alignment horizontal="right" vertical="center"/>
    </xf>
    <xf numFmtId="4" fontId="16" fillId="9" borderId="22" applyNumberFormat="0" applyProtection="0">
      <alignment horizontal="right" vertical="center"/>
    </xf>
    <xf numFmtId="4" fontId="16" fillId="8" borderId="22" applyNumberFormat="0" applyProtection="0">
      <alignment horizontal="right" vertical="center"/>
    </xf>
    <xf numFmtId="4" fontId="16" fillId="8" borderId="22" applyNumberFormat="0" applyProtection="0">
      <alignment horizontal="right" vertical="center"/>
    </xf>
    <xf numFmtId="4" fontId="16" fillId="13" borderId="22" applyNumberFormat="0" applyProtection="0">
      <alignment horizontal="right" vertical="center"/>
    </xf>
    <xf numFmtId="4" fontId="16" fillId="13" borderId="22" applyNumberFormat="0" applyProtection="0">
      <alignment horizontal="right" vertical="center"/>
    </xf>
    <xf numFmtId="4" fontId="16" fillId="4" borderId="22" applyNumberFormat="0" applyProtection="0">
      <alignment horizontal="right" vertical="center"/>
    </xf>
    <xf numFmtId="4" fontId="16" fillId="4" borderId="22" applyNumberFormat="0" applyProtection="0">
      <alignment horizontal="right" vertical="center"/>
    </xf>
    <xf numFmtId="4" fontId="16" fillId="14" borderId="3" applyNumberFormat="0" applyProtection="0">
      <alignment horizontal="left" vertical="center" indent="1"/>
    </xf>
    <xf numFmtId="4" fontId="16" fillId="14" borderId="3" applyNumberFormat="0" applyProtection="0">
      <alignment horizontal="left" vertical="center" indent="1"/>
    </xf>
    <xf numFmtId="4" fontId="19" fillId="83" borderId="3" applyNumberFormat="0" applyProtection="0">
      <alignment horizontal="left" vertical="center" indent="1"/>
    </xf>
    <xf numFmtId="4" fontId="19" fillId="83" borderId="3" applyNumberFormat="0" applyProtection="0">
      <alignment horizontal="left" vertical="center" indent="1"/>
    </xf>
    <xf numFmtId="4" fontId="19" fillId="83" borderId="3" applyNumberFormat="0" applyProtection="0">
      <alignment horizontal="left" vertical="center" indent="1"/>
    </xf>
    <xf numFmtId="4" fontId="19" fillId="83" borderId="3" applyNumberFormat="0" applyProtection="0">
      <alignment horizontal="left" vertical="center" indent="1"/>
    </xf>
    <xf numFmtId="4" fontId="16" fillId="17" borderId="22" applyNumberFormat="0" applyProtection="0">
      <alignment horizontal="right" vertical="center"/>
    </xf>
    <xf numFmtId="4" fontId="16" fillId="17" borderId="22" applyNumberFormat="0" applyProtection="0">
      <alignment horizontal="right" vertical="center"/>
    </xf>
    <xf numFmtId="4" fontId="16" fillId="15" borderId="3" applyNumberFormat="0" applyProtection="0">
      <alignment horizontal="left" vertical="center" indent="1"/>
    </xf>
    <xf numFmtId="4" fontId="16" fillId="15" borderId="3" applyNumberFormat="0" applyProtection="0">
      <alignment horizontal="left" vertical="center" indent="1"/>
    </xf>
    <xf numFmtId="4" fontId="16" fillId="17" borderId="3" applyNumberFormat="0" applyProtection="0">
      <alignment horizontal="left" vertical="center" indent="1"/>
    </xf>
    <xf numFmtId="4" fontId="16" fillId="17" borderId="3" applyNumberFormat="0" applyProtection="0">
      <alignment horizontal="left" vertical="center" indent="1"/>
    </xf>
    <xf numFmtId="0" fontId="16" fillId="84" borderId="22" applyNumberFormat="0" applyProtection="0">
      <alignment horizontal="left" vertical="center" indent="1"/>
    </xf>
    <xf numFmtId="0" fontId="16" fillId="84" borderId="22" applyNumberFormat="0" applyProtection="0">
      <alignment horizontal="left" vertical="center" indent="1"/>
    </xf>
    <xf numFmtId="0" fontId="16" fillId="83" borderId="1" applyNumberFormat="0" applyProtection="0">
      <alignment horizontal="left" vertical="top" indent="1"/>
    </xf>
    <xf numFmtId="0" fontId="16" fillId="83" borderId="1" applyNumberFormat="0" applyProtection="0">
      <alignment horizontal="left" vertical="top" indent="1"/>
    </xf>
    <xf numFmtId="0" fontId="16" fillId="83" borderId="1" applyNumberFormat="0" applyProtection="0">
      <alignment horizontal="left" vertical="top" indent="1"/>
    </xf>
    <xf numFmtId="0" fontId="16" fillId="85" borderId="22" applyNumberFormat="0" applyProtection="0">
      <alignment horizontal="left" vertical="center" indent="1"/>
    </xf>
    <xf numFmtId="0" fontId="16" fillId="85" borderId="22" applyNumberFormat="0" applyProtection="0">
      <alignment horizontal="left" vertical="center" indent="1"/>
    </xf>
    <xf numFmtId="0" fontId="16" fillId="17" borderId="1" applyNumberFormat="0" applyProtection="0">
      <alignment horizontal="left" vertical="top" indent="1"/>
    </xf>
    <xf numFmtId="0" fontId="16" fillId="17" borderId="1" applyNumberFormat="0" applyProtection="0">
      <alignment horizontal="left" vertical="top" indent="1"/>
    </xf>
    <xf numFmtId="0" fontId="16" fillId="86" borderId="22" applyNumberFormat="0" applyProtection="0">
      <alignment horizontal="left" vertical="center" indent="1"/>
    </xf>
    <xf numFmtId="0" fontId="16" fillId="86" borderId="22" applyNumberFormat="0" applyProtection="0">
      <alignment horizontal="left" vertical="center" indent="1"/>
    </xf>
    <xf numFmtId="0" fontId="16" fillId="86" borderId="1" applyNumberFormat="0" applyProtection="0">
      <alignment horizontal="left" vertical="top" indent="1"/>
    </xf>
    <xf numFmtId="0" fontId="16" fillId="86" borderId="1" applyNumberFormat="0" applyProtection="0">
      <alignment horizontal="left" vertical="top" indent="1"/>
    </xf>
    <xf numFmtId="0" fontId="16" fillId="15" borderId="22" applyNumberFormat="0" applyProtection="0">
      <alignment horizontal="left" vertical="center" indent="1"/>
    </xf>
    <xf numFmtId="0" fontId="16" fillId="15" borderId="22" applyNumberFormat="0" applyProtection="0">
      <alignment horizontal="left" vertical="center" indent="1"/>
    </xf>
    <xf numFmtId="0" fontId="16" fillId="15" borderId="1" applyNumberFormat="0" applyProtection="0">
      <alignment horizontal="left" vertical="top" indent="1"/>
    </xf>
    <xf numFmtId="0" fontId="16" fillId="15" borderId="1" applyNumberFormat="0" applyProtection="0">
      <alignment horizontal="left" vertical="top" indent="1"/>
    </xf>
    <xf numFmtId="0" fontId="16" fillId="87" borderId="29" applyNumberFormat="0">
      <protection locked="0"/>
    </xf>
    <xf numFmtId="0" fontId="18" fillId="83" borderId="30" applyBorder="0"/>
    <xf numFmtId="0" fontId="18" fillId="83" borderId="30" applyBorder="0"/>
    <xf numFmtId="4" fontId="14" fillId="88" borderId="1" applyNumberFormat="0" applyProtection="0">
      <alignment vertical="center"/>
    </xf>
    <xf numFmtId="4" fontId="14" fillId="88" borderId="1" applyNumberFormat="0" applyProtection="0">
      <alignment vertical="center"/>
    </xf>
    <xf numFmtId="4" fontId="14" fillId="84" borderId="1" applyNumberFormat="0" applyProtection="0">
      <alignment horizontal="left" vertical="center" indent="1"/>
    </xf>
    <xf numFmtId="4" fontId="14" fillId="84" borderId="1" applyNumberFormat="0" applyProtection="0">
      <alignment horizontal="left" vertical="center" indent="1"/>
    </xf>
    <xf numFmtId="0" fontId="14" fillId="88" borderId="1" applyNumberFormat="0" applyProtection="0">
      <alignment horizontal="left" vertical="top" indent="1"/>
    </xf>
    <xf numFmtId="0" fontId="14" fillId="88" borderId="1" applyNumberFormat="0" applyProtection="0">
      <alignment horizontal="left" vertical="top" indent="1"/>
    </xf>
    <xf numFmtId="4" fontId="16" fillId="0" borderId="22" applyNumberFormat="0" applyProtection="0">
      <alignment horizontal="right" vertical="center"/>
    </xf>
    <xf numFmtId="4" fontId="16" fillId="0" borderId="22" applyNumberFormat="0" applyProtection="0">
      <alignment horizontal="right" vertical="center"/>
    </xf>
    <xf numFmtId="4" fontId="64" fillId="89" borderId="22" applyNumberFormat="0" applyProtection="0">
      <alignment horizontal="right" vertical="center"/>
    </xf>
    <xf numFmtId="4" fontId="64" fillId="89" borderId="22" applyNumberFormat="0" applyProtection="0">
      <alignment horizontal="right" vertical="center"/>
    </xf>
    <xf numFmtId="4" fontId="64" fillId="89" borderId="22" applyNumberFormat="0" applyProtection="0">
      <alignment horizontal="right" vertical="center"/>
    </xf>
    <xf numFmtId="4" fontId="16" fillId="81" borderId="22" applyNumberFormat="0" applyProtection="0">
      <alignment horizontal="left" vertical="center" indent="1"/>
    </xf>
    <xf numFmtId="4" fontId="16" fillId="81" borderId="22" applyNumberFormat="0" applyProtection="0">
      <alignment horizontal="left" vertical="center" indent="1"/>
    </xf>
    <xf numFmtId="4" fontId="16" fillId="81" borderId="22" applyNumberFormat="0" applyProtection="0">
      <alignment horizontal="left" vertical="center" indent="1"/>
    </xf>
    <xf numFmtId="0" fontId="14" fillId="17" borderId="1" applyNumberFormat="0" applyProtection="0">
      <alignment horizontal="left" vertical="top" indent="1"/>
    </xf>
    <xf numFmtId="0" fontId="14" fillId="17" borderId="1" applyNumberFormat="0" applyProtection="0">
      <alignment horizontal="left" vertical="top" indent="1"/>
    </xf>
    <xf numFmtId="0" fontId="14" fillId="17" borderId="1" applyNumberFormat="0" applyProtection="0">
      <alignment horizontal="left" vertical="top" indent="1"/>
    </xf>
    <xf numFmtId="4" fontId="65" fillId="21" borderId="3" applyNumberFormat="0" applyProtection="0">
      <alignment horizontal="left" vertical="center" indent="1"/>
    </xf>
    <xf numFmtId="4" fontId="65" fillId="21" borderId="3" applyNumberFormat="0" applyProtection="0">
      <alignment horizontal="left" vertical="center" indent="1"/>
    </xf>
    <xf numFmtId="0" fontId="16" fillId="90" borderId="6"/>
    <xf numFmtId="4" fontId="66" fillId="87" borderId="22" applyNumberFormat="0" applyProtection="0">
      <alignment horizontal="right" vertical="center"/>
    </xf>
    <xf numFmtId="4" fontId="66" fillId="87" borderId="22" applyNumberFormat="0" applyProtection="0">
      <alignment horizontal="right" vertical="center"/>
    </xf>
    <xf numFmtId="4" fontId="66" fillId="87" borderId="22" applyNumberFormat="0" applyProtection="0">
      <alignment horizontal="right" vertical="center"/>
    </xf>
    <xf numFmtId="0" fontId="67" fillId="0" borderId="0" applyNumberFormat="0" applyFill="0" applyBorder="0" applyAlignment="0" applyProtection="0"/>
    <xf numFmtId="0" fontId="57" fillId="0" borderId="31" applyNumberFormat="0" applyFill="0" applyAlignment="0" applyProtection="0"/>
    <xf numFmtId="0" fontId="57" fillId="0" borderId="31" applyNumberFormat="0" applyFill="0" applyAlignment="0" applyProtection="0"/>
    <xf numFmtId="0" fontId="68" fillId="0" borderId="0" applyNumberFormat="0" applyFill="0" applyBorder="0" applyAlignment="0" applyProtection="0"/>
    <xf numFmtId="169" fontId="19" fillId="0" borderId="0" applyFont="0" applyFill="0" applyBorder="0" applyAlignment="0" applyProtection="0"/>
    <xf numFmtId="4" fontId="16" fillId="81" borderId="32" applyNumberFormat="0" applyProtection="0">
      <alignment horizontal="left" vertical="center" indent="1"/>
    </xf>
    <xf numFmtId="0" fontId="16" fillId="83" borderId="33" applyNumberFormat="0" applyProtection="0">
      <alignment horizontal="left" vertical="top" indent="1"/>
    </xf>
    <xf numFmtId="4" fontId="16" fillId="81" borderId="32" applyNumberFormat="0" applyProtection="0">
      <alignment horizontal="left" vertical="center" indent="1"/>
    </xf>
    <xf numFmtId="4" fontId="16" fillId="81" borderId="32" applyNumberFormat="0" applyProtection="0">
      <alignment horizontal="left" vertical="center" indent="1"/>
    </xf>
    <xf numFmtId="4" fontId="16" fillId="0" borderId="32" applyNumberFormat="0" applyProtection="0">
      <alignment horizontal="right" vertical="center"/>
    </xf>
    <xf numFmtId="4" fontId="16" fillId="11" borderId="32" applyNumberFormat="0" applyProtection="0">
      <alignment horizontal="left" vertical="center" indent="1"/>
    </xf>
    <xf numFmtId="4" fontId="16" fillId="10" borderId="32" applyNumberFormat="0" applyProtection="0">
      <alignment vertical="center"/>
    </xf>
    <xf numFmtId="168" fontId="19" fillId="0" borderId="0" applyFont="0" applyFill="0" applyBorder="0" applyAlignment="0" applyProtection="0"/>
    <xf numFmtId="170" fontId="32" fillId="0" borderId="0" applyFont="0" applyFill="0" applyBorder="0" applyAlignment="0" applyProtection="0"/>
    <xf numFmtId="170" fontId="19" fillId="0" borderId="0" applyFont="0" applyFill="0" applyBorder="0" applyAlignment="0" applyProtection="0"/>
    <xf numFmtId="0" fontId="32" fillId="0" borderId="0"/>
    <xf numFmtId="9" fontId="19" fillId="0" borderId="0" applyFont="0" applyFill="0" applyBorder="0" applyAlignment="0" applyProtection="0"/>
    <xf numFmtId="9" fontId="32" fillId="0" borderId="0" applyFont="0" applyFill="0" applyBorder="0" applyAlignment="0" applyProtection="0"/>
    <xf numFmtId="4" fontId="20" fillId="10" borderId="33" applyNumberFormat="0" applyProtection="0">
      <alignment vertical="center"/>
    </xf>
    <xf numFmtId="4" fontId="21" fillId="11" borderId="33" applyNumberFormat="0" applyProtection="0">
      <alignment vertical="center"/>
    </xf>
    <xf numFmtId="4" fontId="20" fillId="11" borderId="33" applyNumberFormat="0" applyProtection="0">
      <alignment horizontal="left" vertical="center" indent="1"/>
    </xf>
    <xf numFmtId="0" fontId="20" fillId="11" borderId="33" applyNumberFormat="0" applyProtection="0">
      <alignment horizontal="left" vertical="top" indent="1"/>
    </xf>
    <xf numFmtId="4" fontId="17" fillId="2" borderId="33" applyNumberFormat="0" applyProtection="0">
      <alignment horizontal="right" vertical="center"/>
    </xf>
    <xf numFmtId="4" fontId="17" fillId="3" borderId="33" applyNumberFormat="0" applyProtection="0">
      <alignment horizontal="right" vertical="center"/>
    </xf>
    <xf numFmtId="4" fontId="17" fillId="7" borderId="33" applyNumberFormat="0" applyProtection="0">
      <alignment horizontal="right" vertical="center"/>
    </xf>
    <xf numFmtId="4" fontId="17" fillId="5" borderId="33" applyNumberFormat="0" applyProtection="0">
      <alignment horizontal="right" vertical="center"/>
    </xf>
    <xf numFmtId="4" fontId="17" fillId="6" borderId="33" applyNumberFormat="0" applyProtection="0">
      <alignment horizontal="right" vertical="center"/>
    </xf>
    <xf numFmtId="4" fontId="17" fillId="9" borderId="33" applyNumberFormat="0" applyProtection="0">
      <alignment horizontal="right" vertical="center"/>
    </xf>
    <xf numFmtId="4" fontId="17" fillId="8" borderId="33" applyNumberFormat="0" applyProtection="0">
      <alignment horizontal="right" vertical="center"/>
    </xf>
    <xf numFmtId="4" fontId="17" fillId="13" borderId="33" applyNumberFormat="0" applyProtection="0">
      <alignment horizontal="right" vertical="center"/>
    </xf>
    <xf numFmtId="4" fontId="17" fillId="4" borderId="33" applyNumberFormat="0" applyProtection="0">
      <alignment horizontal="right" vertical="center"/>
    </xf>
    <xf numFmtId="4" fontId="20" fillId="14" borderId="2" applyNumberFormat="0" applyProtection="0">
      <alignment horizontal="left" vertical="center" indent="1"/>
    </xf>
    <xf numFmtId="4" fontId="17" fillId="15" borderId="0" applyNumberFormat="0" applyProtection="0">
      <alignment horizontal="left" vertical="center" indent="1"/>
    </xf>
    <xf numFmtId="4" fontId="69" fillId="16" borderId="0" applyNumberFormat="0" applyProtection="0">
      <alignment horizontal="left" vertical="center" indent="1"/>
    </xf>
    <xf numFmtId="4" fontId="17" fillId="17" borderId="33" applyNumberFormat="0" applyProtection="0">
      <alignment horizontal="right" vertical="center"/>
    </xf>
    <xf numFmtId="4" fontId="70" fillId="15" borderId="0" applyNumberFormat="0" applyProtection="0">
      <alignment horizontal="left" vertical="center" indent="1"/>
    </xf>
    <xf numFmtId="4" fontId="70" fillId="12" borderId="0" applyNumberFormat="0" applyProtection="0">
      <alignment horizontal="left" vertical="center" indent="1"/>
    </xf>
    <xf numFmtId="0" fontId="19" fillId="16" borderId="33" applyNumberFormat="0" applyProtection="0">
      <alignment horizontal="left" vertical="center" indent="1"/>
    </xf>
    <xf numFmtId="0" fontId="19" fillId="16" borderId="33" applyNumberFormat="0" applyProtection="0">
      <alignment horizontal="left" vertical="center" indent="1"/>
    </xf>
    <xf numFmtId="0" fontId="19" fillId="16" borderId="33" applyNumberFormat="0" applyProtection="0">
      <alignment horizontal="left" vertical="center" indent="1"/>
    </xf>
    <xf numFmtId="0" fontId="19" fillId="16" borderId="33" applyNumberFormat="0" applyProtection="0">
      <alignment horizontal="left" vertical="center" indent="1"/>
    </xf>
    <xf numFmtId="0" fontId="19" fillId="16" borderId="33" applyNumberFormat="0" applyProtection="0">
      <alignment horizontal="left" vertical="center" indent="1"/>
    </xf>
    <xf numFmtId="0" fontId="19" fillId="16" borderId="33" applyNumberFormat="0" applyProtection="0">
      <alignment horizontal="left" vertical="top" indent="1"/>
    </xf>
    <xf numFmtId="0" fontId="19" fillId="16" borderId="33" applyNumberFormat="0" applyProtection="0">
      <alignment horizontal="left" vertical="top" indent="1"/>
    </xf>
    <xf numFmtId="0" fontId="19" fillId="16" borderId="33" applyNumberFormat="0" applyProtection="0">
      <alignment horizontal="left" vertical="top" indent="1"/>
    </xf>
    <xf numFmtId="0" fontId="19" fillId="16" borderId="33" applyNumberFormat="0" applyProtection="0">
      <alignment horizontal="left" vertical="top" indent="1"/>
    </xf>
    <xf numFmtId="0" fontId="19" fillId="12" borderId="33" applyNumberFormat="0" applyProtection="0">
      <alignment horizontal="left" vertical="center" indent="1"/>
    </xf>
    <xf numFmtId="0" fontId="19" fillId="12" borderId="33" applyNumberFormat="0" applyProtection="0">
      <alignment horizontal="left" vertical="center" indent="1"/>
    </xf>
    <xf numFmtId="0" fontId="19" fillId="12" borderId="33" applyNumberFormat="0" applyProtection="0">
      <alignment horizontal="left" vertical="center" indent="1"/>
    </xf>
    <xf numFmtId="0" fontId="19" fillId="12" borderId="33" applyNumberFormat="0" applyProtection="0">
      <alignment horizontal="left" vertical="center" indent="1"/>
    </xf>
    <xf numFmtId="0" fontId="19" fillId="12" borderId="33" applyNumberFormat="0" applyProtection="0">
      <alignment horizontal="left" vertical="center" indent="1"/>
    </xf>
    <xf numFmtId="0" fontId="19" fillId="12" borderId="33" applyNumberFormat="0" applyProtection="0">
      <alignment horizontal="left" vertical="top" indent="1"/>
    </xf>
    <xf numFmtId="0" fontId="19" fillId="12" borderId="33" applyNumberFormat="0" applyProtection="0">
      <alignment horizontal="left" vertical="top" indent="1"/>
    </xf>
    <xf numFmtId="0" fontId="19" fillId="12" borderId="33" applyNumberFormat="0" applyProtection="0">
      <alignment horizontal="left" vertical="top" indent="1"/>
    </xf>
    <xf numFmtId="0" fontId="19" fillId="12" borderId="33" applyNumberFormat="0" applyProtection="0">
      <alignment horizontal="left" vertical="top" indent="1"/>
    </xf>
    <xf numFmtId="0" fontId="19" fillId="12" borderId="33" applyNumberFormat="0" applyProtection="0">
      <alignment horizontal="left" vertical="top" indent="1"/>
    </xf>
    <xf numFmtId="0" fontId="19" fillId="18" borderId="33" applyNumberFormat="0" applyProtection="0">
      <alignment horizontal="left" vertical="center" indent="1"/>
    </xf>
    <xf numFmtId="0" fontId="19" fillId="18" borderId="33" applyNumberFormat="0" applyProtection="0">
      <alignment horizontal="left" vertical="center" indent="1"/>
    </xf>
    <xf numFmtId="0" fontId="19" fillId="18" borderId="33" applyNumberFormat="0" applyProtection="0">
      <alignment horizontal="left" vertical="center" indent="1"/>
    </xf>
    <xf numFmtId="0" fontId="19" fillId="18" borderId="33" applyNumberFormat="0" applyProtection="0">
      <alignment horizontal="left" vertical="center" indent="1"/>
    </xf>
    <xf numFmtId="0" fontId="19" fillId="18" borderId="33" applyNumberFormat="0" applyProtection="0">
      <alignment horizontal="left" vertical="center" indent="1"/>
    </xf>
    <xf numFmtId="0" fontId="19" fillId="18" borderId="33" applyNumberFormat="0" applyProtection="0">
      <alignment horizontal="left" vertical="top" indent="1"/>
    </xf>
    <xf numFmtId="0" fontId="19" fillId="18" borderId="33" applyNumberFormat="0" applyProtection="0">
      <alignment horizontal="left" vertical="top" indent="1"/>
    </xf>
    <xf numFmtId="0" fontId="19" fillId="18" borderId="33" applyNumberFormat="0" applyProtection="0">
      <alignment horizontal="left" vertical="top" indent="1"/>
    </xf>
    <xf numFmtId="0" fontId="19" fillId="18" borderId="33" applyNumberFormat="0" applyProtection="0">
      <alignment horizontal="left" vertical="top" indent="1"/>
    </xf>
    <xf numFmtId="0" fontId="19" fillId="18" borderId="33" applyNumberFormat="0" applyProtection="0">
      <alignment horizontal="left" vertical="top" indent="1"/>
    </xf>
    <xf numFmtId="0" fontId="19" fillId="19" borderId="33" applyNumberFormat="0" applyProtection="0">
      <alignment horizontal="left" vertical="center" indent="1"/>
    </xf>
    <xf numFmtId="0" fontId="19" fillId="19" borderId="33" applyNumberFormat="0" applyProtection="0">
      <alignment horizontal="left" vertical="center" indent="1"/>
    </xf>
    <xf numFmtId="0" fontId="19" fillId="19" borderId="33" applyNumberFormat="0" applyProtection="0">
      <alignment horizontal="left" vertical="center" indent="1"/>
    </xf>
    <xf numFmtId="0" fontId="19" fillId="19" borderId="33" applyNumberFormat="0" applyProtection="0">
      <alignment horizontal="left" vertical="center" indent="1"/>
    </xf>
    <xf numFmtId="0" fontId="19" fillId="19" borderId="33" applyNumberFormat="0" applyProtection="0">
      <alignment horizontal="left" vertical="center" indent="1"/>
    </xf>
    <xf numFmtId="0" fontId="19" fillId="19" borderId="33" applyNumberFormat="0" applyProtection="0">
      <alignment horizontal="left" vertical="top" indent="1"/>
    </xf>
    <xf numFmtId="0" fontId="19" fillId="19" borderId="33" applyNumberFormat="0" applyProtection="0">
      <alignment horizontal="left" vertical="top" indent="1"/>
    </xf>
    <xf numFmtId="0" fontId="19" fillId="19" borderId="33" applyNumberFormat="0" applyProtection="0">
      <alignment horizontal="left" vertical="top" indent="1"/>
    </xf>
    <xf numFmtId="0" fontId="19" fillId="19" borderId="33" applyNumberFormat="0" applyProtection="0">
      <alignment horizontal="left" vertical="top" indent="1"/>
    </xf>
    <xf numFmtId="0" fontId="19" fillId="19" borderId="33" applyNumberFormat="0" applyProtection="0">
      <alignment horizontal="left" vertical="top" indent="1"/>
    </xf>
    <xf numFmtId="0" fontId="19" fillId="0" borderId="0"/>
    <xf numFmtId="0" fontId="19" fillId="0" borderId="0"/>
    <xf numFmtId="0" fontId="19" fillId="0" borderId="0"/>
    <xf numFmtId="0" fontId="19" fillId="0" borderId="0"/>
    <xf numFmtId="4" fontId="17" fillId="20" borderId="33" applyNumberFormat="0" applyProtection="0">
      <alignment vertical="center"/>
    </xf>
    <xf numFmtId="4" fontId="23" fillId="20" borderId="33" applyNumberFormat="0" applyProtection="0">
      <alignment vertical="center"/>
    </xf>
    <xf numFmtId="4" fontId="17" fillId="20" borderId="33" applyNumberFormat="0" applyProtection="0">
      <alignment horizontal="left" vertical="center" indent="1"/>
    </xf>
    <xf numFmtId="0" fontId="17" fillId="20" borderId="33" applyNumberFormat="0" applyProtection="0">
      <alignment horizontal="left" vertical="top" indent="1"/>
    </xf>
    <xf numFmtId="4" fontId="17" fillId="15" borderId="33" applyNumberFormat="0" applyProtection="0">
      <alignment horizontal="right" vertical="center"/>
    </xf>
    <xf numFmtId="4" fontId="23" fillId="15" borderId="33" applyNumberFormat="0" applyProtection="0">
      <alignment horizontal="right" vertical="center"/>
    </xf>
    <xf numFmtId="4" fontId="17" fillId="17" borderId="33" applyNumberFormat="0" applyProtection="0">
      <alignment horizontal="left" vertical="center" indent="1"/>
    </xf>
    <xf numFmtId="0" fontId="17" fillId="12" borderId="33" applyNumberFormat="0" applyProtection="0">
      <alignment horizontal="left" vertical="top" indent="1"/>
    </xf>
    <xf numFmtId="4" fontId="71" fillId="21" borderId="0" applyNumberFormat="0" applyProtection="0">
      <alignment horizontal="left" vertical="center" indent="1"/>
    </xf>
    <xf numFmtId="4" fontId="25" fillId="15" borderId="33" applyNumberFormat="0" applyProtection="0">
      <alignment horizontal="right" vertical="center"/>
    </xf>
    <xf numFmtId="0" fontId="10" fillId="0" borderId="0"/>
    <xf numFmtId="0" fontId="72" fillId="91" borderId="0" applyNumberFormat="0" applyBorder="0" applyAlignment="0" applyProtection="0">
      <alignment vertical="center"/>
    </xf>
    <xf numFmtId="0" fontId="72" fillId="2" borderId="0" applyNumberFormat="0" applyBorder="0" applyAlignment="0" applyProtection="0">
      <alignment vertical="center"/>
    </xf>
    <xf numFmtId="0" fontId="72" fillId="92" borderId="0" applyNumberFormat="0" applyBorder="0" applyAlignment="0" applyProtection="0">
      <alignment vertical="center"/>
    </xf>
    <xf numFmtId="0" fontId="72" fillId="93" borderId="0" applyNumberFormat="0" applyBorder="0" applyAlignment="0" applyProtection="0">
      <alignment vertical="center"/>
    </xf>
    <xf numFmtId="0" fontId="72" fillId="94" borderId="0" applyNumberFormat="0" applyBorder="0" applyAlignment="0" applyProtection="0">
      <alignment vertical="center"/>
    </xf>
    <xf numFmtId="0" fontId="72" fillId="95" borderId="0" applyNumberFormat="0" applyBorder="0" applyAlignment="0" applyProtection="0">
      <alignment vertical="center"/>
    </xf>
    <xf numFmtId="0" fontId="72" fillId="86" borderId="0" applyNumberFormat="0" applyBorder="0" applyAlignment="0" applyProtection="0">
      <alignment vertical="center"/>
    </xf>
    <xf numFmtId="0" fontId="72" fillId="3" borderId="0" applyNumberFormat="0" applyBorder="0" applyAlignment="0" applyProtection="0">
      <alignment vertical="center"/>
    </xf>
    <xf numFmtId="0" fontId="72" fillId="4" borderId="0" applyNumberFormat="0" applyBorder="0" applyAlignment="0" applyProtection="0">
      <alignment vertical="center"/>
    </xf>
    <xf numFmtId="0" fontId="72" fillId="93" borderId="0" applyNumberFormat="0" applyBorder="0" applyAlignment="0" applyProtection="0">
      <alignment vertical="center"/>
    </xf>
    <xf numFmtId="0" fontId="72" fillId="86" borderId="0" applyNumberFormat="0" applyBorder="0" applyAlignment="0" applyProtection="0">
      <alignment vertical="center"/>
    </xf>
    <xf numFmtId="0" fontId="72" fillId="5" borderId="0" applyNumberFormat="0" applyBorder="0" applyAlignment="0" applyProtection="0">
      <alignment vertical="center"/>
    </xf>
    <xf numFmtId="0" fontId="73" fillId="96" borderId="0" applyNumberFormat="0" applyBorder="0" applyAlignment="0" applyProtection="0">
      <alignment vertical="center"/>
    </xf>
    <xf numFmtId="0" fontId="73" fillId="3" borderId="0" applyNumberFormat="0" applyBorder="0" applyAlignment="0" applyProtection="0">
      <alignment vertical="center"/>
    </xf>
    <xf numFmtId="0" fontId="73" fillId="4" borderId="0" applyNumberFormat="0" applyBorder="0" applyAlignment="0" applyProtection="0">
      <alignment vertical="center"/>
    </xf>
    <xf numFmtId="0" fontId="73" fillId="97" borderId="0" applyNumberFormat="0" applyBorder="0" applyAlignment="0" applyProtection="0">
      <alignment vertical="center"/>
    </xf>
    <xf numFmtId="0" fontId="73" fillId="81" borderId="0" applyNumberFormat="0" applyBorder="0" applyAlignment="0" applyProtection="0">
      <alignment vertical="center"/>
    </xf>
    <xf numFmtId="0" fontId="73" fillId="6" borderId="0" applyNumberFormat="0" applyBorder="0" applyAlignment="0" applyProtection="0">
      <alignment vertical="center"/>
    </xf>
    <xf numFmtId="0" fontId="10" fillId="0" borderId="0"/>
    <xf numFmtId="0" fontId="52" fillId="0" borderId="0"/>
    <xf numFmtId="0" fontId="19" fillId="0" borderId="0"/>
    <xf numFmtId="0" fontId="74" fillId="0" borderId="0"/>
    <xf numFmtId="0" fontId="75" fillId="10" borderId="0" applyNumberFormat="0" applyBorder="0" applyAlignment="0" applyProtection="0">
      <alignment vertical="center"/>
    </xf>
    <xf numFmtId="0" fontId="76" fillId="88" borderId="34" applyNumberFormat="0" applyFont="0" applyAlignment="0" applyProtection="0">
      <alignment vertical="center"/>
    </xf>
    <xf numFmtId="0" fontId="77" fillId="0" borderId="35" applyNumberFormat="0" applyFill="0" applyAlignment="0" applyProtection="0">
      <alignment vertical="center"/>
    </xf>
    <xf numFmtId="0" fontId="78" fillId="2" borderId="0" applyNumberFormat="0" applyBorder="0" applyAlignment="0" applyProtection="0">
      <alignment vertical="center"/>
    </xf>
    <xf numFmtId="0" fontId="79" fillId="92" borderId="0" applyNumberFormat="0" applyBorder="0" applyAlignment="0" applyProtection="0">
      <alignment vertical="center"/>
    </xf>
    <xf numFmtId="0" fontId="80" fillId="0" borderId="36" applyNumberFormat="0" applyFill="0" applyAlignment="0" applyProtection="0">
      <alignment vertical="center"/>
    </xf>
    <xf numFmtId="0" fontId="81" fillId="0" borderId="37" applyNumberFormat="0" applyFill="0" applyAlignment="0" applyProtection="0">
      <alignment vertical="center"/>
    </xf>
    <xf numFmtId="0" fontId="82" fillId="0" borderId="38" applyNumberFormat="0" applyFill="0" applyAlignment="0" applyProtection="0">
      <alignment vertical="center"/>
    </xf>
    <xf numFmtId="0" fontId="82" fillId="0" borderId="0" applyNumberFormat="0" applyFill="0" applyBorder="0" applyAlignment="0" applyProtection="0">
      <alignment vertical="center"/>
    </xf>
    <xf numFmtId="0" fontId="83" fillId="0" borderId="0" applyNumberFormat="0" applyFill="0" applyBorder="0" applyAlignment="0" applyProtection="0">
      <alignment vertical="center"/>
    </xf>
    <xf numFmtId="0" fontId="84" fillId="98" borderId="23" applyNumberFormat="0" applyAlignment="0" applyProtection="0">
      <alignment vertical="center"/>
    </xf>
    <xf numFmtId="0" fontId="85" fillId="84" borderId="39" applyNumberFormat="0" applyAlignment="0" applyProtection="0">
      <alignment vertical="center"/>
    </xf>
    <xf numFmtId="0" fontId="86" fillId="0" borderId="0" applyNumberFormat="0" applyFill="0" applyBorder="0" applyAlignment="0" applyProtection="0">
      <alignment vertical="center"/>
    </xf>
    <xf numFmtId="0" fontId="87" fillId="0" borderId="0" applyNumberFormat="0" applyFill="0" applyBorder="0" applyAlignment="0" applyProtection="0">
      <alignment vertical="center"/>
    </xf>
    <xf numFmtId="0" fontId="73" fillId="99" borderId="0" applyNumberFormat="0" applyBorder="0" applyAlignment="0" applyProtection="0">
      <alignment vertical="center"/>
    </xf>
    <xf numFmtId="0" fontId="73" fillId="7" borderId="0" applyNumberFormat="0" applyBorder="0" applyAlignment="0" applyProtection="0">
      <alignment vertical="center"/>
    </xf>
    <xf numFmtId="0" fontId="73" fillId="8" borderId="0" applyNumberFormat="0" applyBorder="0" applyAlignment="0" applyProtection="0">
      <alignment vertical="center"/>
    </xf>
    <xf numFmtId="0" fontId="73" fillId="97" borderId="0" applyNumberFormat="0" applyBorder="0" applyAlignment="0" applyProtection="0">
      <alignment vertical="center"/>
    </xf>
    <xf numFmtId="0" fontId="73" fillId="81" borderId="0" applyNumberFormat="0" applyBorder="0" applyAlignment="0" applyProtection="0">
      <alignment vertical="center"/>
    </xf>
    <xf numFmtId="0" fontId="73" fillId="9" borderId="0" applyNumberFormat="0" applyBorder="0" applyAlignment="0" applyProtection="0">
      <alignment vertical="center"/>
    </xf>
    <xf numFmtId="0" fontId="88" fillId="95" borderId="39" applyNumberFormat="0" applyAlignment="0" applyProtection="0">
      <alignment vertical="center"/>
    </xf>
    <xf numFmtId="0" fontId="89" fillId="84" borderId="40" applyNumberFormat="0" applyAlignment="0" applyProtection="0">
      <alignment vertical="center"/>
    </xf>
    <xf numFmtId="0" fontId="90" fillId="0" borderId="41" applyNumberFormat="0" applyFill="0" applyAlignment="0" applyProtection="0">
      <alignment vertical="center"/>
    </xf>
    <xf numFmtId="0" fontId="9" fillId="0" borderId="0"/>
    <xf numFmtId="43" fontId="74" fillId="0" borderId="0" applyFont="0" applyFill="0" applyBorder="0" applyAlignment="0" applyProtection="0"/>
    <xf numFmtId="167" fontId="9" fillId="0" borderId="0"/>
    <xf numFmtId="4" fontId="17" fillId="17" borderId="33" applyNumberFormat="0" applyProtection="0">
      <alignment horizontal="left" vertical="center" indent="1"/>
    </xf>
    <xf numFmtId="0" fontId="9" fillId="0" borderId="0"/>
    <xf numFmtId="0" fontId="74" fillId="0" borderId="0"/>
    <xf numFmtId="0" fontId="9" fillId="0" borderId="0"/>
    <xf numFmtId="164" fontId="9" fillId="0" borderId="0" applyFont="0" applyFill="0" applyBorder="0" applyAlignment="0" applyProtection="0"/>
    <xf numFmtId="169" fontId="19" fillId="0" borderId="0" applyFont="0" applyFill="0" applyBorder="0" applyAlignment="0" applyProtection="0"/>
    <xf numFmtId="9" fontId="19" fillId="0" borderId="0" applyFont="0" applyFill="0" applyBorder="0" applyAlignment="0" applyProtection="0"/>
    <xf numFmtId="0" fontId="9" fillId="0" borderId="0"/>
    <xf numFmtId="164" fontId="19" fillId="0" borderId="0" applyFont="0" applyFill="0" applyBorder="0" applyAlignment="0" applyProtection="0"/>
    <xf numFmtId="0" fontId="55" fillId="76" borderId="32" applyNumberFormat="0" applyAlignment="0" applyProtection="0"/>
    <xf numFmtId="0" fontId="61" fillId="73" borderId="32" applyNumberFormat="0" applyAlignment="0" applyProtection="0"/>
    <xf numFmtId="0" fontId="16" fillId="72" borderId="32" applyNumberFormat="0" applyFont="0" applyAlignment="0" applyProtection="0"/>
    <xf numFmtId="0" fontId="63" fillId="76" borderId="40" applyNumberFormat="0" applyAlignment="0" applyProtection="0"/>
    <xf numFmtId="4" fontId="16" fillId="10" borderId="32" applyNumberFormat="0" applyProtection="0">
      <alignment vertical="center"/>
    </xf>
    <xf numFmtId="4" fontId="64" fillId="11" borderId="32" applyNumberFormat="0" applyProtection="0">
      <alignment vertical="center"/>
    </xf>
    <xf numFmtId="4" fontId="16" fillId="11" borderId="32" applyNumberFormat="0" applyProtection="0">
      <alignment horizontal="left" vertical="center" indent="1"/>
    </xf>
    <xf numFmtId="0" fontId="15" fillId="10" borderId="33" applyNumberFormat="0" applyProtection="0">
      <alignment horizontal="left" vertical="top" indent="1"/>
    </xf>
    <xf numFmtId="4" fontId="16" fillId="2" borderId="32" applyNumberFormat="0" applyProtection="0">
      <alignment horizontal="right" vertical="center"/>
    </xf>
    <xf numFmtId="4" fontId="16" fillId="82" borderId="32" applyNumberFormat="0" applyProtection="0">
      <alignment horizontal="right" vertical="center"/>
    </xf>
    <xf numFmtId="4" fontId="16" fillId="7" borderId="3" applyNumberFormat="0" applyProtection="0">
      <alignment horizontal="right" vertical="center"/>
    </xf>
    <xf numFmtId="4" fontId="16" fillId="5" borderId="32" applyNumberFormat="0" applyProtection="0">
      <alignment horizontal="right" vertical="center"/>
    </xf>
    <xf numFmtId="4" fontId="16" fillId="6" borderId="32" applyNumberFormat="0" applyProtection="0">
      <alignment horizontal="right" vertical="center"/>
    </xf>
    <xf numFmtId="4" fontId="16" fillId="9" borderId="32" applyNumberFormat="0" applyProtection="0">
      <alignment horizontal="right" vertical="center"/>
    </xf>
    <xf numFmtId="4" fontId="16" fillId="8" borderId="32" applyNumberFormat="0" applyProtection="0">
      <alignment horizontal="right" vertical="center"/>
    </xf>
    <xf numFmtId="4" fontId="16" fillId="13" borderId="32" applyNumberFormat="0" applyProtection="0">
      <alignment horizontal="right" vertical="center"/>
    </xf>
    <xf numFmtId="4" fontId="16" fillId="4" borderId="32" applyNumberFormat="0" applyProtection="0">
      <alignment horizontal="right" vertical="center"/>
    </xf>
    <xf numFmtId="4" fontId="16" fillId="14" borderId="3" applyNumberFormat="0" applyProtection="0">
      <alignment horizontal="left" vertical="center" indent="1"/>
    </xf>
    <xf numFmtId="4" fontId="19" fillId="83" borderId="3" applyNumberFormat="0" applyProtection="0">
      <alignment horizontal="left" vertical="center" indent="1"/>
    </xf>
    <xf numFmtId="4" fontId="19" fillId="83" borderId="3" applyNumberFormat="0" applyProtection="0">
      <alignment horizontal="left" vertical="center" indent="1"/>
    </xf>
    <xf numFmtId="4" fontId="16" fillId="17" borderId="32" applyNumberFormat="0" applyProtection="0">
      <alignment horizontal="right" vertical="center"/>
    </xf>
    <xf numFmtId="4" fontId="16" fillId="15" borderId="3" applyNumberFormat="0" applyProtection="0">
      <alignment horizontal="left" vertical="center" indent="1"/>
    </xf>
    <xf numFmtId="4" fontId="16" fillId="17" borderId="3" applyNumberFormat="0" applyProtection="0">
      <alignment horizontal="left" vertical="center" indent="1"/>
    </xf>
    <xf numFmtId="0" fontId="16" fillId="84" borderId="32" applyNumberFormat="0" applyProtection="0">
      <alignment horizontal="left" vertical="center" indent="1"/>
    </xf>
    <xf numFmtId="0" fontId="16" fillId="83" borderId="33" applyNumberFormat="0" applyProtection="0">
      <alignment horizontal="left" vertical="top" indent="1"/>
    </xf>
    <xf numFmtId="0" fontId="16" fillId="85" borderId="32" applyNumberFormat="0" applyProtection="0">
      <alignment horizontal="left" vertical="center" indent="1"/>
    </xf>
    <xf numFmtId="0" fontId="16" fillId="17" borderId="33" applyNumberFormat="0" applyProtection="0">
      <alignment horizontal="left" vertical="top" indent="1"/>
    </xf>
    <xf numFmtId="0" fontId="16" fillId="86" borderId="32" applyNumberFormat="0" applyProtection="0">
      <alignment horizontal="left" vertical="center" indent="1"/>
    </xf>
    <xf numFmtId="0" fontId="16" fillId="86" borderId="33" applyNumberFormat="0" applyProtection="0">
      <alignment horizontal="left" vertical="top" indent="1"/>
    </xf>
    <xf numFmtId="0" fontId="16" fillId="15" borderId="32" applyNumberFormat="0" applyProtection="0">
      <alignment horizontal="left" vertical="center" indent="1"/>
    </xf>
    <xf numFmtId="0" fontId="16" fillId="15" borderId="33" applyNumberFormat="0" applyProtection="0">
      <alignment horizontal="left" vertical="top" indent="1"/>
    </xf>
    <xf numFmtId="4" fontId="14" fillId="88" borderId="33" applyNumberFormat="0" applyProtection="0">
      <alignment vertical="center"/>
    </xf>
    <xf numFmtId="4" fontId="64" fillId="20" borderId="20" applyNumberFormat="0" applyProtection="0">
      <alignment vertical="center"/>
    </xf>
    <xf numFmtId="4" fontId="14" fillId="84" borderId="33" applyNumberFormat="0" applyProtection="0">
      <alignment horizontal="left" vertical="center" indent="1"/>
    </xf>
    <xf numFmtId="0" fontId="14" fillId="88" borderId="33" applyNumberFormat="0" applyProtection="0">
      <alignment horizontal="left" vertical="top" indent="1"/>
    </xf>
    <xf numFmtId="4" fontId="16" fillId="0" borderId="32" applyNumberFormat="0" applyProtection="0">
      <alignment horizontal="right" vertical="center"/>
    </xf>
    <xf numFmtId="4" fontId="64" fillId="89" borderId="32" applyNumberFormat="0" applyProtection="0">
      <alignment horizontal="right" vertical="center"/>
    </xf>
    <xf numFmtId="4" fontId="16" fillId="81" borderId="32" applyNumberFormat="0" applyProtection="0">
      <alignment horizontal="left" vertical="center" indent="1"/>
    </xf>
    <xf numFmtId="0" fontId="14" fillId="17" borderId="33" applyNumberFormat="0" applyProtection="0">
      <alignment horizontal="left" vertical="top" indent="1"/>
    </xf>
    <xf numFmtId="4" fontId="65" fillId="21" borderId="3" applyNumberFormat="0" applyProtection="0">
      <alignment horizontal="left" vertical="center" indent="1"/>
    </xf>
    <xf numFmtId="0" fontId="16" fillId="90" borderId="20"/>
    <xf numFmtId="4" fontId="66" fillId="87" borderId="32" applyNumberFormat="0" applyProtection="0">
      <alignment horizontal="right" vertical="center"/>
    </xf>
    <xf numFmtId="0" fontId="53" fillId="67" borderId="0" applyNumberFormat="0" applyBorder="0" applyAlignment="0" applyProtection="0"/>
    <xf numFmtId="0" fontId="53" fillId="69" borderId="0" applyNumberFormat="0" applyBorder="0" applyAlignment="0" applyProtection="0"/>
    <xf numFmtId="0" fontId="53" fillId="58" borderId="0" applyNumberFormat="0" applyBorder="0" applyAlignment="0" applyProtection="0"/>
    <xf numFmtId="0" fontId="53" fillId="75" borderId="0" applyNumberFormat="0" applyBorder="0" applyAlignment="0" applyProtection="0"/>
    <xf numFmtId="0" fontId="53" fillId="75" borderId="0" applyNumberFormat="0" applyBorder="0" applyAlignment="0" applyProtection="0"/>
    <xf numFmtId="0" fontId="53" fillId="58" borderId="0" applyNumberFormat="0" applyBorder="0" applyAlignment="0" applyProtection="0"/>
    <xf numFmtId="0" fontId="53" fillId="69" borderId="0" applyNumberFormat="0" applyBorder="0" applyAlignment="0" applyProtection="0"/>
    <xf numFmtId="0" fontId="53" fillId="67" borderId="0" applyNumberFormat="0" applyBorder="0" applyAlignment="0" applyProtection="0"/>
    <xf numFmtId="0" fontId="53" fillId="63" borderId="0" applyNumberFormat="0" applyBorder="0" applyAlignment="0" applyProtection="0"/>
    <xf numFmtId="0" fontId="53" fillId="59" borderId="0" applyNumberFormat="0" applyBorder="0" applyAlignment="0" applyProtection="0"/>
    <xf numFmtId="0" fontId="53" fillId="63" borderId="0" applyNumberFormat="0" applyBorder="0" applyAlignment="0" applyProtection="0"/>
    <xf numFmtId="0" fontId="53" fillId="59" borderId="0" applyNumberFormat="0" applyBorder="0" applyAlignment="0" applyProtection="0"/>
    <xf numFmtId="4" fontId="20" fillId="14" borderId="2" applyNumberFormat="0" applyProtection="0">
      <alignment horizontal="left" vertical="center" indent="1"/>
    </xf>
    <xf numFmtId="4" fontId="22" fillId="16" borderId="0" applyNumberFormat="0" applyProtection="0">
      <alignment horizontal="left" vertical="center" indent="1"/>
    </xf>
    <xf numFmtId="4" fontId="17" fillId="15" borderId="0" applyNumberFormat="0" applyProtection="0">
      <alignment horizontal="left" vertical="center" indent="1"/>
    </xf>
    <xf numFmtId="4" fontId="17" fillId="12" borderId="0" applyNumberFormat="0" applyProtection="0">
      <alignment horizontal="left" vertical="center" indent="1"/>
    </xf>
    <xf numFmtId="0" fontId="19" fillId="16" borderId="33" applyNumberFormat="0" applyProtection="0">
      <alignment horizontal="left" vertical="top" indent="1"/>
    </xf>
    <xf numFmtId="4" fontId="23" fillId="20" borderId="33" applyNumberFormat="0" applyProtection="0">
      <alignment vertical="center"/>
    </xf>
    <xf numFmtId="4" fontId="24" fillId="21" borderId="0" applyNumberFormat="0" applyProtection="0">
      <alignment horizontal="left" vertical="center" indent="1"/>
    </xf>
    <xf numFmtId="0" fontId="19" fillId="0" borderId="0"/>
    <xf numFmtId="169" fontId="19" fillId="0" borderId="0" applyFont="0" applyFill="0" applyBorder="0" applyAlignment="0" applyProtection="0"/>
    <xf numFmtId="168" fontId="19" fillId="0" borderId="0" applyFont="0" applyFill="0" applyBorder="0" applyAlignment="0" applyProtection="0"/>
    <xf numFmtId="0" fontId="19" fillId="0" borderId="0"/>
    <xf numFmtId="9" fontId="19" fillId="0" borderId="0" applyFont="0" applyFill="0" applyBorder="0" applyAlignment="0" applyProtection="0"/>
    <xf numFmtId="9" fontId="19" fillId="0" borderId="0" applyFont="0" applyFill="0" applyBorder="0" applyAlignment="0" applyProtection="0"/>
    <xf numFmtId="0" fontId="9" fillId="0" borderId="0"/>
    <xf numFmtId="164" fontId="19" fillId="0" borderId="0" applyFont="0" applyFill="0" applyBorder="0" applyAlignment="0" applyProtection="0"/>
    <xf numFmtId="0" fontId="19" fillId="0" borderId="0"/>
    <xf numFmtId="4" fontId="17" fillId="17" borderId="33" applyNumberFormat="0" applyProtection="0">
      <alignment horizontal="left" vertical="center" indent="1"/>
    </xf>
    <xf numFmtId="4" fontId="17" fillId="17" borderId="33" applyNumberFormat="0" applyProtection="0">
      <alignment horizontal="left" vertical="center" indent="1"/>
    </xf>
    <xf numFmtId="0" fontId="19" fillId="16" borderId="33" applyNumberFormat="0" applyProtection="0">
      <alignment horizontal="left" vertical="top" indent="1"/>
    </xf>
    <xf numFmtId="0" fontId="92" fillId="91" borderId="0" applyNumberFormat="0" applyBorder="0" applyAlignment="0" applyProtection="0"/>
    <xf numFmtId="0" fontId="92" fillId="2" borderId="0" applyNumberFormat="0" applyBorder="0" applyAlignment="0" applyProtection="0"/>
    <xf numFmtId="0" fontId="92" fillId="92" borderId="0" applyNumberFormat="0" applyBorder="0" applyAlignment="0" applyProtection="0"/>
    <xf numFmtId="0" fontId="92" fillId="93" borderId="0" applyNumberFormat="0" applyBorder="0" applyAlignment="0" applyProtection="0"/>
    <xf numFmtId="0" fontId="92" fillId="94" borderId="0" applyNumberFormat="0" applyBorder="0" applyAlignment="0" applyProtection="0"/>
    <xf numFmtId="0" fontId="92" fillId="95" borderId="0" applyNumberFormat="0" applyBorder="0" applyAlignment="0" applyProtection="0"/>
    <xf numFmtId="0" fontId="52" fillId="100" borderId="0" applyNumberFormat="0" applyBorder="0" applyAlignment="0" applyProtection="0"/>
    <xf numFmtId="0" fontId="52" fillId="95" borderId="0" applyNumberFormat="0" applyBorder="0" applyAlignment="0" applyProtection="0"/>
    <xf numFmtId="0" fontId="52" fillId="88" borderId="0" applyNumberFormat="0" applyBorder="0" applyAlignment="0" applyProtection="0"/>
    <xf numFmtId="0" fontId="52" fillId="87" borderId="0" applyNumberFormat="0" applyBorder="0" applyAlignment="0" applyProtection="0"/>
    <xf numFmtId="0" fontId="52" fillId="100" borderId="0" applyNumberFormat="0" applyBorder="0" applyAlignment="0" applyProtection="0"/>
    <xf numFmtId="0" fontId="52" fillId="95" borderId="0" applyNumberFormat="0" applyBorder="0" applyAlignment="0" applyProtection="0"/>
    <xf numFmtId="0" fontId="92" fillId="86" borderId="0" applyNumberFormat="0" applyBorder="0" applyAlignment="0" applyProtection="0"/>
    <xf numFmtId="0" fontId="92" fillId="3" borderId="0" applyNumberFormat="0" applyBorder="0" applyAlignment="0" applyProtection="0"/>
    <xf numFmtId="0" fontId="92" fillId="4" borderId="0" applyNumberFormat="0" applyBorder="0" applyAlignment="0" applyProtection="0"/>
    <xf numFmtId="0" fontId="92" fillId="93" borderId="0" applyNumberFormat="0" applyBorder="0" applyAlignment="0" applyProtection="0"/>
    <xf numFmtId="0" fontId="92" fillId="86" borderId="0" applyNumberFormat="0" applyBorder="0" applyAlignment="0" applyProtection="0"/>
    <xf numFmtId="0" fontId="92" fillId="5" borderId="0" applyNumberFormat="0" applyBorder="0" applyAlignment="0" applyProtection="0"/>
    <xf numFmtId="0" fontId="52" fillId="100" borderId="0" applyNumberFormat="0" applyBorder="0" applyAlignment="0" applyProtection="0"/>
    <xf numFmtId="0" fontId="52" fillId="3" borderId="0" applyNumberFormat="0" applyBorder="0" applyAlignment="0" applyProtection="0"/>
    <xf numFmtId="0" fontId="52" fillId="88" borderId="0" applyNumberFormat="0" applyBorder="0" applyAlignment="0" applyProtection="0"/>
    <xf numFmtId="0" fontId="52" fillId="84" borderId="0" applyNumberFormat="0" applyBorder="0" applyAlignment="0" applyProtection="0"/>
    <xf numFmtId="0" fontId="52" fillId="100" borderId="0" applyNumberFormat="0" applyBorder="0" applyAlignment="0" applyProtection="0"/>
    <xf numFmtId="0" fontId="52" fillId="95" borderId="0" applyNumberFormat="0" applyBorder="0" applyAlignment="0" applyProtection="0"/>
    <xf numFmtId="0" fontId="93" fillId="96" borderId="0" applyNumberFormat="0" applyBorder="0" applyAlignment="0" applyProtection="0"/>
    <xf numFmtId="0" fontId="93" fillId="3" borderId="0" applyNumberFormat="0" applyBorder="0" applyAlignment="0" applyProtection="0"/>
    <xf numFmtId="0" fontId="93" fillId="4" borderId="0" applyNumberFormat="0" applyBorder="0" applyAlignment="0" applyProtection="0"/>
    <xf numFmtId="0" fontId="93" fillId="97" borderId="0" applyNumberFormat="0" applyBorder="0" applyAlignment="0" applyProtection="0"/>
    <xf numFmtId="0" fontId="93" fillId="81" borderId="0" applyNumberFormat="0" applyBorder="0" applyAlignment="0" applyProtection="0"/>
    <xf numFmtId="0" fontId="93" fillId="6" borderId="0" applyNumberFormat="0" applyBorder="0" applyAlignment="0" applyProtection="0"/>
    <xf numFmtId="0" fontId="53" fillId="91" borderId="0" applyNumberFormat="0" applyBorder="0" applyAlignment="0" applyProtection="0"/>
    <xf numFmtId="0" fontId="53" fillId="3" borderId="0" applyNumberFormat="0" applyBorder="0" applyAlignment="0" applyProtection="0"/>
    <xf numFmtId="0" fontId="53" fillId="88" borderId="0" applyNumberFormat="0" applyBorder="0" applyAlignment="0" applyProtection="0"/>
    <xf numFmtId="0" fontId="53" fillId="84" borderId="0" applyNumberFormat="0" applyBorder="0" applyAlignment="0" applyProtection="0"/>
    <xf numFmtId="0" fontId="53" fillId="91" borderId="0" applyNumberFormat="0" applyBorder="0" applyAlignment="0" applyProtection="0"/>
    <xf numFmtId="0" fontId="53" fillId="95" borderId="0" applyNumberFormat="0" applyBorder="0" applyAlignment="0" applyProtection="0"/>
    <xf numFmtId="0" fontId="93" fillId="99" borderId="0" applyNumberFormat="0" applyBorder="0" applyAlignment="0" applyProtection="0"/>
    <xf numFmtId="0" fontId="93" fillId="7" borderId="0" applyNumberFormat="0" applyBorder="0" applyAlignment="0" applyProtection="0"/>
    <xf numFmtId="0" fontId="93" fillId="8" borderId="0" applyNumberFormat="0" applyBorder="0" applyAlignment="0" applyProtection="0"/>
    <xf numFmtId="0" fontId="93" fillId="97" borderId="0" applyNumberFormat="0" applyBorder="0" applyAlignment="0" applyProtection="0"/>
    <xf numFmtId="0" fontId="93" fillId="81" borderId="0" applyNumberFormat="0" applyBorder="0" applyAlignment="0" applyProtection="0"/>
    <xf numFmtId="0" fontId="93" fillId="9" borderId="0" applyNumberFormat="0" applyBorder="0" applyAlignment="0" applyProtection="0"/>
    <xf numFmtId="0" fontId="53" fillId="101" borderId="0" applyNumberFormat="0" applyBorder="0" applyAlignment="0" applyProtection="0"/>
    <xf numFmtId="0" fontId="53" fillId="7" borderId="0" applyNumberFormat="0" applyBorder="0" applyAlignment="0" applyProtection="0"/>
    <xf numFmtId="0" fontId="53" fillId="8" borderId="0" applyNumberFormat="0" applyBorder="0" applyAlignment="0" applyProtection="0"/>
    <xf numFmtId="0" fontId="53" fillId="83" borderId="0" applyNumberFormat="0" applyBorder="0" applyAlignment="0" applyProtection="0"/>
    <xf numFmtId="0" fontId="53" fillId="81" borderId="0" applyNumberFormat="0" applyBorder="0" applyAlignment="0" applyProtection="0"/>
    <xf numFmtId="0" fontId="53" fillId="9" borderId="0" applyNumberFormat="0" applyBorder="0" applyAlignment="0" applyProtection="0"/>
    <xf numFmtId="0" fontId="94" fillId="2" borderId="0" applyNumberFormat="0" applyBorder="0" applyAlignment="0" applyProtection="0"/>
    <xf numFmtId="0" fontId="95" fillId="84" borderId="39" applyNumberFormat="0" applyAlignment="0" applyProtection="0"/>
    <xf numFmtId="0" fontId="95" fillId="84" borderId="39" applyNumberFormat="0" applyAlignment="0" applyProtection="0"/>
    <xf numFmtId="0" fontId="96" fillId="98" borderId="23" applyNumberFormat="0" applyAlignment="0" applyProtection="0"/>
    <xf numFmtId="165" fontId="19" fillId="0" borderId="0" applyFont="0" applyFill="0" applyBorder="0" applyAlignment="0" applyProtection="0"/>
    <xf numFmtId="165" fontId="19" fillId="0" borderId="0" applyFont="0" applyFill="0" applyBorder="0" applyAlignment="0" applyProtection="0"/>
    <xf numFmtId="165" fontId="19" fillId="0" borderId="0" applyFont="0" applyFill="0" applyBorder="0" applyAlignment="0" applyProtection="0"/>
    <xf numFmtId="168" fontId="19" fillId="0" borderId="0" applyFont="0" applyFill="0" applyBorder="0" applyAlignment="0" applyProtection="0"/>
    <xf numFmtId="165" fontId="19" fillId="0" borderId="0" applyFont="0" applyFill="0" applyBorder="0" applyAlignment="0" applyProtection="0"/>
    <xf numFmtId="171" fontId="19" fillId="0" borderId="0" applyFont="0" applyFill="0" applyBorder="0" applyAlignment="0" applyProtection="0"/>
    <xf numFmtId="0" fontId="97" fillId="95" borderId="39" applyNumberFormat="0" applyAlignment="0" applyProtection="0"/>
    <xf numFmtId="0" fontId="63" fillId="87" borderId="40" applyNumberFormat="0" applyAlignment="0" applyProtection="0"/>
    <xf numFmtId="0" fontId="62" fillId="92" borderId="0" applyNumberFormat="0" applyBorder="0" applyAlignment="0" applyProtection="0"/>
    <xf numFmtId="0" fontId="98" fillId="0" borderId="0" applyNumberFormat="0" applyFill="0" applyBorder="0" applyAlignment="0" applyProtection="0"/>
    <xf numFmtId="0" fontId="99" fillId="92" borderId="0" applyNumberFormat="0" applyBorder="0" applyAlignment="0" applyProtection="0"/>
    <xf numFmtId="0" fontId="100" fillId="0" borderId="36" applyNumberFormat="0" applyFill="0" applyAlignment="0" applyProtection="0"/>
    <xf numFmtId="0" fontId="101" fillId="0" borderId="37" applyNumberFormat="0" applyFill="0" applyAlignment="0" applyProtection="0"/>
    <xf numFmtId="0" fontId="102" fillId="0" borderId="38" applyNumberFormat="0" applyFill="0" applyAlignment="0" applyProtection="0"/>
    <xf numFmtId="0" fontId="102" fillId="0" borderId="0" applyNumberFormat="0" applyFill="0" applyBorder="0" applyAlignment="0" applyProtection="0"/>
    <xf numFmtId="0" fontId="103" fillId="95" borderId="39" applyNumberFormat="0" applyAlignment="0" applyProtection="0"/>
    <xf numFmtId="0" fontId="103" fillId="95" borderId="39" applyNumberFormat="0" applyAlignment="0" applyProtection="0"/>
    <xf numFmtId="0" fontId="104" fillId="0" borderId="41" applyNumberFormat="0" applyFill="0" applyAlignment="0" applyProtection="0"/>
    <xf numFmtId="0" fontId="56" fillId="98" borderId="23" applyNumberFormat="0" applyAlignment="0" applyProtection="0"/>
    <xf numFmtId="0" fontId="105" fillId="0" borderId="41" applyNumberFormat="0" applyFill="0" applyAlignment="0" applyProtection="0"/>
    <xf numFmtId="0" fontId="106" fillId="0" borderId="42" applyNumberFormat="0" applyFill="0" applyAlignment="0" applyProtection="0"/>
    <xf numFmtId="0" fontId="107" fillId="0" borderId="43" applyNumberFormat="0" applyFill="0" applyAlignment="0" applyProtection="0"/>
    <xf numFmtId="0" fontId="108" fillId="0" borderId="44" applyNumberFormat="0" applyFill="0" applyAlignment="0" applyProtection="0"/>
    <xf numFmtId="0" fontId="108" fillId="0" borderId="0" applyNumberFormat="0" applyFill="0" applyBorder="0" applyAlignment="0" applyProtection="0"/>
    <xf numFmtId="0" fontId="109" fillId="95" borderId="0" applyNumberFormat="0" applyBorder="0" applyAlignment="0" applyProtection="0"/>
    <xf numFmtId="0" fontId="19" fillId="0" borderId="0"/>
    <xf numFmtId="0" fontId="19" fillId="0" borderId="0"/>
    <xf numFmtId="0" fontId="19" fillId="0" borderId="0"/>
    <xf numFmtId="0" fontId="19" fillId="88" borderId="34" applyNumberFormat="0" applyFont="0" applyAlignment="0" applyProtection="0"/>
    <xf numFmtId="0" fontId="19" fillId="88" borderId="34" applyNumberFormat="0" applyFont="0" applyAlignment="0" applyProtection="0"/>
    <xf numFmtId="0" fontId="110" fillId="87" borderId="39" applyNumberFormat="0" applyAlignment="0" applyProtection="0"/>
    <xf numFmtId="0" fontId="111" fillId="84" borderId="40" applyNumberFormat="0" applyAlignment="0" applyProtection="0"/>
    <xf numFmtId="4" fontId="20" fillId="10" borderId="33" applyNumberFormat="0" applyProtection="0">
      <alignment vertical="center"/>
    </xf>
    <xf numFmtId="4" fontId="21" fillId="11" borderId="33" applyNumberFormat="0" applyProtection="0">
      <alignment vertical="center"/>
    </xf>
    <xf numFmtId="4" fontId="20" fillId="11" borderId="33" applyNumberFormat="0" applyProtection="0">
      <alignment horizontal="left" vertical="center" indent="1"/>
    </xf>
    <xf numFmtId="0" fontId="20" fillId="11" borderId="33" applyNumberFormat="0" applyProtection="0">
      <alignment horizontal="left" vertical="top" indent="1"/>
    </xf>
    <xf numFmtId="4" fontId="17" fillId="2" borderId="33" applyNumberFormat="0" applyProtection="0">
      <alignment horizontal="right" vertical="center"/>
    </xf>
    <xf numFmtId="4" fontId="17" fillId="3" borderId="33" applyNumberFormat="0" applyProtection="0">
      <alignment horizontal="right" vertical="center"/>
    </xf>
    <xf numFmtId="4" fontId="17" fillId="7" borderId="33" applyNumberFormat="0" applyProtection="0">
      <alignment horizontal="right" vertical="center"/>
    </xf>
    <xf numFmtId="4" fontId="17" fillId="5" borderId="33" applyNumberFormat="0" applyProtection="0">
      <alignment horizontal="right" vertical="center"/>
    </xf>
    <xf numFmtId="4" fontId="17" fillId="6" borderId="33" applyNumberFormat="0" applyProtection="0">
      <alignment horizontal="right" vertical="center"/>
    </xf>
    <xf numFmtId="4" fontId="17" fillId="9" borderId="33" applyNumberFormat="0" applyProtection="0">
      <alignment horizontal="right" vertical="center"/>
    </xf>
    <xf numFmtId="4" fontId="17" fillId="8" borderId="33" applyNumberFormat="0" applyProtection="0">
      <alignment horizontal="right" vertical="center"/>
    </xf>
    <xf numFmtId="4" fontId="17" fillId="13" borderId="33" applyNumberFormat="0" applyProtection="0">
      <alignment horizontal="right" vertical="center"/>
    </xf>
    <xf numFmtId="4" fontId="17" fillId="4" borderId="33" applyNumberFormat="0" applyProtection="0">
      <alignment horizontal="right" vertical="center"/>
    </xf>
    <xf numFmtId="4" fontId="22" fillId="16" borderId="0" applyNumberFormat="0" applyProtection="0">
      <alignment horizontal="left" vertical="center" indent="1"/>
    </xf>
    <xf numFmtId="4" fontId="69" fillId="16" borderId="0" applyNumberFormat="0" applyProtection="0">
      <alignment horizontal="left" vertical="center" indent="1"/>
    </xf>
    <xf numFmtId="4" fontId="17" fillId="17" borderId="33" applyNumberFormat="0" applyProtection="0">
      <alignment horizontal="right" vertical="center"/>
    </xf>
    <xf numFmtId="4" fontId="17" fillId="15" borderId="0" applyNumberFormat="0" applyProtection="0">
      <alignment horizontal="left" vertical="center" indent="1"/>
    </xf>
    <xf numFmtId="4" fontId="17" fillId="15" borderId="0" applyNumberFormat="0" applyProtection="0">
      <alignment horizontal="left" vertical="center" indent="1"/>
    </xf>
    <xf numFmtId="4" fontId="17" fillId="15" borderId="0" applyNumberFormat="0" applyProtection="0">
      <alignment horizontal="left" vertical="center" indent="1"/>
    </xf>
    <xf numFmtId="4" fontId="17" fillId="12" borderId="0" applyNumberFormat="0" applyProtection="0">
      <alignment horizontal="left" vertical="center" indent="1"/>
    </xf>
    <xf numFmtId="4" fontId="17" fillId="12" borderId="0" applyNumberFormat="0" applyProtection="0">
      <alignment horizontal="left" vertical="center" indent="1"/>
    </xf>
    <xf numFmtId="4" fontId="17" fillId="12" borderId="0" applyNumberFormat="0" applyProtection="0">
      <alignment horizontal="left" vertical="center" indent="1"/>
    </xf>
    <xf numFmtId="4" fontId="17" fillId="20" borderId="33" applyNumberFormat="0" applyProtection="0">
      <alignment vertical="center"/>
    </xf>
    <xf numFmtId="4" fontId="17" fillId="20" borderId="33" applyNumberFormat="0" applyProtection="0">
      <alignment horizontal="left" vertical="center" indent="1"/>
    </xf>
    <xf numFmtId="0" fontId="17" fillId="20" borderId="33" applyNumberFormat="0" applyProtection="0">
      <alignment horizontal="left" vertical="top" indent="1"/>
    </xf>
    <xf numFmtId="4" fontId="17" fillId="15" borderId="33" applyNumberFormat="0" applyProtection="0">
      <alignment horizontal="right" vertical="center"/>
    </xf>
    <xf numFmtId="4" fontId="17" fillId="15" borderId="33" applyNumberFormat="0" applyProtection="0">
      <alignment horizontal="right" vertical="center"/>
    </xf>
    <xf numFmtId="4" fontId="23" fillId="15" borderId="33" applyNumberFormat="0" applyProtection="0">
      <alignment horizontal="right" vertical="center"/>
    </xf>
    <xf numFmtId="4" fontId="17" fillId="17" borderId="33" applyNumberFormat="0" applyProtection="0">
      <alignment horizontal="left" vertical="center" indent="1"/>
    </xf>
    <xf numFmtId="0" fontId="17" fillId="12" borderId="33" applyNumberFormat="0" applyProtection="0">
      <alignment horizontal="left" vertical="top" indent="1"/>
    </xf>
    <xf numFmtId="4" fontId="24" fillId="21" borderId="0" applyNumberFormat="0" applyProtection="0">
      <alignment horizontal="left" vertical="center" indent="1"/>
    </xf>
    <xf numFmtId="4" fontId="71" fillId="21" borderId="0" applyNumberFormat="0" applyProtection="0">
      <alignment horizontal="left" vertical="center" indent="1"/>
    </xf>
    <xf numFmtId="4" fontId="25" fillId="15" borderId="33" applyNumberFormat="0" applyProtection="0">
      <alignment horizontal="right" vertical="center"/>
    </xf>
    <xf numFmtId="0" fontId="51" fillId="0" borderId="0"/>
    <xf numFmtId="0" fontId="9" fillId="0" borderId="0"/>
    <xf numFmtId="0" fontId="9" fillId="0" borderId="0"/>
    <xf numFmtId="0" fontId="19" fillId="0" borderId="0"/>
    <xf numFmtId="0" fontId="57" fillId="0" borderId="45" applyNumberFormat="0" applyFill="0" applyAlignment="0" applyProtection="0"/>
    <xf numFmtId="0" fontId="112" fillId="0" borderId="0" applyNumberFormat="0" applyFill="0" applyBorder="0" applyAlignment="0" applyProtection="0"/>
    <xf numFmtId="0" fontId="113" fillId="0" borderId="0" applyNumberFormat="0" applyFill="0" applyBorder="0" applyAlignment="0" applyProtection="0"/>
    <xf numFmtId="0" fontId="114" fillId="0" borderId="0" applyNumberFormat="0" applyFill="0" applyBorder="0" applyAlignment="0" applyProtection="0"/>
    <xf numFmtId="0" fontId="115" fillId="0" borderId="35" applyNumberFormat="0" applyFill="0" applyAlignment="0" applyProtection="0"/>
    <xf numFmtId="0" fontId="116" fillId="0" borderId="0" applyNumberFormat="0" applyFill="0" applyBorder="0" applyAlignment="0" applyProtection="0"/>
    <xf numFmtId="0" fontId="19" fillId="88" borderId="34" applyNumberFormat="0" applyFont="0" applyAlignment="0" applyProtection="0"/>
    <xf numFmtId="0" fontId="117" fillId="0" borderId="0" applyNumberFormat="0" applyFill="0" applyBorder="0" applyAlignment="0" applyProtection="0"/>
    <xf numFmtId="0" fontId="118" fillId="2" borderId="0" applyNumberFormat="0" applyBorder="0" applyAlignment="0" applyProtection="0"/>
    <xf numFmtId="0" fontId="51" fillId="0" borderId="0"/>
    <xf numFmtId="0" fontId="9" fillId="0" borderId="0"/>
    <xf numFmtId="0" fontId="51" fillId="0" borderId="0"/>
    <xf numFmtId="0" fontId="9" fillId="0" borderId="0"/>
    <xf numFmtId="0" fontId="17" fillId="0" borderId="0"/>
    <xf numFmtId="0" fontId="9" fillId="0" borderId="0"/>
    <xf numFmtId="0" fontId="91" fillId="0" borderId="0"/>
    <xf numFmtId="0" fontId="9" fillId="0" borderId="0"/>
    <xf numFmtId="0" fontId="53" fillId="69" borderId="0" applyNumberFormat="0" applyBorder="0" applyAlignment="0" applyProtection="0"/>
    <xf numFmtId="168" fontId="19" fillId="0" borderId="0" applyFont="0" applyFill="0" applyBorder="0" applyAlignment="0" applyProtection="0"/>
    <xf numFmtId="0" fontId="19" fillId="0" borderId="0"/>
    <xf numFmtId="9" fontId="19" fillId="0" borderId="0" applyFont="0" applyFill="0" applyBorder="0" applyAlignment="0" applyProtection="0"/>
    <xf numFmtId="0" fontId="53" fillId="67" borderId="0" applyNumberFormat="0" applyBorder="0" applyAlignment="0" applyProtection="0"/>
    <xf numFmtId="0" fontId="53" fillId="63" borderId="0" applyNumberFormat="0" applyBorder="0" applyAlignment="0" applyProtection="0"/>
    <xf numFmtId="0" fontId="53" fillId="75" borderId="0" applyNumberFormat="0" applyBorder="0" applyAlignment="0" applyProtection="0"/>
    <xf numFmtId="0" fontId="53" fillId="59" borderId="0" applyNumberFormat="0" applyBorder="0" applyAlignment="0" applyProtection="0"/>
    <xf numFmtId="0" fontId="16" fillId="80" borderId="0"/>
    <xf numFmtId="0" fontId="9" fillId="0" borderId="0"/>
    <xf numFmtId="0" fontId="9" fillId="0" borderId="0"/>
    <xf numFmtId="0" fontId="16" fillId="83" borderId="33" applyNumberFormat="0" applyProtection="0">
      <alignment horizontal="left" vertical="top" indent="1"/>
    </xf>
    <xf numFmtId="4" fontId="16" fillId="81" borderId="32" applyNumberFormat="0" applyProtection="0">
      <alignment horizontal="left" vertical="center" indent="1"/>
    </xf>
    <xf numFmtId="4" fontId="16" fillId="0" borderId="32" applyNumberFormat="0" applyProtection="0">
      <alignment horizontal="right" vertical="center"/>
    </xf>
    <xf numFmtId="4" fontId="66" fillId="87" borderId="32" applyNumberFormat="0" applyProtection="0">
      <alignment horizontal="right" vertical="center"/>
    </xf>
    <xf numFmtId="4" fontId="16" fillId="11" borderId="32" applyNumberFormat="0" applyProtection="0">
      <alignment horizontal="left" vertical="center" indent="1"/>
    </xf>
    <xf numFmtId="4" fontId="16" fillId="10" borderId="32" applyNumberFormat="0" applyProtection="0">
      <alignment vertical="center"/>
    </xf>
    <xf numFmtId="0" fontId="9" fillId="0" borderId="0"/>
    <xf numFmtId="0" fontId="9" fillId="0" borderId="0"/>
    <xf numFmtId="0" fontId="16" fillId="0" borderId="0"/>
    <xf numFmtId="0" fontId="19" fillId="0" borderId="0"/>
    <xf numFmtId="0" fontId="16" fillId="0" borderId="0"/>
    <xf numFmtId="0" fontId="51" fillId="0" borderId="0"/>
    <xf numFmtId="0" fontId="9" fillId="0" borderId="0"/>
    <xf numFmtId="0" fontId="16" fillId="80" borderId="0"/>
    <xf numFmtId="0" fontId="53" fillId="59" borderId="0" applyNumberFormat="0" applyBorder="0" applyAlignment="0" applyProtection="0"/>
    <xf numFmtId="0" fontId="53" fillId="63" borderId="0" applyNumberFormat="0" applyBorder="0" applyAlignment="0" applyProtection="0"/>
    <xf numFmtId="0" fontId="53" fillId="67" borderId="0" applyNumberFormat="0" applyBorder="0" applyAlignment="0" applyProtection="0"/>
    <xf numFmtId="0" fontId="53" fillId="69" borderId="0" applyNumberFormat="0" applyBorder="0" applyAlignment="0" applyProtection="0"/>
    <xf numFmtId="0" fontId="53" fillId="58" borderId="0" applyNumberFormat="0" applyBorder="0" applyAlignment="0" applyProtection="0"/>
    <xf numFmtId="0" fontId="53" fillId="75" borderId="0" applyNumberFormat="0" applyBorder="0" applyAlignment="0" applyProtection="0"/>
    <xf numFmtId="0" fontId="54" fillId="72" borderId="0" applyNumberFormat="0" applyBorder="0" applyAlignment="0" applyProtection="0"/>
    <xf numFmtId="0" fontId="55" fillId="76" borderId="32" applyNumberFormat="0" applyAlignment="0" applyProtection="0"/>
    <xf numFmtId="0" fontId="56" fillId="69" borderId="23" applyNumberFormat="0" applyAlignment="0" applyProtection="0"/>
    <xf numFmtId="0" fontId="52" fillId="65" borderId="0" applyNumberFormat="0" applyBorder="0" applyAlignment="0" applyProtection="0"/>
    <xf numFmtId="0" fontId="58" fillId="0" borderId="24" applyNumberFormat="0" applyFill="0" applyAlignment="0" applyProtection="0"/>
    <xf numFmtId="0" fontId="59" fillId="0" borderId="25" applyNumberFormat="0" applyFill="0" applyAlignment="0" applyProtection="0"/>
    <xf numFmtId="0" fontId="60" fillId="0" borderId="26" applyNumberFormat="0" applyFill="0" applyAlignment="0" applyProtection="0"/>
    <xf numFmtId="0" fontId="60" fillId="0" borderId="0" applyNumberFormat="0" applyFill="0" applyBorder="0" applyAlignment="0" applyProtection="0"/>
    <xf numFmtId="0" fontId="61" fillId="73" borderId="32" applyNumberFormat="0" applyAlignment="0" applyProtection="0"/>
    <xf numFmtId="0" fontId="62" fillId="0" borderId="27" applyNumberFormat="0" applyFill="0" applyAlignment="0" applyProtection="0"/>
    <xf numFmtId="0" fontId="16" fillId="72" borderId="32" applyNumberFormat="0" applyFont="0" applyAlignment="0" applyProtection="0"/>
    <xf numFmtId="0" fontId="63" fillId="76" borderId="40" applyNumberFormat="0" applyAlignment="0" applyProtection="0"/>
    <xf numFmtId="0" fontId="19" fillId="16" borderId="33" applyNumberFormat="0" applyProtection="0">
      <alignment horizontal="left" vertical="top" indent="1"/>
    </xf>
    <xf numFmtId="4" fontId="64" fillId="11" borderId="32" applyNumberFormat="0" applyProtection="0">
      <alignment vertical="center"/>
    </xf>
    <xf numFmtId="0" fontId="15" fillId="10" borderId="33" applyNumberFormat="0" applyProtection="0">
      <alignment horizontal="left" vertical="top" indent="1"/>
    </xf>
    <xf numFmtId="4" fontId="16" fillId="2" borderId="32" applyNumberFormat="0" applyProtection="0">
      <alignment horizontal="right" vertical="center"/>
    </xf>
    <xf numFmtId="4" fontId="16" fillId="82" borderId="32" applyNumberFormat="0" applyProtection="0">
      <alignment horizontal="right" vertical="center"/>
    </xf>
    <xf numFmtId="4" fontId="16" fillId="5" borderId="32" applyNumberFormat="0" applyProtection="0">
      <alignment horizontal="right" vertical="center"/>
    </xf>
    <xf numFmtId="4" fontId="16" fillId="6" borderId="32" applyNumberFormat="0" applyProtection="0">
      <alignment horizontal="right" vertical="center"/>
    </xf>
    <xf numFmtId="4" fontId="16" fillId="9" borderId="32" applyNumberFormat="0" applyProtection="0">
      <alignment horizontal="right" vertical="center"/>
    </xf>
    <xf numFmtId="4" fontId="16" fillId="8" borderId="32" applyNumberFormat="0" applyProtection="0">
      <alignment horizontal="right" vertical="center"/>
    </xf>
    <xf numFmtId="4" fontId="16" fillId="13" borderId="32" applyNumberFormat="0" applyProtection="0">
      <alignment horizontal="right" vertical="center"/>
    </xf>
    <xf numFmtId="4" fontId="16" fillId="4" borderId="32" applyNumberFormat="0" applyProtection="0">
      <alignment horizontal="right" vertical="center"/>
    </xf>
    <xf numFmtId="4" fontId="19" fillId="83" borderId="3" applyNumberFormat="0" applyProtection="0">
      <alignment horizontal="left" vertical="center" indent="1"/>
    </xf>
    <xf numFmtId="4" fontId="16" fillId="17" borderId="32" applyNumberFormat="0" applyProtection="0">
      <alignment horizontal="right" vertical="center"/>
    </xf>
    <xf numFmtId="4" fontId="16" fillId="15" borderId="3" applyNumberFormat="0" applyProtection="0">
      <alignment horizontal="left" vertical="center" indent="1"/>
    </xf>
    <xf numFmtId="4" fontId="16" fillId="17" borderId="3" applyNumberFormat="0" applyProtection="0">
      <alignment horizontal="left" vertical="center" indent="1"/>
    </xf>
    <xf numFmtId="0" fontId="16" fillId="84" borderId="32" applyNumberFormat="0" applyProtection="0">
      <alignment horizontal="left" vertical="center" indent="1"/>
    </xf>
    <xf numFmtId="0" fontId="16" fillId="85" borderId="32" applyNumberFormat="0" applyProtection="0">
      <alignment horizontal="left" vertical="center" indent="1"/>
    </xf>
    <xf numFmtId="0" fontId="16" fillId="17" borderId="33" applyNumberFormat="0" applyProtection="0">
      <alignment horizontal="left" vertical="top" indent="1"/>
    </xf>
    <xf numFmtId="0" fontId="16" fillId="86" borderId="32" applyNumberFormat="0" applyProtection="0">
      <alignment horizontal="left" vertical="center" indent="1"/>
    </xf>
    <xf numFmtId="0" fontId="16" fillId="86" borderId="33" applyNumberFormat="0" applyProtection="0">
      <alignment horizontal="left" vertical="top" indent="1"/>
    </xf>
    <xf numFmtId="0" fontId="16" fillId="15" borderId="32" applyNumberFormat="0" applyProtection="0">
      <alignment horizontal="left" vertical="center" indent="1"/>
    </xf>
    <xf numFmtId="0" fontId="16" fillId="15" borderId="33" applyNumberFormat="0" applyProtection="0">
      <alignment horizontal="left" vertical="top" indent="1"/>
    </xf>
    <xf numFmtId="0" fontId="16" fillId="87" borderId="29" applyNumberFormat="0">
      <protection locked="0"/>
    </xf>
    <xf numFmtId="4" fontId="14" fillId="88" borderId="33" applyNumberFormat="0" applyProtection="0">
      <alignment vertical="center"/>
    </xf>
    <xf numFmtId="4" fontId="64" fillId="20" borderId="20" applyNumberFormat="0" applyProtection="0">
      <alignment vertical="center"/>
    </xf>
    <xf numFmtId="4" fontId="14" fillId="84" borderId="33" applyNumberFormat="0" applyProtection="0">
      <alignment horizontal="left" vertical="center" indent="1"/>
    </xf>
    <xf numFmtId="0" fontId="14" fillId="88" borderId="33" applyNumberFormat="0" applyProtection="0">
      <alignment horizontal="left" vertical="top" indent="1"/>
    </xf>
    <xf numFmtId="4" fontId="64" fillId="89" borderId="32" applyNumberFormat="0" applyProtection="0">
      <alignment horizontal="right" vertical="center"/>
    </xf>
    <xf numFmtId="0" fontId="14" fillId="17" borderId="33" applyNumberFormat="0" applyProtection="0">
      <alignment horizontal="left" vertical="top" indent="1"/>
    </xf>
    <xf numFmtId="4" fontId="65" fillId="21" borderId="3" applyNumberFormat="0" applyProtection="0">
      <alignment horizontal="left" vertical="center" indent="1"/>
    </xf>
    <xf numFmtId="0" fontId="57" fillId="0" borderId="31" applyNumberFormat="0" applyFill="0" applyAlignment="0" applyProtection="0"/>
    <xf numFmtId="0" fontId="68" fillId="0" borderId="0" applyNumberFormat="0" applyFill="0" applyBorder="0" applyAlignment="0" applyProtection="0"/>
    <xf numFmtId="169" fontId="19" fillId="0" borderId="0" applyFont="0" applyFill="0" applyBorder="0" applyAlignment="0" applyProtection="0"/>
    <xf numFmtId="168" fontId="19" fillId="0" borderId="0" applyFont="0" applyFill="0" applyBorder="0" applyAlignment="0" applyProtection="0"/>
    <xf numFmtId="0" fontId="19" fillId="0" borderId="0"/>
    <xf numFmtId="4" fontId="20" fillId="10" borderId="33" applyNumberFormat="0" applyProtection="0">
      <alignment vertical="center"/>
    </xf>
    <xf numFmtId="4" fontId="20" fillId="11" borderId="33" applyNumberFormat="0" applyProtection="0">
      <alignment horizontal="left" vertical="center" indent="1"/>
    </xf>
    <xf numFmtId="4" fontId="20" fillId="12" borderId="0" applyNumberFormat="0" applyProtection="0">
      <alignment horizontal="left" vertical="center" indent="1"/>
    </xf>
    <xf numFmtId="4" fontId="25" fillId="15" borderId="33" applyNumberFormat="0" applyProtection="0">
      <alignment horizontal="right" vertical="center"/>
    </xf>
    <xf numFmtId="0" fontId="52" fillId="0" borderId="0"/>
    <xf numFmtId="0" fontId="9" fillId="0" borderId="0"/>
    <xf numFmtId="164" fontId="19" fillId="0" borderId="0" applyFont="0" applyFill="0" applyBorder="0" applyAlignment="0" applyProtection="0"/>
    <xf numFmtId="0" fontId="9" fillId="0" borderId="0"/>
    <xf numFmtId="0" fontId="9" fillId="0" borderId="0"/>
    <xf numFmtId="0" fontId="16" fillId="80" borderId="0"/>
    <xf numFmtId="0" fontId="14" fillId="17" borderId="33" applyNumberFormat="0" applyProtection="0">
      <alignment horizontal="left" vertical="top" indent="1"/>
    </xf>
    <xf numFmtId="4" fontId="16" fillId="7" borderId="3" applyNumberFormat="0" applyProtection="0">
      <alignment horizontal="right" vertical="center"/>
    </xf>
    <xf numFmtId="0" fontId="9" fillId="0" borderId="0"/>
    <xf numFmtId="4" fontId="14" fillId="84" borderId="33" applyNumberFormat="0" applyProtection="0">
      <alignment horizontal="left" vertical="center" indent="1"/>
    </xf>
    <xf numFmtId="164" fontId="51" fillId="0" borderId="0" applyFont="0" applyFill="0" applyBorder="0" applyAlignment="0" applyProtection="0"/>
    <xf numFmtId="0" fontId="51" fillId="0" borderId="0"/>
    <xf numFmtId="172" fontId="52" fillId="0" borderId="0"/>
    <xf numFmtId="167" fontId="9" fillId="0" borderId="0"/>
    <xf numFmtId="0" fontId="17" fillId="0" borderId="0"/>
    <xf numFmtId="4" fontId="20" fillId="14" borderId="2" applyNumberFormat="0" applyProtection="0">
      <alignment horizontal="left" vertical="center" indent="1"/>
    </xf>
    <xf numFmtId="4" fontId="17" fillId="15" borderId="0" applyNumberFormat="0" applyProtection="0">
      <alignment horizontal="left" vertical="center" indent="1"/>
    </xf>
    <xf numFmtId="0" fontId="9" fillId="0" borderId="0"/>
    <xf numFmtId="4" fontId="16" fillId="82" borderId="32" applyNumberFormat="0" applyProtection="0">
      <alignment horizontal="right" vertical="center"/>
    </xf>
    <xf numFmtId="0" fontId="9" fillId="0" borderId="0"/>
    <xf numFmtId="0" fontId="51" fillId="0" borderId="0"/>
    <xf numFmtId="173" fontId="19" fillId="0" borderId="0" applyFont="0" applyFill="0" applyBorder="0" applyAlignment="0" applyProtection="0"/>
    <xf numFmtId="0" fontId="16" fillId="80" borderId="0"/>
    <xf numFmtId="4" fontId="16" fillId="6" borderId="32" applyNumberFormat="0" applyProtection="0">
      <alignment horizontal="right" vertical="center"/>
    </xf>
    <xf numFmtId="4" fontId="16" fillId="9" borderId="32" applyNumberFormat="0" applyProtection="0">
      <alignment horizontal="right" vertical="center"/>
    </xf>
    <xf numFmtId="9" fontId="51" fillId="0" borderId="0" applyFont="0" applyFill="0" applyBorder="0" applyAlignment="0" applyProtection="0"/>
    <xf numFmtId="4" fontId="64" fillId="20" borderId="20" applyNumberFormat="0" applyProtection="0">
      <alignment vertical="center"/>
    </xf>
    <xf numFmtId="0" fontId="14" fillId="88" borderId="33" applyNumberFormat="0" applyProtection="0">
      <alignment horizontal="left" vertical="top" indent="1"/>
    </xf>
    <xf numFmtId="4" fontId="16" fillId="81" borderId="32" applyNumberFormat="0" applyProtection="0">
      <alignment horizontal="left" vertical="center" indent="1"/>
    </xf>
    <xf numFmtId="0" fontId="9" fillId="0" borderId="0"/>
    <xf numFmtId="4" fontId="16" fillId="2" borderId="32" applyNumberFormat="0" applyProtection="0">
      <alignment horizontal="right" vertical="center"/>
    </xf>
    <xf numFmtId="0" fontId="51" fillId="0" borderId="0"/>
    <xf numFmtId="4" fontId="20" fillId="14" borderId="2" applyNumberFormat="0" applyProtection="0">
      <alignment horizontal="left" vertical="center" indent="1"/>
    </xf>
    <xf numFmtId="0" fontId="51" fillId="0" borderId="0"/>
    <xf numFmtId="4" fontId="64" fillId="89" borderId="32" applyNumberFormat="0" applyProtection="0">
      <alignment horizontal="right" vertical="center"/>
    </xf>
    <xf numFmtId="4" fontId="14" fillId="88" borderId="33" applyNumberFormat="0" applyProtection="0">
      <alignment vertical="center"/>
    </xf>
    <xf numFmtId="0" fontId="51" fillId="0" borderId="0"/>
    <xf numFmtId="4" fontId="65" fillId="21" borderId="3" applyNumberFormat="0" applyProtection="0">
      <alignment horizontal="left" vertical="center" indent="1"/>
    </xf>
    <xf numFmtId="4" fontId="16" fillId="5" borderId="32" applyNumberFormat="0" applyProtection="0">
      <alignment horizontal="right" vertical="center"/>
    </xf>
    <xf numFmtId="0" fontId="19" fillId="0" borderId="0"/>
    <xf numFmtId="0" fontId="50" fillId="52" borderId="14" applyNumberFormat="0" applyFont="0" applyAlignment="0" applyProtection="0"/>
    <xf numFmtId="164" fontId="9" fillId="0" borderId="0" applyFont="0" applyFill="0" applyBorder="0" applyAlignment="0" applyProtection="0"/>
    <xf numFmtId="4" fontId="64" fillId="11" borderId="32" applyNumberFormat="0" applyProtection="0">
      <alignment vertical="center"/>
    </xf>
    <xf numFmtId="0" fontId="15" fillId="10" borderId="33" applyNumberFormat="0" applyProtection="0">
      <alignment horizontal="left" vertical="top" indent="1"/>
    </xf>
    <xf numFmtId="4" fontId="16" fillId="8" borderId="32" applyNumberFormat="0" applyProtection="0">
      <alignment horizontal="right" vertical="center"/>
    </xf>
    <xf numFmtId="4" fontId="16" fillId="13" borderId="32" applyNumberFormat="0" applyProtection="0">
      <alignment horizontal="right" vertical="center"/>
    </xf>
    <xf numFmtId="4" fontId="16" fillId="4" borderId="32" applyNumberFormat="0" applyProtection="0">
      <alignment horizontal="right" vertical="center"/>
    </xf>
    <xf numFmtId="4" fontId="16" fillId="14" borderId="3" applyNumberFormat="0" applyProtection="0">
      <alignment horizontal="left" vertical="center" indent="1"/>
    </xf>
    <xf numFmtId="4" fontId="19" fillId="83" borderId="3" applyNumberFormat="0" applyProtection="0">
      <alignment horizontal="left" vertical="center" indent="1"/>
    </xf>
    <xf numFmtId="4" fontId="19" fillId="83" borderId="3" applyNumberFormat="0" applyProtection="0">
      <alignment horizontal="left" vertical="center" indent="1"/>
    </xf>
    <xf numFmtId="4" fontId="16" fillId="17" borderId="32" applyNumberFormat="0" applyProtection="0">
      <alignment horizontal="right" vertical="center"/>
    </xf>
    <xf numFmtId="4" fontId="16" fillId="15" borderId="3" applyNumberFormat="0" applyProtection="0">
      <alignment horizontal="left" vertical="center" indent="1"/>
    </xf>
    <xf numFmtId="4" fontId="16" fillId="17" borderId="3" applyNumberFormat="0" applyProtection="0">
      <alignment horizontal="left" vertical="center" indent="1"/>
    </xf>
    <xf numFmtId="0" fontId="16" fillId="84" borderId="32" applyNumberFormat="0" applyProtection="0">
      <alignment horizontal="left" vertical="center" indent="1"/>
    </xf>
    <xf numFmtId="0" fontId="16" fillId="83" borderId="33" applyNumberFormat="0" applyProtection="0">
      <alignment horizontal="left" vertical="top" indent="1"/>
    </xf>
    <xf numFmtId="0" fontId="16" fillId="85" borderId="32" applyNumberFormat="0" applyProtection="0">
      <alignment horizontal="left" vertical="center" indent="1"/>
    </xf>
    <xf numFmtId="0" fontId="16" fillId="17" borderId="33" applyNumberFormat="0" applyProtection="0">
      <alignment horizontal="left" vertical="top" indent="1"/>
    </xf>
    <xf numFmtId="0" fontId="16" fillId="86" borderId="32" applyNumberFormat="0" applyProtection="0">
      <alignment horizontal="left" vertical="center" indent="1"/>
    </xf>
    <xf numFmtId="0" fontId="16" fillId="86" borderId="33" applyNumberFormat="0" applyProtection="0">
      <alignment horizontal="left" vertical="top" indent="1"/>
    </xf>
    <xf numFmtId="0" fontId="16" fillId="15" borderId="32" applyNumberFormat="0" applyProtection="0">
      <alignment horizontal="left" vertical="center" indent="1"/>
    </xf>
    <xf numFmtId="0" fontId="16" fillId="15" borderId="33" applyNumberFormat="0" applyProtection="0">
      <alignment horizontal="left" vertical="top" indent="1"/>
    </xf>
    <xf numFmtId="0" fontId="53" fillId="63" borderId="0" applyNumberFormat="0" applyBorder="0" applyAlignment="0" applyProtection="0"/>
    <xf numFmtId="0" fontId="53" fillId="67" borderId="0" applyNumberFormat="0" applyBorder="0" applyAlignment="0" applyProtection="0"/>
    <xf numFmtId="0" fontId="53" fillId="69" borderId="0" applyNumberFormat="0" applyBorder="0" applyAlignment="0" applyProtection="0"/>
    <xf numFmtId="0" fontId="53" fillId="58" borderId="0" applyNumberFormat="0" applyBorder="0" applyAlignment="0" applyProtection="0"/>
    <xf numFmtId="0" fontId="53" fillId="75" borderId="0" applyNumberFormat="0" applyBorder="0" applyAlignment="0" applyProtection="0"/>
    <xf numFmtId="0" fontId="53" fillId="59" borderId="0" applyNumberFormat="0" applyBorder="0" applyAlignment="0" applyProtection="0"/>
    <xf numFmtId="0" fontId="53" fillId="59" borderId="0" applyNumberFormat="0" applyBorder="0" applyAlignment="0" applyProtection="0"/>
    <xf numFmtId="0" fontId="53" fillId="63" borderId="0" applyNumberFormat="0" applyBorder="0" applyAlignment="0" applyProtection="0"/>
    <xf numFmtId="0" fontId="53" fillId="67" borderId="0" applyNumberFormat="0" applyBorder="0" applyAlignment="0" applyProtection="0"/>
    <xf numFmtId="0" fontId="53" fillId="69" borderId="0" applyNumberFormat="0" applyBorder="0" applyAlignment="0" applyProtection="0"/>
    <xf numFmtId="0" fontId="53" fillId="58" borderId="0" applyNumberFormat="0" applyBorder="0" applyAlignment="0" applyProtection="0"/>
    <xf numFmtId="0" fontId="53" fillId="75" borderId="0" applyNumberFormat="0" applyBorder="0" applyAlignment="0" applyProtection="0"/>
    <xf numFmtId="0" fontId="9" fillId="0" borderId="0"/>
    <xf numFmtId="0" fontId="9" fillId="0" borderId="0"/>
    <xf numFmtId="0" fontId="9" fillId="0" borderId="0"/>
    <xf numFmtId="0" fontId="9" fillId="0" borderId="0"/>
    <xf numFmtId="167" fontId="9" fillId="0" borderId="0"/>
    <xf numFmtId="0" fontId="9" fillId="0" borderId="0"/>
    <xf numFmtId="0" fontId="9" fillId="0" borderId="0"/>
    <xf numFmtId="0" fontId="53" fillId="58" borderId="0" applyNumberFormat="0" applyBorder="0" applyAlignment="0" applyProtection="0"/>
    <xf numFmtId="0" fontId="53" fillId="75" borderId="0" applyNumberFormat="0" applyBorder="0" applyAlignment="0" applyProtection="0"/>
    <xf numFmtId="0" fontId="53" fillId="75" borderId="0" applyNumberFormat="0" applyBorder="0" applyAlignment="0" applyProtection="0"/>
    <xf numFmtId="0" fontId="53" fillId="63" borderId="0" applyNumberFormat="0" applyBorder="0" applyAlignment="0" applyProtection="0"/>
    <xf numFmtId="0" fontId="53" fillId="59" borderId="0" applyNumberFormat="0" applyBorder="0" applyAlignment="0" applyProtection="0"/>
    <xf numFmtId="0" fontId="53" fillId="67" borderId="0" applyNumberFormat="0" applyBorder="0" applyAlignment="0" applyProtection="0"/>
    <xf numFmtId="0" fontId="53" fillId="58" borderId="0" applyNumberFormat="0" applyBorder="0" applyAlignment="0" applyProtection="0"/>
    <xf numFmtId="0" fontId="53" fillId="69" borderId="0" applyNumberFormat="0" applyBorder="0" applyAlignment="0" applyProtection="0"/>
    <xf numFmtId="0" fontId="53" fillId="59" borderId="0" applyNumberFormat="0" applyBorder="0" applyAlignment="0" applyProtection="0"/>
    <xf numFmtId="0" fontId="53" fillId="63" borderId="0" applyNumberFormat="0" applyBorder="0" applyAlignment="0" applyProtection="0"/>
    <xf numFmtId="0" fontId="53" fillId="67" borderId="0" applyNumberFormat="0" applyBorder="0" applyAlignment="0" applyProtection="0"/>
    <xf numFmtId="0" fontId="53" fillId="69" borderId="0" applyNumberFormat="0" applyBorder="0" applyAlignment="0" applyProtection="0"/>
    <xf numFmtId="0" fontId="53" fillId="58" borderId="0" applyNumberFormat="0" applyBorder="0" applyAlignment="0" applyProtection="0"/>
    <xf numFmtId="0" fontId="53" fillId="59" borderId="0" applyNumberFormat="0" applyBorder="0" applyAlignment="0" applyProtection="0"/>
    <xf numFmtId="0" fontId="53" fillId="63" borderId="0" applyNumberFormat="0" applyBorder="0" applyAlignment="0" applyProtection="0"/>
    <xf numFmtId="0" fontId="53" fillId="67" borderId="0" applyNumberFormat="0" applyBorder="0" applyAlignment="0" applyProtection="0"/>
    <xf numFmtId="0" fontId="53" fillId="69" borderId="0" applyNumberFormat="0" applyBorder="0" applyAlignment="0" applyProtection="0"/>
    <xf numFmtId="0" fontId="53" fillId="58" borderId="0" applyNumberFormat="0" applyBorder="0" applyAlignment="0" applyProtection="0"/>
    <xf numFmtId="0" fontId="53" fillId="75" borderId="0" applyNumberFormat="0" applyBorder="0" applyAlignment="0" applyProtection="0"/>
    <xf numFmtId="0" fontId="9" fillId="0" borderId="0"/>
    <xf numFmtId="0" fontId="17" fillId="0" borderId="0"/>
    <xf numFmtId="0" fontId="32" fillId="24" borderId="0" applyNumberFormat="0" applyBorder="0" applyAlignment="0" applyProtection="0"/>
    <xf numFmtId="0" fontId="32" fillId="25" borderId="0" applyNumberFormat="0" applyBorder="0" applyAlignment="0" applyProtection="0"/>
    <xf numFmtId="0" fontId="32" fillId="26" borderId="0" applyNumberFormat="0" applyBorder="0" applyAlignment="0" applyProtection="0"/>
    <xf numFmtId="0" fontId="32" fillId="27" borderId="0" applyNumberFormat="0" applyBorder="0" applyAlignment="0" applyProtection="0"/>
    <xf numFmtId="0" fontId="32" fillId="28" borderId="0" applyNumberFormat="0" applyBorder="0" applyAlignment="0" applyProtection="0"/>
    <xf numFmtId="0" fontId="32" fillId="29" borderId="0" applyNumberFormat="0" applyBorder="0" applyAlignment="0" applyProtection="0"/>
    <xf numFmtId="0" fontId="32" fillId="30" borderId="0" applyNumberFormat="0" applyBorder="0" applyAlignment="0" applyProtection="0"/>
    <xf numFmtId="0" fontId="32" fillId="31" borderId="0" applyNumberFormat="0" applyBorder="0" applyAlignment="0" applyProtection="0"/>
    <xf numFmtId="0" fontId="32" fillId="32" borderId="0" applyNumberFormat="0" applyBorder="0" applyAlignment="0" applyProtection="0"/>
    <xf numFmtId="0" fontId="32" fillId="33" borderId="0" applyNumberFormat="0" applyBorder="0" applyAlignment="0" applyProtection="0"/>
    <xf numFmtId="0" fontId="32" fillId="34" borderId="0" applyNumberFormat="0" applyBorder="0" applyAlignment="0" applyProtection="0"/>
    <xf numFmtId="0" fontId="32" fillId="35" borderId="0" applyNumberFormat="0" applyBorder="0" applyAlignment="0" applyProtection="0"/>
    <xf numFmtId="0" fontId="33" fillId="36" borderId="0" applyNumberFormat="0" applyBorder="0" applyAlignment="0" applyProtection="0"/>
    <xf numFmtId="0" fontId="33" fillId="37" borderId="0" applyNumberFormat="0" applyBorder="0" applyAlignment="0" applyProtection="0"/>
    <xf numFmtId="0" fontId="33" fillId="38" borderId="0" applyNumberFormat="0" applyBorder="0" applyAlignment="0" applyProtection="0"/>
    <xf numFmtId="0" fontId="33" fillId="39" borderId="0" applyNumberFormat="0" applyBorder="0" applyAlignment="0" applyProtection="0"/>
    <xf numFmtId="0" fontId="33" fillId="40" borderId="0" applyNumberFormat="0" applyBorder="0" applyAlignment="0" applyProtection="0"/>
    <xf numFmtId="0" fontId="33" fillId="41" borderId="0" applyNumberFormat="0" applyBorder="0" applyAlignment="0" applyProtection="0"/>
    <xf numFmtId="0" fontId="33" fillId="42" borderId="0" applyNumberFormat="0" applyBorder="0" applyAlignment="0" applyProtection="0"/>
    <xf numFmtId="0" fontId="33" fillId="43" borderId="0" applyNumberFormat="0" applyBorder="0" applyAlignment="0" applyProtection="0"/>
    <xf numFmtId="0" fontId="33" fillId="44" borderId="0" applyNumberFormat="0" applyBorder="0" applyAlignment="0" applyProtection="0"/>
    <xf numFmtId="0" fontId="33" fillId="45" borderId="0" applyNumberFormat="0" applyBorder="0" applyAlignment="0" applyProtection="0"/>
    <xf numFmtId="0" fontId="33" fillId="46" borderId="0" applyNumberFormat="0" applyBorder="0" applyAlignment="0" applyProtection="0"/>
    <xf numFmtId="0" fontId="33" fillId="47" borderId="0" applyNumberFormat="0" applyBorder="0" applyAlignment="0" applyProtection="0"/>
    <xf numFmtId="0" fontId="34" fillId="48" borderId="11" applyNumberFormat="0" applyAlignment="0" applyProtection="0"/>
    <xf numFmtId="0" fontId="35" fillId="48" borderId="12" applyNumberFormat="0" applyAlignment="0" applyProtection="0"/>
    <xf numFmtId="0" fontId="36" fillId="49" borderId="12" applyNumberFormat="0" applyAlignment="0" applyProtection="0"/>
    <xf numFmtId="0" fontId="37" fillId="0" borderId="13" applyNumberFormat="0" applyFill="0" applyAlignment="0" applyProtection="0"/>
    <xf numFmtId="0" fontId="38" fillId="0" borderId="0" applyNumberFormat="0" applyFill="0" applyBorder="0" applyAlignment="0" applyProtection="0"/>
    <xf numFmtId="0" fontId="39" fillId="50" borderId="0" applyNumberFormat="0" applyBorder="0" applyAlignment="0" applyProtection="0"/>
    <xf numFmtId="0" fontId="40" fillId="51" borderId="0" applyNumberFormat="0" applyBorder="0" applyAlignment="0" applyProtection="0"/>
    <xf numFmtId="0" fontId="32" fillId="52" borderId="14" applyNumberFormat="0" applyFont="0" applyAlignment="0" applyProtection="0"/>
    <xf numFmtId="4" fontId="16" fillId="8" borderId="32" applyNumberFormat="0" applyProtection="0">
      <alignment horizontal="right" vertical="center"/>
    </xf>
    <xf numFmtId="4" fontId="16" fillId="0" borderId="32" applyNumberFormat="0" applyProtection="0">
      <alignment horizontal="right" vertical="center"/>
    </xf>
    <xf numFmtId="4" fontId="17" fillId="4" borderId="33" applyNumberFormat="0" applyProtection="0">
      <alignment horizontal="right" vertical="center"/>
    </xf>
    <xf numFmtId="4" fontId="17" fillId="2" borderId="33" applyNumberFormat="0" applyProtection="0">
      <alignment horizontal="right" vertical="center"/>
    </xf>
    <xf numFmtId="4" fontId="17" fillId="15" borderId="33" applyNumberFormat="0" applyProtection="0">
      <alignment horizontal="right" vertical="center"/>
    </xf>
    <xf numFmtId="4" fontId="16" fillId="4" borderId="32" applyNumberFormat="0" applyProtection="0">
      <alignment horizontal="right" vertical="center"/>
    </xf>
    <xf numFmtId="0" fontId="19" fillId="12" borderId="33" applyNumberFormat="0" applyProtection="0">
      <alignment horizontal="left" vertical="center" indent="1"/>
    </xf>
    <xf numFmtId="4" fontId="17" fillId="2" borderId="33" applyNumberFormat="0" applyProtection="0">
      <alignment horizontal="right" vertical="center"/>
    </xf>
    <xf numFmtId="4" fontId="16" fillId="6" borderId="32" applyNumberFormat="0" applyProtection="0">
      <alignment horizontal="right" vertical="center"/>
    </xf>
    <xf numFmtId="4" fontId="16" fillId="81" borderId="32" applyNumberFormat="0" applyProtection="0">
      <alignment horizontal="left" vertical="center" indent="1"/>
    </xf>
    <xf numFmtId="0" fontId="19" fillId="12" borderId="33" applyNumberFormat="0" applyProtection="0">
      <alignment horizontal="left" vertical="top" indent="1"/>
    </xf>
    <xf numFmtId="0" fontId="19" fillId="19" borderId="33" applyNumberFormat="0" applyProtection="0">
      <alignment horizontal="left" vertical="center" indent="1"/>
    </xf>
    <xf numFmtId="4" fontId="23" fillId="15" borderId="33" applyNumberFormat="0" applyProtection="0">
      <alignment horizontal="right" vertical="center"/>
    </xf>
    <xf numFmtId="0" fontId="61" fillId="73" borderId="32" applyNumberFormat="0" applyAlignment="0" applyProtection="0"/>
    <xf numFmtId="4" fontId="64" fillId="11" borderId="32" applyNumberFormat="0" applyProtection="0">
      <alignment vertical="center"/>
    </xf>
    <xf numFmtId="0" fontId="18" fillId="83" borderId="30" applyBorder="0"/>
    <xf numFmtId="4" fontId="16" fillId="0" borderId="32" applyNumberFormat="0" applyProtection="0">
      <alignment horizontal="right" vertical="center"/>
    </xf>
    <xf numFmtId="0" fontId="19" fillId="16" borderId="33" applyNumberFormat="0" applyProtection="0">
      <alignment horizontal="left" vertical="top" indent="1"/>
    </xf>
    <xf numFmtId="0" fontId="19" fillId="18" borderId="33" applyNumberFormat="0" applyProtection="0">
      <alignment horizontal="left" vertical="top" indent="1"/>
    </xf>
    <xf numFmtId="0" fontId="41" fillId="53" borderId="0" applyNumberFormat="0" applyBorder="0" applyAlignment="0" applyProtection="0"/>
    <xf numFmtId="0" fontId="16" fillId="83" borderId="33" applyNumberFormat="0" applyProtection="0">
      <alignment horizontal="left" vertical="top" indent="1"/>
    </xf>
    <xf numFmtId="4" fontId="17" fillId="20" borderId="33" applyNumberFormat="0" applyProtection="0">
      <alignment vertical="center"/>
    </xf>
    <xf numFmtId="4" fontId="17" fillId="17" borderId="33" applyNumberFormat="0" applyProtection="0">
      <alignment horizontal="left" vertical="center" indent="1"/>
    </xf>
    <xf numFmtId="4" fontId="16" fillId="17" borderId="3" applyNumberFormat="0" applyProtection="0">
      <alignment horizontal="left" vertical="center" indent="1"/>
    </xf>
    <xf numFmtId="0" fontId="103" fillId="95" borderId="39" applyNumberFormat="0" applyAlignment="0" applyProtection="0"/>
    <xf numFmtId="0" fontId="19" fillId="16" borderId="33" applyNumberFormat="0" applyProtection="0">
      <alignment horizontal="left" vertical="center" indent="1"/>
    </xf>
    <xf numFmtId="0" fontId="14" fillId="88" borderId="33" applyNumberFormat="0" applyProtection="0">
      <alignment horizontal="left" vertical="top" indent="1"/>
    </xf>
    <xf numFmtId="4" fontId="16" fillId="5" borderId="32" applyNumberFormat="0" applyProtection="0">
      <alignment horizontal="right" vertical="center"/>
    </xf>
    <xf numFmtId="4" fontId="16" fillId="17" borderId="32" applyNumberFormat="0" applyProtection="0">
      <alignment horizontal="right" vertical="center"/>
    </xf>
    <xf numFmtId="0" fontId="43" fillId="0" borderId="0" applyNumberFormat="0" applyFill="0" applyBorder="0" applyAlignment="0" applyProtection="0"/>
    <xf numFmtId="0" fontId="44" fillId="0" borderId="15" applyNumberFormat="0" applyFill="0" applyAlignment="0" applyProtection="0"/>
    <xf numFmtId="0" fontId="45" fillId="0" borderId="16" applyNumberFormat="0" applyFill="0" applyAlignment="0" applyProtection="0"/>
    <xf numFmtId="0" fontId="46" fillId="0" borderId="17" applyNumberFormat="0" applyFill="0" applyAlignment="0" applyProtection="0"/>
    <xf numFmtId="0" fontId="46" fillId="0" borderId="0" applyNumberFormat="0" applyFill="0" applyBorder="0" applyAlignment="0" applyProtection="0"/>
    <xf numFmtId="0" fontId="47" fillId="0" borderId="18" applyNumberFormat="0" applyFill="0" applyAlignment="0" applyProtection="0"/>
    <xf numFmtId="0" fontId="48" fillId="0" borderId="0" applyNumberFormat="0" applyFill="0" applyBorder="0" applyAlignment="0" applyProtection="0"/>
    <xf numFmtId="0" fontId="49" fillId="54" borderId="19" applyNumberFormat="0" applyAlignment="0" applyProtection="0"/>
    <xf numFmtId="4" fontId="66" fillId="87" borderId="32" applyNumberFormat="0" applyProtection="0">
      <alignment horizontal="right" vertical="center"/>
    </xf>
    <xf numFmtId="0" fontId="19" fillId="19" borderId="33" applyNumberFormat="0" applyProtection="0">
      <alignment horizontal="left" vertical="top" indent="1"/>
    </xf>
    <xf numFmtId="4" fontId="16" fillId="81" borderId="32" applyNumberFormat="0" applyProtection="0">
      <alignment horizontal="left" vertical="center" indent="1"/>
    </xf>
    <xf numFmtId="4" fontId="19" fillId="83" borderId="3" applyNumberFormat="0" applyProtection="0">
      <alignment horizontal="left" vertical="center" indent="1"/>
    </xf>
    <xf numFmtId="0" fontId="17" fillId="0" borderId="0"/>
    <xf numFmtId="0" fontId="17" fillId="0" borderId="0"/>
    <xf numFmtId="164" fontId="17" fillId="0" borderId="0" applyFont="0" applyFill="0" applyBorder="0" applyAlignment="0" applyProtection="0"/>
    <xf numFmtId="0" fontId="9" fillId="0" borderId="0"/>
    <xf numFmtId="0" fontId="15" fillId="10" borderId="33" applyNumberFormat="0" applyProtection="0">
      <alignment horizontal="left" vertical="top" indent="1"/>
    </xf>
    <xf numFmtId="4" fontId="16" fillId="2" borderId="32" applyNumberFormat="0" applyProtection="0">
      <alignment horizontal="right" vertical="center"/>
    </xf>
    <xf numFmtId="0" fontId="19" fillId="18" borderId="33" applyNumberFormat="0" applyProtection="0">
      <alignment horizontal="left" vertical="center" indent="1"/>
    </xf>
    <xf numFmtId="4" fontId="17" fillId="8" borderId="33" applyNumberFormat="0" applyProtection="0">
      <alignment horizontal="right" vertical="center"/>
    </xf>
    <xf numFmtId="4" fontId="16" fillId="0" borderId="32" applyNumberFormat="0" applyProtection="0">
      <alignment horizontal="right" vertical="center"/>
    </xf>
    <xf numFmtId="4" fontId="17" fillId="17" borderId="33" applyNumberFormat="0" applyProtection="0">
      <alignment horizontal="left" vertical="center" indent="1"/>
    </xf>
    <xf numFmtId="0" fontId="103" fillId="95" borderId="39" applyNumberFormat="0" applyAlignment="0" applyProtection="0"/>
    <xf numFmtId="4" fontId="23" fillId="20" borderId="33" applyNumberFormat="0" applyProtection="0">
      <alignment vertical="center"/>
    </xf>
    <xf numFmtId="0" fontId="19" fillId="18" borderId="33" applyNumberFormat="0" applyProtection="0">
      <alignment horizontal="left" vertical="top" indent="1"/>
    </xf>
    <xf numFmtId="0" fontId="19" fillId="18" borderId="33" applyNumberFormat="0" applyProtection="0">
      <alignment horizontal="left" vertical="top" indent="1"/>
    </xf>
    <xf numFmtId="4" fontId="16" fillId="0" borderId="32" applyNumberFormat="0" applyProtection="0">
      <alignment horizontal="right" vertical="center"/>
    </xf>
    <xf numFmtId="4" fontId="16" fillId="17" borderId="32" applyNumberFormat="0" applyProtection="0">
      <alignment horizontal="right" vertical="center"/>
    </xf>
    <xf numFmtId="4" fontId="16" fillId="81" borderId="32" applyNumberFormat="0" applyProtection="0">
      <alignment horizontal="left" vertical="center" indent="1"/>
    </xf>
    <xf numFmtId="4" fontId="16" fillId="81" borderId="32" applyNumberFormat="0" applyProtection="0">
      <alignment horizontal="left" vertical="center" indent="1"/>
    </xf>
    <xf numFmtId="4" fontId="16" fillId="11" borderId="32" applyNumberFormat="0" applyProtection="0">
      <alignment horizontal="left" vertical="center" indent="1"/>
    </xf>
    <xf numFmtId="4" fontId="17" fillId="7" borderId="33" applyNumberFormat="0" applyProtection="0">
      <alignment horizontal="right" vertical="center"/>
    </xf>
    <xf numFmtId="0" fontId="19" fillId="18" borderId="33" applyNumberFormat="0" applyProtection="0">
      <alignment horizontal="left" vertical="top" indent="1"/>
    </xf>
    <xf numFmtId="0" fontId="19" fillId="19" borderId="33" applyNumberFormat="0" applyProtection="0">
      <alignment horizontal="left" vertical="center" indent="1"/>
    </xf>
    <xf numFmtId="0" fontId="55" fillId="76" borderId="32" applyNumberFormat="0" applyAlignment="0" applyProtection="0"/>
    <xf numFmtId="0" fontId="55" fillId="76" borderId="32" applyNumberFormat="0" applyAlignment="0" applyProtection="0"/>
    <xf numFmtId="4" fontId="17" fillId="17" borderId="33" applyNumberFormat="0" applyProtection="0">
      <alignment horizontal="left" vertical="center" indent="1"/>
    </xf>
    <xf numFmtId="4" fontId="20" fillId="10" borderId="33" applyNumberFormat="0" applyProtection="0">
      <alignment vertical="center"/>
    </xf>
    <xf numFmtId="0" fontId="76" fillId="88" borderId="34" applyNumberFormat="0" applyFont="0" applyAlignment="0" applyProtection="0">
      <alignment vertical="center"/>
    </xf>
    <xf numFmtId="4" fontId="17" fillId="17" borderId="33" applyNumberFormat="0" applyProtection="0">
      <alignment horizontal="left" vertical="center" indent="1"/>
    </xf>
    <xf numFmtId="0" fontId="61" fillId="73" borderId="32" applyNumberFormat="0" applyAlignment="0" applyProtection="0"/>
    <xf numFmtId="0" fontId="61" fillId="73" borderId="32" applyNumberFormat="0" applyAlignment="0" applyProtection="0"/>
    <xf numFmtId="0" fontId="16" fillId="17" borderId="33" applyNumberFormat="0" applyProtection="0">
      <alignment horizontal="left" vertical="top" indent="1"/>
    </xf>
    <xf numFmtId="0" fontId="16" fillId="72" borderId="32" applyNumberFormat="0" applyFont="0" applyAlignment="0" applyProtection="0"/>
    <xf numFmtId="0" fontId="16" fillId="72" borderId="32" applyNumberFormat="0" applyFont="0" applyAlignment="0" applyProtection="0"/>
    <xf numFmtId="0" fontId="61" fillId="73" borderId="32" applyNumberFormat="0" applyAlignment="0" applyProtection="0"/>
    <xf numFmtId="0" fontId="63" fillId="76" borderId="40" applyNumberFormat="0" applyAlignment="0" applyProtection="0"/>
    <xf numFmtId="4" fontId="16" fillId="10" borderId="32" applyNumberFormat="0" applyProtection="0">
      <alignment vertical="center"/>
    </xf>
    <xf numFmtId="4" fontId="64" fillId="11" borderId="32" applyNumberFormat="0" applyProtection="0">
      <alignment vertical="center"/>
    </xf>
    <xf numFmtId="4" fontId="17" fillId="2" borderId="33" applyNumberFormat="0" applyProtection="0">
      <alignment horizontal="right" vertical="center"/>
    </xf>
    <xf numFmtId="4" fontId="16" fillId="11" borderId="32" applyNumberFormat="0" applyProtection="0">
      <alignment horizontal="left" vertical="center" indent="1"/>
    </xf>
    <xf numFmtId="0" fontId="19" fillId="12" borderId="33" applyNumberFormat="0" applyProtection="0">
      <alignment horizontal="left" vertical="center" indent="1"/>
    </xf>
    <xf numFmtId="0" fontId="19" fillId="12" borderId="33" applyNumberFormat="0" applyProtection="0">
      <alignment horizontal="left" vertical="top" indent="1"/>
    </xf>
    <xf numFmtId="4" fontId="16" fillId="81" borderId="32" applyNumberFormat="0" applyProtection="0">
      <alignment horizontal="left" vertical="center" indent="1"/>
    </xf>
    <xf numFmtId="0" fontId="19" fillId="19" borderId="33" applyNumberFormat="0" applyProtection="0">
      <alignment horizontal="left" vertical="top" indent="1"/>
    </xf>
    <xf numFmtId="0" fontId="77" fillId="0" borderId="35" applyNumberFormat="0" applyFill="0" applyAlignment="0" applyProtection="0">
      <alignment vertical="center"/>
    </xf>
    <xf numFmtId="4" fontId="17" fillId="4" borderId="33" applyNumberFormat="0" applyProtection="0">
      <alignment horizontal="right" vertical="center"/>
    </xf>
    <xf numFmtId="4" fontId="17" fillId="17" borderId="33" applyNumberFormat="0" applyProtection="0">
      <alignment horizontal="left" vertical="center" indent="1"/>
    </xf>
    <xf numFmtId="0" fontId="85" fillId="84" borderId="39" applyNumberFormat="0" applyAlignment="0" applyProtection="0">
      <alignment vertical="center"/>
    </xf>
    <xf numFmtId="4" fontId="16" fillId="15" borderId="3" applyNumberFormat="0" applyProtection="0">
      <alignment horizontal="left" vertical="center" indent="1"/>
    </xf>
    <xf numFmtId="0" fontId="16" fillId="86" borderId="33" applyNumberFormat="0" applyProtection="0">
      <alignment horizontal="left" vertical="top" indent="1"/>
    </xf>
    <xf numFmtId="0" fontId="20" fillId="11" borderId="33" applyNumberFormat="0" applyProtection="0">
      <alignment horizontal="left" vertical="top" indent="1"/>
    </xf>
    <xf numFmtId="4" fontId="16" fillId="14" borderId="3" applyNumberFormat="0" applyProtection="0">
      <alignment horizontal="left" vertical="center" indent="1"/>
    </xf>
    <xf numFmtId="4" fontId="17" fillId="9" borderId="33" applyNumberFormat="0" applyProtection="0">
      <alignment horizontal="right" vertical="center"/>
    </xf>
    <xf numFmtId="4" fontId="17" fillId="20" borderId="33" applyNumberFormat="0" applyProtection="0">
      <alignment horizontal="left" vertical="center" indent="1"/>
    </xf>
    <xf numFmtId="0" fontId="19" fillId="16" borderId="33" applyNumberFormat="0" applyProtection="0">
      <alignment horizontal="left" vertical="top" indent="1"/>
    </xf>
    <xf numFmtId="4" fontId="16" fillId="82" borderId="32" applyNumberFormat="0" applyProtection="0">
      <alignment horizontal="right" vertical="center"/>
    </xf>
    <xf numFmtId="4" fontId="16" fillId="9" borderId="32" applyNumberFormat="0" applyProtection="0">
      <alignment horizontal="right" vertical="center"/>
    </xf>
    <xf numFmtId="4" fontId="65" fillId="21" borderId="3" applyNumberFormat="0" applyProtection="0">
      <alignment horizontal="left" vertical="center" indent="1"/>
    </xf>
    <xf numFmtId="4" fontId="20" fillId="10" borderId="33" applyNumberFormat="0" applyProtection="0">
      <alignment vertical="center"/>
    </xf>
    <xf numFmtId="4" fontId="16" fillId="8" borderId="32" applyNumberFormat="0" applyProtection="0">
      <alignment horizontal="right" vertical="center"/>
    </xf>
    <xf numFmtId="0" fontId="55" fillId="76" borderId="32" applyNumberFormat="0" applyAlignment="0" applyProtection="0"/>
    <xf numFmtId="4" fontId="16" fillId="81" borderId="32" applyNumberFormat="0" applyProtection="0">
      <alignment horizontal="left" vertical="center" indent="1"/>
    </xf>
    <xf numFmtId="0" fontId="19" fillId="16" borderId="33" applyNumberFormat="0" applyProtection="0">
      <alignment horizontal="left" vertical="top" indent="1"/>
    </xf>
    <xf numFmtId="0" fontId="16" fillId="83" borderId="33" applyNumberFormat="0" applyProtection="0">
      <alignment horizontal="left" vertical="top" indent="1"/>
    </xf>
    <xf numFmtId="0" fontId="19" fillId="12" borderId="33" applyNumberFormat="0" applyProtection="0">
      <alignment horizontal="left" vertical="top" indent="1"/>
    </xf>
    <xf numFmtId="0" fontId="19" fillId="12" borderId="33" applyNumberFormat="0" applyProtection="0">
      <alignment horizontal="left" vertical="top" indent="1"/>
    </xf>
    <xf numFmtId="0" fontId="19" fillId="19" borderId="33" applyNumberFormat="0" applyProtection="0">
      <alignment horizontal="left" vertical="center" indent="1"/>
    </xf>
    <xf numFmtId="0" fontId="19" fillId="19" borderId="33" applyNumberFormat="0" applyProtection="0">
      <alignment horizontal="left" vertical="top" indent="1"/>
    </xf>
    <xf numFmtId="4" fontId="17" fillId="17" borderId="33" applyNumberFormat="0" applyProtection="0">
      <alignment horizontal="left" vertical="center" indent="1"/>
    </xf>
    <xf numFmtId="0" fontId="17" fillId="12" borderId="33" applyNumberFormat="0" applyProtection="0">
      <alignment horizontal="left" vertical="top" indent="1"/>
    </xf>
    <xf numFmtId="0" fontId="61" fillId="73" borderId="32" applyNumberFormat="0" applyAlignment="0" applyProtection="0"/>
    <xf numFmtId="0" fontId="16" fillId="72" borderId="32" applyNumberFormat="0" applyFont="0" applyAlignment="0" applyProtection="0"/>
    <xf numFmtId="4" fontId="16" fillId="11" borderId="32" applyNumberFormat="0" applyProtection="0">
      <alignment horizontal="left" vertical="center" indent="1"/>
    </xf>
    <xf numFmtId="4" fontId="16" fillId="11" borderId="32" applyNumberFormat="0" applyProtection="0">
      <alignment horizontal="left" vertical="center" indent="1"/>
    </xf>
    <xf numFmtId="4" fontId="16" fillId="0" borderId="32" applyNumberFormat="0" applyProtection="0">
      <alignment horizontal="right" vertical="center"/>
    </xf>
    <xf numFmtId="4" fontId="16" fillId="0" borderId="32" applyNumberFormat="0" applyProtection="0">
      <alignment horizontal="right" vertical="center"/>
    </xf>
    <xf numFmtId="4" fontId="66" fillId="87" borderId="32" applyNumberFormat="0" applyProtection="0">
      <alignment horizontal="right" vertical="center"/>
    </xf>
    <xf numFmtId="0" fontId="57" fillId="0" borderId="31" applyNumberFormat="0" applyFill="0" applyAlignment="0" applyProtection="0"/>
    <xf numFmtId="4" fontId="21" fillId="11" borderId="33" applyNumberFormat="0" applyProtection="0">
      <alignment vertical="center"/>
    </xf>
    <xf numFmtId="4" fontId="20" fillId="11" borderId="33" applyNumberFormat="0" applyProtection="0">
      <alignment horizontal="left" vertical="center" indent="1"/>
    </xf>
    <xf numFmtId="4" fontId="16" fillId="0" borderId="32" applyNumberFormat="0" applyProtection="0">
      <alignment horizontal="right" vertical="center"/>
    </xf>
    <xf numFmtId="4" fontId="64" fillId="89" borderId="32" applyNumberFormat="0" applyProtection="0">
      <alignment horizontal="right" vertical="center"/>
    </xf>
    <xf numFmtId="0" fontId="14" fillId="17" borderId="33" applyNumberFormat="0" applyProtection="0">
      <alignment horizontal="left" vertical="top" indent="1"/>
    </xf>
    <xf numFmtId="4" fontId="66" fillId="87" borderId="32" applyNumberFormat="0" applyProtection="0">
      <alignment horizontal="right" vertical="center"/>
    </xf>
    <xf numFmtId="4" fontId="66" fillId="87" borderId="32" applyNumberFormat="0" applyProtection="0">
      <alignment horizontal="right" vertical="center"/>
    </xf>
    <xf numFmtId="4" fontId="16" fillId="10" borderId="32" applyNumberFormat="0" applyProtection="0">
      <alignment vertical="center"/>
    </xf>
    <xf numFmtId="169" fontId="19" fillId="0" borderId="0" applyFont="0" applyFill="0" applyBorder="0" applyAlignment="0" applyProtection="0"/>
    <xf numFmtId="168" fontId="19" fillId="0" borderId="0" applyFont="0" applyFill="0" applyBorder="0" applyAlignment="0" applyProtection="0"/>
    <xf numFmtId="165" fontId="32" fillId="0" borderId="0" applyFont="0" applyFill="0" applyBorder="0" applyAlignment="0" applyProtection="0"/>
    <xf numFmtId="0" fontId="32" fillId="0" borderId="0"/>
    <xf numFmtId="4" fontId="64" fillId="11" borderId="32" applyNumberFormat="0" applyProtection="0">
      <alignment vertical="center"/>
    </xf>
    <xf numFmtId="9" fontId="32" fillId="0" borderId="0" applyFont="0" applyFill="0" applyBorder="0" applyAlignment="0" applyProtection="0"/>
    <xf numFmtId="0" fontId="19" fillId="19" borderId="33" applyNumberFormat="0" applyProtection="0">
      <alignment horizontal="left" vertical="top" indent="1"/>
    </xf>
    <xf numFmtId="4" fontId="17" fillId="6" borderId="33" applyNumberFormat="0" applyProtection="0">
      <alignment horizontal="right" vertical="center"/>
    </xf>
    <xf numFmtId="0" fontId="110" fillId="87" borderId="39" applyNumberFormat="0" applyAlignment="0" applyProtection="0"/>
    <xf numFmtId="4" fontId="17" fillId="20" borderId="33" applyNumberFormat="0" applyProtection="0">
      <alignment vertical="center"/>
    </xf>
    <xf numFmtId="0" fontId="57" fillId="0" borderId="45" applyNumberFormat="0" applyFill="0" applyAlignment="0" applyProtection="0"/>
    <xf numFmtId="4" fontId="16" fillId="10" borderId="32" applyNumberFormat="0" applyProtection="0">
      <alignment vertical="center"/>
    </xf>
    <xf numFmtId="4" fontId="14" fillId="84" borderId="33" applyNumberFormat="0" applyProtection="0">
      <alignment horizontal="left" vertical="center" indent="1"/>
    </xf>
    <xf numFmtId="4" fontId="17" fillId="6" borderId="33" applyNumberFormat="0" applyProtection="0">
      <alignment horizontal="right" vertical="center"/>
    </xf>
    <xf numFmtId="4" fontId="17" fillId="15" borderId="33" applyNumberFormat="0" applyProtection="0">
      <alignment horizontal="right" vertical="center"/>
    </xf>
    <xf numFmtId="4" fontId="69" fillId="16" borderId="0" applyNumberFormat="0" applyProtection="0">
      <alignment horizontal="left" vertical="center" indent="1"/>
    </xf>
    <xf numFmtId="4" fontId="19" fillId="83" borderId="3" applyNumberFormat="0" applyProtection="0">
      <alignment horizontal="left" vertical="center" indent="1"/>
    </xf>
    <xf numFmtId="4" fontId="16" fillId="13" borderId="32" applyNumberFormat="0" applyProtection="0">
      <alignment horizontal="right" vertical="center"/>
    </xf>
    <xf numFmtId="0" fontId="19" fillId="16" borderId="33" applyNumberFormat="0" applyProtection="0">
      <alignment horizontal="left" vertical="center" indent="1"/>
    </xf>
    <xf numFmtId="0" fontId="16" fillId="83" borderId="33" applyNumberFormat="0" applyProtection="0">
      <alignment horizontal="left" vertical="top" indent="1"/>
    </xf>
    <xf numFmtId="0" fontId="19" fillId="16" borderId="33" applyNumberFormat="0" applyProtection="0">
      <alignment horizontal="left" vertical="center" indent="1"/>
    </xf>
    <xf numFmtId="4" fontId="16" fillId="0" borderId="32" applyNumberFormat="0" applyProtection="0">
      <alignment horizontal="right" vertical="center"/>
    </xf>
    <xf numFmtId="0" fontId="19" fillId="16" borderId="33" applyNumberFormat="0" applyProtection="0">
      <alignment horizontal="left" vertical="top" indent="1"/>
    </xf>
    <xf numFmtId="0" fontId="19" fillId="16" borderId="33" applyNumberFormat="0" applyProtection="0">
      <alignment horizontal="left" vertical="top" indent="1"/>
    </xf>
    <xf numFmtId="0" fontId="19" fillId="12" borderId="33" applyNumberFormat="0" applyProtection="0">
      <alignment horizontal="left" vertical="center" indent="1"/>
    </xf>
    <xf numFmtId="0" fontId="19" fillId="18" borderId="33" applyNumberFormat="0" applyProtection="0">
      <alignment horizontal="left" vertical="top" indent="1"/>
    </xf>
    <xf numFmtId="0" fontId="19" fillId="12" borderId="33" applyNumberFormat="0" applyProtection="0">
      <alignment horizontal="left" vertical="center" indent="1"/>
    </xf>
    <xf numFmtId="0" fontId="19" fillId="12" borderId="33" applyNumberFormat="0" applyProtection="0">
      <alignment horizontal="left" vertical="top" indent="1"/>
    </xf>
    <xf numFmtId="4" fontId="17" fillId="15" borderId="33" applyNumberFormat="0" applyProtection="0">
      <alignment horizontal="right" vertical="center"/>
    </xf>
    <xf numFmtId="0" fontId="19" fillId="12" borderId="33" applyNumberFormat="0" applyProtection="0">
      <alignment horizontal="left" vertical="top" indent="1"/>
    </xf>
    <xf numFmtId="0" fontId="19" fillId="18" borderId="33" applyNumberFormat="0" applyProtection="0">
      <alignment horizontal="left" vertical="center" indent="1"/>
    </xf>
    <xf numFmtId="0" fontId="19" fillId="18" borderId="33" applyNumberFormat="0" applyProtection="0">
      <alignment horizontal="left" vertical="center" indent="1"/>
    </xf>
    <xf numFmtId="0" fontId="19" fillId="18" borderId="33" applyNumberFormat="0" applyProtection="0">
      <alignment horizontal="left" vertical="top" indent="1"/>
    </xf>
    <xf numFmtId="4" fontId="16" fillId="10" borderId="32" applyNumberFormat="0" applyProtection="0">
      <alignment vertical="center"/>
    </xf>
    <xf numFmtId="0" fontId="19" fillId="18" borderId="33" applyNumberFormat="0" applyProtection="0">
      <alignment horizontal="left" vertical="top" indent="1"/>
    </xf>
    <xf numFmtId="0" fontId="19" fillId="19" borderId="33" applyNumberFormat="0" applyProtection="0">
      <alignment horizontal="left" vertical="center" indent="1"/>
    </xf>
    <xf numFmtId="0" fontId="16" fillId="85" borderId="32" applyNumberFormat="0" applyProtection="0">
      <alignment horizontal="left" vertical="center" indent="1"/>
    </xf>
    <xf numFmtId="0" fontId="19" fillId="19" borderId="33" applyNumberFormat="0" applyProtection="0">
      <alignment horizontal="left" vertical="center" indent="1"/>
    </xf>
    <xf numFmtId="0" fontId="19" fillId="19" borderId="33" applyNumberFormat="0" applyProtection="0">
      <alignment horizontal="left" vertical="top" indent="1"/>
    </xf>
    <xf numFmtId="0" fontId="14" fillId="17" borderId="33" applyNumberFormat="0" applyProtection="0">
      <alignment horizontal="left" vertical="top" indent="1"/>
    </xf>
    <xf numFmtId="0" fontId="19" fillId="19" borderId="33" applyNumberFormat="0" applyProtection="0">
      <alignment horizontal="left" vertical="top" indent="1"/>
    </xf>
    <xf numFmtId="0" fontId="19" fillId="0" borderId="0"/>
    <xf numFmtId="4" fontId="66" fillId="87" borderId="32" applyNumberFormat="0" applyProtection="0">
      <alignment horizontal="right" vertical="center"/>
    </xf>
    <xf numFmtId="0" fontId="19" fillId="16" borderId="33" applyNumberFormat="0" applyProtection="0">
      <alignment horizontal="left" vertical="center" indent="1"/>
    </xf>
    <xf numFmtId="0" fontId="19" fillId="16" borderId="33" applyNumberFormat="0" applyProtection="0">
      <alignment horizontal="left" vertical="top" indent="1"/>
    </xf>
    <xf numFmtId="4" fontId="71" fillId="21" borderId="0" applyNumberFormat="0" applyProtection="0">
      <alignment horizontal="left" vertical="center" indent="1"/>
    </xf>
    <xf numFmtId="0" fontId="9" fillId="0" borderId="0"/>
    <xf numFmtId="4" fontId="23" fillId="20" borderId="33" applyNumberFormat="0" applyProtection="0">
      <alignment vertical="center"/>
    </xf>
    <xf numFmtId="4" fontId="17" fillId="15" borderId="33" applyNumberFormat="0" applyProtection="0">
      <alignment horizontal="right" vertical="center"/>
    </xf>
    <xf numFmtId="4" fontId="23" fillId="15" borderId="33" applyNumberFormat="0" applyProtection="0">
      <alignment horizontal="right" vertical="center"/>
    </xf>
    <xf numFmtId="4" fontId="17" fillId="17" borderId="33" applyNumberFormat="0" applyProtection="0">
      <alignment horizontal="left" vertical="center" indent="1"/>
    </xf>
    <xf numFmtId="0" fontId="17" fillId="12" borderId="33" applyNumberFormat="0" applyProtection="0">
      <alignment horizontal="left" vertical="top" indent="1"/>
    </xf>
    <xf numFmtId="4" fontId="25" fillId="15" borderId="33" applyNumberFormat="0" applyProtection="0">
      <alignment horizontal="right" vertical="center"/>
    </xf>
    <xf numFmtId="4" fontId="64" fillId="20" borderId="20" applyNumberFormat="0" applyProtection="0">
      <alignment vertical="center"/>
    </xf>
    <xf numFmtId="4" fontId="20" fillId="10" borderId="33" applyNumberFormat="0" applyProtection="0">
      <alignment vertical="center"/>
    </xf>
    <xf numFmtId="0" fontId="55" fillId="76" borderId="32" applyNumberFormat="0" applyAlignment="0" applyProtection="0"/>
    <xf numFmtId="0" fontId="89" fillId="84" borderId="40" applyNumberFormat="0" applyAlignment="0" applyProtection="0">
      <alignment vertical="center"/>
    </xf>
    <xf numFmtId="0" fontId="88" fillId="95" borderId="39" applyNumberFormat="0" applyAlignment="0" applyProtection="0">
      <alignment vertical="center"/>
    </xf>
    <xf numFmtId="0" fontId="76" fillId="88" borderId="34" applyNumberFormat="0" applyFont="0" applyAlignment="0" applyProtection="0">
      <alignment vertical="center"/>
    </xf>
    <xf numFmtId="0" fontId="74" fillId="0" borderId="0"/>
    <xf numFmtId="4" fontId="25" fillId="15" borderId="33" applyNumberFormat="0" applyProtection="0">
      <alignment horizontal="right" vertical="center"/>
    </xf>
    <xf numFmtId="0" fontId="17" fillId="12" borderId="33" applyNumberFormat="0" applyProtection="0">
      <alignment horizontal="left" vertical="top" indent="1"/>
    </xf>
    <xf numFmtId="4" fontId="17" fillId="15" borderId="33" applyNumberFormat="0" applyProtection="0">
      <alignment horizontal="right" vertical="center"/>
    </xf>
    <xf numFmtId="4" fontId="17" fillId="20" borderId="33" applyNumberFormat="0" applyProtection="0">
      <alignment horizontal="left" vertical="center" indent="1"/>
    </xf>
    <xf numFmtId="0" fontId="19" fillId="19" borderId="33" applyNumberFormat="0" applyProtection="0">
      <alignment horizontal="left" vertical="top" indent="1"/>
    </xf>
    <xf numFmtId="0" fontId="19" fillId="18" borderId="33" applyNumberFormat="0" applyProtection="0">
      <alignment horizontal="left" vertical="top" indent="1"/>
    </xf>
    <xf numFmtId="0" fontId="19" fillId="12" borderId="33" applyNumberFormat="0" applyProtection="0">
      <alignment horizontal="left" vertical="top" indent="1"/>
    </xf>
    <xf numFmtId="0" fontId="19" fillId="16" borderId="33" applyNumberFormat="0" applyProtection="0">
      <alignment horizontal="left" vertical="top" indent="1"/>
    </xf>
    <xf numFmtId="4" fontId="17" fillId="17" borderId="33" applyNumberFormat="0" applyProtection="0">
      <alignment horizontal="right" vertical="center"/>
    </xf>
    <xf numFmtId="4" fontId="17" fillId="4" borderId="33" applyNumberFormat="0" applyProtection="0">
      <alignment horizontal="right" vertical="center"/>
    </xf>
    <xf numFmtId="4" fontId="17" fillId="8" borderId="33" applyNumberFormat="0" applyProtection="0">
      <alignment horizontal="right" vertical="center"/>
    </xf>
    <xf numFmtId="4" fontId="17" fillId="9" borderId="33" applyNumberFormat="0" applyProtection="0">
      <alignment horizontal="right" vertical="center"/>
    </xf>
    <xf numFmtId="4" fontId="17" fillId="6" borderId="33" applyNumberFormat="0" applyProtection="0">
      <alignment horizontal="right" vertical="center"/>
    </xf>
    <xf numFmtId="4" fontId="17" fillId="5" borderId="33" applyNumberFormat="0" applyProtection="0">
      <alignment horizontal="right" vertical="center"/>
    </xf>
    <xf numFmtId="4" fontId="17" fillId="7" borderId="33" applyNumberFormat="0" applyProtection="0">
      <alignment horizontal="right" vertical="center"/>
    </xf>
    <xf numFmtId="4" fontId="17" fillId="3" borderId="33" applyNumberFormat="0" applyProtection="0">
      <alignment horizontal="right" vertical="center"/>
    </xf>
    <xf numFmtId="4" fontId="17" fillId="2" borderId="33" applyNumberFormat="0" applyProtection="0">
      <alignment horizontal="right" vertical="center"/>
    </xf>
    <xf numFmtId="0" fontId="20" fillId="11" borderId="33" applyNumberFormat="0" applyProtection="0">
      <alignment horizontal="left" vertical="top" indent="1"/>
    </xf>
    <xf numFmtId="4" fontId="20" fillId="11" borderId="33" applyNumberFormat="0" applyProtection="0">
      <alignment horizontal="left" vertical="center" indent="1"/>
    </xf>
    <xf numFmtId="43" fontId="74" fillId="0" borderId="0" applyFont="0" applyFill="0" applyBorder="0" applyAlignment="0" applyProtection="0"/>
    <xf numFmtId="0" fontId="14" fillId="88" borderId="33" applyNumberFormat="0" applyProtection="0">
      <alignment horizontal="left" vertical="top" indent="1"/>
    </xf>
    <xf numFmtId="164" fontId="9" fillId="0" borderId="0" applyFont="0" applyFill="0" applyBorder="0" applyAlignment="0" applyProtection="0"/>
    <xf numFmtId="164" fontId="17" fillId="0" borderId="0" applyFont="0" applyFill="0" applyBorder="0" applyAlignment="0" applyProtection="0"/>
    <xf numFmtId="4" fontId="17" fillId="17" borderId="33" applyNumberFormat="0" applyProtection="0">
      <alignment horizontal="left" vertical="center" indent="1"/>
    </xf>
    <xf numFmtId="0" fontId="9" fillId="0" borderId="0"/>
    <xf numFmtId="167" fontId="9" fillId="0" borderId="0"/>
    <xf numFmtId="164" fontId="17" fillId="0" borderId="0" applyFont="0" applyFill="0" applyBorder="0" applyAlignment="0" applyProtection="0"/>
    <xf numFmtId="0" fontId="14" fillId="17" borderId="33" applyNumberFormat="0" applyProtection="0">
      <alignment horizontal="left" vertical="top" indent="1"/>
    </xf>
    <xf numFmtId="4" fontId="66" fillId="87" borderId="32" applyNumberFormat="0" applyProtection="0">
      <alignment horizontal="right" vertical="center"/>
    </xf>
    <xf numFmtId="4" fontId="20" fillId="10" borderId="33" applyNumberFormat="0" applyProtection="0">
      <alignment vertical="center"/>
    </xf>
    <xf numFmtId="0" fontId="19" fillId="18" borderId="33" applyNumberFormat="0" applyProtection="0">
      <alignment horizontal="left" vertical="center" indent="1"/>
    </xf>
    <xf numFmtId="0" fontId="16" fillId="83" borderId="33" applyNumberFormat="0" applyProtection="0">
      <alignment horizontal="left" vertical="top" indent="1"/>
    </xf>
    <xf numFmtId="4" fontId="16" fillId="81" borderId="32" applyNumberFormat="0" applyProtection="0">
      <alignment horizontal="left" vertical="center" indent="1"/>
    </xf>
    <xf numFmtId="0" fontId="19" fillId="12" borderId="33" applyNumberFormat="0" applyProtection="0">
      <alignment horizontal="left" vertical="top" indent="1"/>
    </xf>
    <xf numFmtId="0" fontId="19" fillId="19" borderId="33" applyNumberFormat="0" applyProtection="0">
      <alignment horizontal="left" vertical="top" indent="1"/>
    </xf>
    <xf numFmtId="0" fontId="19" fillId="19" borderId="33" applyNumberFormat="0" applyProtection="0">
      <alignment horizontal="left" vertical="top" indent="1"/>
    </xf>
    <xf numFmtId="0" fontId="19" fillId="19" borderId="33" applyNumberFormat="0" applyProtection="0">
      <alignment horizontal="left" vertical="top" indent="1"/>
    </xf>
    <xf numFmtId="0" fontId="19" fillId="19" borderId="33" applyNumberFormat="0" applyProtection="0">
      <alignment horizontal="left" vertical="top" indent="1"/>
    </xf>
    <xf numFmtId="0" fontId="32" fillId="24" borderId="0" applyNumberFormat="0" applyBorder="0" applyAlignment="0" applyProtection="0"/>
    <xf numFmtId="0" fontId="32" fillId="25" borderId="0" applyNumberFormat="0" applyBorder="0" applyAlignment="0" applyProtection="0"/>
    <xf numFmtId="0" fontId="32" fillId="26" borderId="0" applyNumberFormat="0" applyBorder="0" applyAlignment="0" applyProtection="0"/>
    <xf numFmtId="0" fontId="32" fillId="27" borderId="0" applyNumberFormat="0" applyBorder="0" applyAlignment="0" applyProtection="0"/>
    <xf numFmtId="0" fontId="32" fillId="28" borderId="0" applyNumberFormat="0" applyBorder="0" applyAlignment="0" applyProtection="0"/>
    <xf numFmtId="0" fontId="32" fillId="29" borderId="0" applyNumberFormat="0" applyBorder="0" applyAlignment="0" applyProtection="0"/>
    <xf numFmtId="0" fontId="32" fillId="30" borderId="0" applyNumberFormat="0" applyBorder="0" applyAlignment="0" applyProtection="0"/>
    <xf numFmtId="0" fontId="32" fillId="31" borderId="0" applyNumberFormat="0" applyBorder="0" applyAlignment="0" applyProtection="0"/>
    <xf numFmtId="0" fontId="32" fillId="32" borderId="0" applyNumberFormat="0" applyBorder="0" applyAlignment="0" applyProtection="0"/>
    <xf numFmtId="0" fontId="32" fillId="33" borderId="0" applyNumberFormat="0" applyBorder="0" applyAlignment="0" applyProtection="0"/>
    <xf numFmtId="0" fontId="32" fillId="34" borderId="0" applyNumberFormat="0" applyBorder="0" applyAlignment="0" applyProtection="0"/>
    <xf numFmtId="0" fontId="32" fillId="35" borderId="0" applyNumberFormat="0" applyBorder="0" applyAlignment="0" applyProtection="0"/>
    <xf numFmtId="4" fontId="64" fillId="20" borderId="20" applyNumberFormat="0" applyProtection="0">
      <alignment vertical="center"/>
    </xf>
    <xf numFmtId="0" fontId="33" fillId="36" borderId="0" applyNumberFormat="0" applyBorder="0" applyAlignment="0" applyProtection="0"/>
    <xf numFmtId="0" fontId="33" fillId="37" borderId="0" applyNumberFormat="0" applyBorder="0" applyAlignment="0" applyProtection="0"/>
    <xf numFmtId="0" fontId="33" fillId="38" borderId="0" applyNumberFormat="0" applyBorder="0" applyAlignment="0" applyProtection="0"/>
    <xf numFmtId="0" fontId="33" fillId="39" borderId="0" applyNumberFormat="0" applyBorder="0" applyAlignment="0" applyProtection="0"/>
    <xf numFmtId="0" fontId="33" fillId="40" borderId="0" applyNumberFormat="0" applyBorder="0" applyAlignment="0" applyProtection="0"/>
    <xf numFmtId="0" fontId="33" fillId="41" borderId="0" applyNumberFormat="0" applyBorder="0" applyAlignment="0" applyProtection="0"/>
    <xf numFmtId="0" fontId="93" fillId="99" borderId="0" applyNumberFormat="0" applyBorder="0" applyAlignment="0" applyProtection="0"/>
    <xf numFmtId="0" fontId="93" fillId="7" borderId="0" applyNumberFormat="0" applyBorder="0" applyAlignment="0" applyProtection="0"/>
    <xf numFmtId="0" fontId="93" fillId="8" borderId="0" applyNumberFormat="0" applyBorder="0" applyAlignment="0" applyProtection="0"/>
    <xf numFmtId="0" fontId="93" fillId="97" borderId="0" applyNumberFormat="0" applyBorder="0" applyAlignment="0" applyProtection="0"/>
    <xf numFmtId="0" fontId="93" fillId="81" borderId="0" applyNumberFormat="0" applyBorder="0" applyAlignment="0" applyProtection="0"/>
    <xf numFmtId="0" fontId="93" fillId="9" borderId="0" applyNumberFormat="0" applyBorder="0" applyAlignment="0" applyProtection="0"/>
    <xf numFmtId="0" fontId="19" fillId="16" borderId="33" applyNumberFormat="0" applyProtection="0">
      <alignment horizontal="left" vertical="center" indent="1"/>
    </xf>
    <xf numFmtId="0" fontId="19" fillId="16" borderId="33" applyNumberFormat="0" applyProtection="0">
      <alignment horizontal="left" vertical="center" indent="1"/>
    </xf>
    <xf numFmtId="0" fontId="19" fillId="16" borderId="33" applyNumberFormat="0" applyProtection="0">
      <alignment horizontal="left" vertical="top" indent="1"/>
    </xf>
    <xf numFmtId="0" fontId="19" fillId="12" borderId="33" applyNumberFormat="0" applyProtection="0">
      <alignment horizontal="left" vertical="top" indent="1"/>
    </xf>
    <xf numFmtId="0" fontId="19" fillId="18" borderId="33" applyNumberFormat="0" applyProtection="0">
      <alignment horizontal="left" vertical="top" indent="1"/>
    </xf>
    <xf numFmtId="0" fontId="33" fillId="42" borderId="0" applyNumberFormat="0" applyBorder="0" applyAlignment="0" applyProtection="0"/>
    <xf numFmtId="0" fontId="33" fillId="43" borderId="0" applyNumberFormat="0" applyBorder="0" applyAlignment="0" applyProtection="0"/>
    <xf numFmtId="0" fontId="33" fillId="44" borderId="0" applyNumberFormat="0" applyBorder="0" applyAlignment="0" applyProtection="0"/>
    <xf numFmtId="0" fontId="33" fillId="45" borderId="0" applyNumberFormat="0" applyBorder="0" applyAlignment="0" applyProtection="0"/>
    <xf numFmtId="0" fontId="33" fillId="46" borderId="0" applyNumberFormat="0" applyBorder="0" applyAlignment="0" applyProtection="0"/>
    <xf numFmtId="0" fontId="33" fillId="47" borderId="0" applyNumberFormat="0" applyBorder="0" applyAlignment="0" applyProtection="0"/>
    <xf numFmtId="0" fontId="34" fillId="48" borderId="11" applyNumberFormat="0" applyAlignment="0" applyProtection="0"/>
    <xf numFmtId="0" fontId="94" fillId="2" borderId="0" applyNumberFormat="0" applyBorder="0" applyAlignment="0" applyProtection="0"/>
    <xf numFmtId="0" fontId="35" fillId="48" borderId="12" applyNumberFormat="0" applyAlignment="0" applyProtection="0"/>
    <xf numFmtId="0" fontId="95" fillId="84" borderId="39" applyNumberFormat="0" applyAlignment="0" applyProtection="0"/>
    <xf numFmtId="0" fontId="95" fillId="84" borderId="39" applyNumberFormat="0" applyAlignment="0" applyProtection="0"/>
    <xf numFmtId="0" fontId="96" fillId="98" borderId="23" applyNumberFormat="0" applyAlignment="0" applyProtection="0"/>
    <xf numFmtId="165" fontId="19" fillId="0" borderId="0" applyFont="0" applyFill="0" applyBorder="0" applyAlignment="0" applyProtection="0"/>
    <xf numFmtId="165" fontId="19" fillId="0" borderId="0" applyFont="0" applyFill="0" applyBorder="0" applyAlignment="0" applyProtection="0"/>
    <xf numFmtId="165" fontId="19" fillId="0" borderId="0" applyFont="0" applyFill="0" applyBorder="0" applyAlignment="0" applyProtection="0"/>
    <xf numFmtId="168" fontId="19" fillId="0" borderId="0" applyFont="0" applyFill="0" applyBorder="0" applyAlignment="0" applyProtection="0"/>
    <xf numFmtId="0" fontId="77" fillId="0" borderId="35" applyNumberFormat="0" applyFill="0" applyAlignment="0" applyProtection="0">
      <alignment vertical="center"/>
    </xf>
    <xf numFmtId="0" fontId="36" fillId="49" borderId="12" applyNumberFormat="0" applyAlignment="0" applyProtection="0"/>
    <xf numFmtId="0" fontId="37" fillId="0" borderId="13" applyNumberFormat="0" applyFill="0" applyAlignment="0" applyProtection="0"/>
    <xf numFmtId="0" fontId="38" fillId="0" borderId="0" applyNumberFormat="0" applyFill="0" applyBorder="0" applyAlignment="0" applyProtection="0"/>
    <xf numFmtId="4" fontId="17" fillId="9" borderId="33" applyNumberFormat="0" applyProtection="0">
      <alignment horizontal="right" vertical="center"/>
    </xf>
    <xf numFmtId="0" fontId="99" fillId="92" borderId="0" applyNumberFormat="0" applyBorder="0" applyAlignment="0" applyProtection="0"/>
    <xf numFmtId="0" fontId="39" fillId="50" borderId="0" applyNumberFormat="0" applyBorder="0" applyAlignment="0" applyProtection="0"/>
    <xf numFmtId="0" fontId="100" fillId="0" borderId="36" applyNumberFormat="0" applyFill="0" applyAlignment="0" applyProtection="0"/>
    <xf numFmtId="0" fontId="101" fillId="0" borderId="37" applyNumberFormat="0" applyFill="0" applyAlignment="0" applyProtection="0"/>
    <xf numFmtId="0" fontId="102" fillId="0" borderId="38" applyNumberFormat="0" applyFill="0" applyAlignment="0" applyProtection="0"/>
    <xf numFmtId="0" fontId="102" fillId="0" borderId="0" applyNumberFormat="0" applyFill="0" applyBorder="0" applyAlignment="0" applyProtection="0"/>
    <xf numFmtId="0" fontId="103" fillId="95" borderId="39" applyNumberFormat="0" applyAlignment="0" applyProtection="0"/>
    <xf numFmtId="0" fontId="103" fillId="95" borderId="39" applyNumberFormat="0" applyAlignment="0" applyProtection="0"/>
    <xf numFmtId="0" fontId="105" fillId="0" borderId="41" applyNumberFormat="0" applyFill="0" applyAlignment="0" applyProtection="0"/>
    <xf numFmtId="0" fontId="17" fillId="20" borderId="33" applyNumberFormat="0" applyProtection="0">
      <alignment horizontal="left" vertical="top" indent="1"/>
    </xf>
    <xf numFmtId="0" fontId="17" fillId="20" borderId="33" applyNumberFormat="0" applyProtection="0">
      <alignment horizontal="left" vertical="top" indent="1"/>
    </xf>
    <xf numFmtId="0" fontId="40" fillId="51" borderId="0" applyNumberFormat="0" applyBorder="0" applyAlignment="0" applyProtection="0"/>
    <xf numFmtId="0" fontId="16" fillId="72" borderId="32" applyNumberFormat="0" applyFont="0" applyAlignment="0" applyProtection="0"/>
    <xf numFmtId="0" fontId="14" fillId="17" borderId="33" applyNumberFormat="0" applyProtection="0">
      <alignment horizontal="left" vertical="top" indent="1"/>
    </xf>
    <xf numFmtId="0" fontId="19" fillId="0" borderId="0"/>
    <xf numFmtId="0" fontId="19" fillId="0" borderId="0"/>
    <xf numFmtId="0" fontId="19" fillId="0" borderId="0"/>
    <xf numFmtId="0" fontId="16" fillId="84" borderId="32" applyNumberFormat="0" applyProtection="0">
      <alignment horizontal="left" vertical="center" indent="1"/>
    </xf>
    <xf numFmtId="0" fontId="19" fillId="0" borderId="0"/>
    <xf numFmtId="0" fontId="9" fillId="0" borderId="0"/>
    <xf numFmtId="0" fontId="77" fillId="0" borderId="35" applyNumberFormat="0" applyFill="0" applyAlignment="0" applyProtection="0">
      <alignment vertical="center"/>
    </xf>
    <xf numFmtId="0" fontId="19" fillId="88" borderId="34" applyNumberFormat="0" applyFont="0" applyAlignment="0" applyProtection="0"/>
    <xf numFmtId="0" fontId="19" fillId="88" borderId="34" applyNumberFormat="0" applyFont="0" applyAlignment="0" applyProtection="0"/>
    <xf numFmtId="0" fontId="32" fillId="52" borderId="14" applyNumberFormat="0" applyFont="0" applyAlignment="0" applyProtection="0"/>
    <xf numFmtId="0" fontId="111" fillId="84" borderId="40" applyNumberFormat="0" applyAlignment="0" applyProtection="0"/>
    <xf numFmtId="4" fontId="20" fillId="10" borderId="33" applyNumberFormat="0" applyProtection="0">
      <alignment vertical="center"/>
    </xf>
    <xf numFmtId="4" fontId="21" fillId="11" borderId="33" applyNumberFormat="0" applyProtection="0">
      <alignment vertical="center"/>
    </xf>
    <xf numFmtId="4" fontId="17" fillId="3" borderId="33" applyNumberFormat="0" applyProtection="0">
      <alignment horizontal="right" vertical="center"/>
    </xf>
    <xf numFmtId="4" fontId="20" fillId="11" borderId="33" applyNumberFormat="0" applyProtection="0">
      <alignment horizontal="left" vertical="center" indent="1"/>
    </xf>
    <xf numFmtId="4" fontId="20" fillId="11" borderId="33" applyNumberFormat="0" applyProtection="0">
      <alignment horizontal="left" vertical="center" indent="1"/>
    </xf>
    <xf numFmtId="0" fontId="20" fillId="11" borderId="33" applyNumberFormat="0" applyProtection="0">
      <alignment horizontal="left" vertical="top" indent="1"/>
    </xf>
    <xf numFmtId="4" fontId="17" fillId="2" borderId="33" applyNumberFormat="0" applyProtection="0">
      <alignment horizontal="right" vertical="center"/>
    </xf>
    <xf numFmtId="4" fontId="17" fillId="3" borderId="33" applyNumberFormat="0" applyProtection="0">
      <alignment horizontal="right" vertical="center"/>
    </xf>
    <xf numFmtId="4" fontId="17" fillId="7" borderId="33" applyNumberFormat="0" applyProtection="0">
      <alignment horizontal="right" vertical="center"/>
    </xf>
    <xf numFmtId="4" fontId="17" fillId="5" borderId="33" applyNumberFormat="0" applyProtection="0">
      <alignment horizontal="right" vertical="center"/>
    </xf>
    <xf numFmtId="4" fontId="17" fillId="6" borderId="33" applyNumberFormat="0" applyProtection="0">
      <alignment horizontal="right" vertical="center"/>
    </xf>
    <xf numFmtId="4" fontId="17" fillId="9" borderId="33" applyNumberFormat="0" applyProtection="0">
      <alignment horizontal="right" vertical="center"/>
    </xf>
    <xf numFmtId="4" fontId="17" fillId="8" borderId="33" applyNumberFormat="0" applyProtection="0">
      <alignment horizontal="right" vertical="center"/>
    </xf>
    <xf numFmtId="4" fontId="17" fillId="13" borderId="33" applyNumberFormat="0" applyProtection="0">
      <alignment horizontal="right" vertical="center"/>
    </xf>
    <xf numFmtId="4" fontId="17" fillId="4" borderId="33" applyNumberFormat="0" applyProtection="0">
      <alignment horizontal="right" vertical="center"/>
    </xf>
    <xf numFmtId="4" fontId="22" fillId="16" borderId="0" applyNumberFormat="0" applyProtection="0">
      <alignment horizontal="left" vertical="center" indent="1"/>
    </xf>
    <xf numFmtId="4" fontId="69" fillId="16" borderId="0" applyNumberFormat="0" applyProtection="0">
      <alignment horizontal="left" vertical="center" indent="1"/>
    </xf>
    <xf numFmtId="4" fontId="17" fillId="17" borderId="33" applyNumberFormat="0" applyProtection="0">
      <alignment horizontal="right" vertical="center"/>
    </xf>
    <xf numFmtId="4" fontId="17" fillId="15" borderId="0" applyNumberFormat="0" applyProtection="0">
      <alignment horizontal="left" vertical="center" indent="1"/>
    </xf>
    <xf numFmtId="4" fontId="17" fillId="15" borderId="0" applyNumberFormat="0" applyProtection="0">
      <alignment horizontal="left" vertical="center" indent="1"/>
    </xf>
    <xf numFmtId="4" fontId="17" fillId="12" borderId="0" applyNumberFormat="0" applyProtection="0">
      <alignment horizontal="left" vertical="center" indent="1"/>
    </xf>
    <xf numFmtId="4" fontId="17" fillId="12" borderId="0" applyNumberFormat="0" applyProtection="0">
      <alignment horizontal="left" vertical="center" indent="1"/>
    </xf>
    <xf numFmtId="4" fontId="23" fillId="15" borderId="33" applyNumberFormat="0" applyProtection="0">
      <alignment horizontal="right" vertical="center"/>
    </xf>
    <xf numFmtId="0" fontId="17" fillId="20" borderId="33" applyNumberFormat="0" applyProtection="0">
      <alignment horizontal="left" vertical="top" indent="1"/>
    </xf>
    <xf numFmtId="4" fontId="23" fillId="20" borderId="33" applyNumberFormat="0" applyProtection="0">
      <alignment vertical="center"/>
    </xf>
    <xf numFmtId="4" fontId="17" fillId="20" borderId="33" applyNumberFormat="0" applyProtection="0">
      <alignment vertical="center"/>
    </xf>
    <xf numFmtId="0" fontId="19" fillId="16" borderId="33" applyNumberFormat="0" applyProtection="0">
      <alignment horizontal="left" vertical="top" indent="1"/>
    </xf>
    <xf numFmtId="0" fontId="19" fillId="16" borderId="33" applyNumberFormat="0" applyProtection="0">
      <alignment horizontal="left" vertical="top" indent="1"/>
    </xf>
    <xf numFmtId="0" fontId="19" fillId="19" borderId="33" applyNumberFormat="0" applyProtection="0">
      <alignment horizontal="left" vertical="center" indent="1"/>
    </xf>
    <xf numFmtId="0" fontId="19" fillId="18" borderId="33" applyNumberFormat="0" applyProtection="0">
      <alignment horizontal="left" vertical="center" indent="1"/>
    </xf>
    <xf numFmtId="0" fontId="19" fillId="12" borderId="33" applyNumberFormat="0" applyProtection="0">
      <alignment horizontal="left" vertical="center" indent="1"/>
    </xf>
    <xf numFmtId="0" fontId="19" fillId="16" borderId="33" applyNumberFormat="0" applyProtection="0">
      <alignment horizontal="left" vertical="center" indent="1"/>
    </xf>
    <xf numFmtId="4" fontId="17" fillId="20" borderId="33" applyNumberFormat="0" applyProtection="0">
      <alignment vertical="center"/>
    </xf>
    <xf numFmtId="4" fontId="17" fillId="13" borderId="33" applyNumberFormat="0" applyProtection="0">
      <alignment horizontal="right" vertical="center"/>
    </xf>
    <xf numFmtId="4" fontId="17" fillId="20" borderId="33" applyNumberFormat="0" applyProtection="0">
      <alignment horizontal="left" vertical="center" indent="1"/>
    </xf>
    <xf numFmtId="0" fontId="17" fillId="20" borderId="33" applyNumberFormat="0" applyProtection="0">
      <alignment horizontal="left" vertical="top" indent="1"/>
    </xf>
    <xf numFmtId="4" fontId="17" fillId="15" borderId="33" applyNumberFormat="0" applyProtection="0">
      <alignment horizontal="right" vertical="center"/>
    </xf>
    <xf numFmtId="4" fontId="17" fillId="15" borderId="33" applyNumberFormat="0" applyProtection="0">
      <alignment horizontal="right" vertical="center"/>
    </xf>
    <xf numFmtId="4" fontId="17" fillId="15" borderId="33" applyNumberFormat="0" applyProtection="0">
      <alignment horizontal="right" vertical="center"/>
    </xf>
    <xf numFmtId="4" fontId="23" fillId="15" borderId="33" applyNumberFormat="0" applyProtection="0">
      <alignment horizontal="right" vertical="center"/>
    </xf>
    <xf numFmtId="4" fontId="17" fillId="17" borderId="33" applyNumberFormat="0" applyProtection="0">
      <alignment horizontal="left" vertical="center" indent="1"/>
    </xf>
    <xf numFmtId="4" fontId="17" fillId="17" borderId="33" applyNumberFormat="0" applyProtection="0">
      <alignment horizontal="left" vertical="center" indent="1"/>
    </xf>
    <xf numFmtId="4" fontId="17" fillId="17" borderId="33" applyNumberFormat="0" applyProtection="0">
      <alignment horizontal="left" vertical="center" indent="1"/>
    </xf>
    <xf numFmtId="0" fontId="17" fillId="12" borderId="33" applyNumberFormat="0" applyProtection="0">
      <alignment horizontal="left" vertical="top" indent="1"/>
    </xf>
    <xf numFmtId="4" fontId="24" fillId="21" borderId="0" applyNumberFormat="0" applyProtection="0">
      <alignment horizontal="left" vertical="center" indent="1"/>
    </xf>
    <xf numFmtId="4" fontId="71" fillId="21" borderId="0" applyNumberFormat="0" applyProtection="0">
      <alignment horizontal="left" vertical="center" indent="1"/>
    </xf>
    <xf numFmtId="4" fontId="25" fillId="15" borderId="33" applyNumberFormat="0" applyProtection="0">
      <alignment horizontal="right" vertical="center"/>
    </xf>
    <xf numFmtId="0" fontId="41" fillId="53" borderId="0" applyNumberFormat="0" applyBorder="0" applyAlignment="0" applyProtection="0"/>
    <xf numFmtId="0" fontId="119" fillId="0" borderId="0"/>
    <xf numFmtId="0" fontId="9" fillId="0" borderId="0"/>
    <xf numFmtId="0" fontId="9" fillId="0" borderId="0"/>
    <xf numFmtId="0" fontId="16" fillId="72" borderId="32" applyNumberFormat="0" applyFont="0" applyAlignment="0" applyProtection="0"/>
    <xf numFmtId="0" fontId="55" fillId="76" borderId="32" applyNumberFormat="0" applyAlignment="0" applyProtection="0"/>
    <xf numFmtId="0" fontId="16" fillId="72" borderId="32" applyNumberFormat="0" applyFont="0" applyAlignment="0" applyProtection="0"/>
    <xf numFmtId="0" fontId="115" fillId="0" borderId="35" applyNumberFormat="0" applyFill="0" applyAlignment="0" applyProtection="0"/>
    <xf numFmtId="0" fontId="18" fillId="83" borderId="30" applyBorder="0"/>
    <xf numFmtId="0" fontId="44" fillId="0" borderId="15" applyNumberFormat="0" applyFill="0" applyAlignment="0" applyProtection="0"/>
    <xf numFmtId="0" fontId="45" fillId="0" borderId="16" applyNumberFormat="0" applyFill="0" applyAlignment="0" applyProtection="0"/>
    <xf numFmtId="0" fontId="46" fillId="0" borderId="17" applyNumberFormat="0" applyFill="0" applyAlignment="0" applyProtection="0"/>
    <xf numFmtId="0" fontId="46" fillId="0" borderId="0" applyNumberFormat="0" applyFill="0" applyBorder="0" applyAlignment="0" applyProtection="0"/>
    <xf numFmtId="0" fontId="47" fillId="0" borderId="18" applyNumberFormat="0" applyFill="0" applyAlignment="0" applyProtection="0"/>
    <xf numFmtId="0" fontId="48" fillId="0" borderId="0" applyNumberFormat="0" applyFill="0" applyBorder="0" applyAlignment="0" applyProtection="0"/>
    <xf numFmtId="0" fontId="117" fillId="0" borderId="0" applyNumberFormat="0" applyFill="0" applyBorder="0" applyAlignment="0" applyProtection="0"/>
    <xf numFmtId="0" fontId="49" fillId="54" borderId="19" applyNumberFormat="0" applyAlignment="0" applyProtection="0"/>
    <xf numFmtId="0" fontId="16" fillId="90" borderId="20"/>
    <xf numFmtId="164" fontId="19" fillId="0" borderId="0" applyFont="0" applyFill="0" applyBorder="0" applyAlignment="0" applyProtection="0"/>
    <xf numFmtId="0" fontId="9" fillId="0" borderId="0"/>
    <xf numFmtId="0" fontId="60" fillId="0" borderId="0" applyNumberFormat="0" applyFill="0" applyBorder="0" applyAlignment="0" applyProtection="0"/>
    <xf numFmtId="0" fontId="53" fillId="59" borderId="0" applyNumberFormat="0" applyBorder="0" applyAlignment="0" applyProtection="0"/>
    <xf numFmtId="164" fontId="19" fillId="0" borderId="0" applyFont="0" applyFill="0" applyBorder="0" applyAlignment="0" applyProtection="0"/>
    <xf numFmtId="0" fontId="19" fillId="12" borderId="33" applyNumberFormat="0" applyProtection="0">
      <alignment horizontal="left" vertical="top" indent="1"/>
    </xf>
    <xf numFmtId="0" fontId="85" fillId="84" borderId="39" applyNumberFormat="0" applyAlignment="0" applyProtection="0">
      <alignment vertical="center"/>
    </xf>
    <xf numFmtId="4" fontId="16" fillId="81" borderId="32" applyNumberFormat="0" applyProtection="0">
      <alignment horizontal="left" vertical="center" indent="1"/>
    </xf>
    <xf numFmtId="0" fontId="18" fillId="83" borderId="30" applyBorder="0"/>
    <xf numFmtId="4" fontId="21" fillId="11" borderId="33" applyNumberFormat="0" applyProtection="0">
      <alignment vertical="center"/>
    </xf>
    <xf numFmtId="0" fontId="61" fillId="73" borderId="32" applyNumberFormat="0" applyAlignment="0" applyProtection="0"/>
    <xf numFmtId="0" fontId="16" fillId="72" borderId="32" applyNumberFormat="0" applyFont="0" applyAlignment="0" applyProtection="0"/>
    <xf numFmtId="0" fontId="63" fillId="76" borderId="40" applyNumberFormat="0" applyAlignment="0" applyProtection="0"/>
    <xf numFmtId="4" fontId="16" fillId="10" borderId="32" applyNumberFormat="0" applyProtection="0">
      <alignment vertical="center"/>
    </xf>
    <xf numFmtId="4" fontId="64" fillId="11" borderId="32" applyNumberFormat="0" applyProtection="0">
      <alignment vertical="center"/>
    </xf>
    <xf numFmtId="4" fontId="16" fillId="11" borderId="32" applyNumberFormat="0" applyProtection="0">
      <alignment horizontal="left" vertical="center" indent="1"/>
    </xf>
    <xf numFmtId="4" fontId="20" fillId="11" borderId="33" applyNumberFormat="0" applyProtection="0">
      <alignment horizontal="left" vertical="center" indent="1"/>
    </xf>
    <xf numFmtId="0" fontId="19" fillId="12" borderId="33" applyNumberFormat="0" applyProtection="0">
      <alignment horizontal="left" vertical="center" indent="1"/>
    </xf>
    <xf numFmtId="4" fontId="16" fillId="82" borderId="32" applyNumberFormat="0" applyProtection="0">
      <alignment horizontal="right" vertical="center"/>
    </xf>
    <xf numFmtId="4" fontId="17" fillId="17" borderId="33" applyNumberFormat="0" applyProtection="0">
      <alignment horizontal="right" vertical="center"/>
    </xf>
    <xf numFmtId="0" fontId="103" fillId="95" borderId="39" applyNumberFormat="0" applyAlignment="0" applyProtection="0"/>
    <xf numFmtId="0" fontId="16" fillId="83" borderId="33" applyNumberFormat="0" applyProtection="0">
      <alignment horizontal="left" vertical="top" indent="1"/>
    </xf>
    <xf numFmtId="0" fontId="16" fillId="86" borderId="33" applyNumberFormat="0" applyProtection="0">
      <alignment horizontal="left" vertical="top" indent="1"/>
    </xf>
    <xf numFmtId="4" fontId="16" fillId="82" borderId="32" applyNumberFormat="0" applyProtection="0">
      <alignment horizontal="right" vertical="center"/>
    </xf>
    <xf numFmtId="0" fontId="16" fillId="84" borderId="32" applyNumberFormat="0" applyProtection="0">
      <alignment horizontal="left" vertical="center" indent="1"/>
    </xf>
    <xf numFmtId="0" fontId="16" fillId="83" borderId="33" applyNumberFormat="0" applyProtection="0">
      <alignment horizontal="left" vertical="top" indent="1"/>
    </xf>
    <xf numFmtId="0" fontId="16" fillId="85" borderId="32" applyNumberFormat="0" applyProtection="0">
      <alignment horizontal="left" vertical="center" indent="1"/>
    </xf>
    <xf numFmtId="0" fontId="16" fillId="17" borderId="33" applyNumberFormat="0" applyProtection="0">
      <alignment horizontal="left" vertical="top" indent="1"/>
    </xf>
    <xf numFmtId="0" fontId="16" fillId="86" borderId="32" applyNumberFormat="0" applyProtection="0">
      <alignment horizontal="left" vertical="center" indent="1"/>
    </xf>
    <xf numFmtId="0" fontId="16" fillId="86" borderId="33" applyNumberFormat="0" applyProtection="0">
      <alignment horizontal="left" vertical="top" indent="1"/>
    </xf>
    <xf numFmtId="0" fontId="16" fillId="15" borderId="32" applyNumberFormat="0" applyProtection="0">
      <alignment horizontal="left" vertical="center" indent="1"/>
    </xf>
    <xf numFmtId="0" fontId="16" fillId="15" borderId="33" applyNumberFormat="0" applyProtection="0">
      <alignment horizontal="left" vertical="top" indent="1"/>
    </xf>
    <xf numFmtId="0" fontId="19" fillId="16" borderId="33" applyNumberFormat="0" applyProtection="0">
      <alignment horizontal="left" vertical="top" indent="1"/>
    </xf>
    <xf numFmtId="0" fontId="19" fillId="18" borderId="33" applyNumberFormat="0" applyProtection="0">
      <alignment horizontal="left" vertical="top" indent="1"/>
    </xf>
    <xf numFmtId="4" fontId="16" fillId="2" borderId="32" applyNumberFormat="0" applyProtection="0">
      <alignment horizontal="right" vertical="center"/>
    </xf>
    <xf numFmtId="4" fontId="16" fillId="0" borderId="32" applyNumberFormat="0" applyProtection="0">
      <alignment horizontal="right" vertical="center"/>
    </xf>
    <xf numFmtId="4" fontId="64" fillId="89" borderId="32" applyNumberFormat="0" applyProtection="0">
      <alignment horizontal="right" vertical="center"/>
    </xf>
    <xf numFmtId="0" fontId="14" fillId="17" borderId="33" applyNumberFormat="0" applyProtection="0">
      <alignment horizontal="left" vertical="top" indent="1"/>
    </xf>
    <xf numFmtId="0" fontId="16" fillId="90" borderId="20"/>
    <xf numFmtId="4" fontId="66" fillId="87" borderId="32" applyNumberFormat="0" applyProtection="0">
      <alignment horizontal="right" vertical="center"/>
    </xf>
    <xf numFmtId="0" fontId="57" fillId="0" borderId="31" applyNumberFormat="0" applyFill="0" applyAlignment="0" applyProtection="0"/>
    <xf numFmtId="4" fontId="17" fillId="5" borderId="33" applyNumberFormat="0" applyProtection="0">
      <alignment horizontal="right" vertical="center"/>
    </xf>
    <xf numFmtId="4" fontId="17" fillId="6" borderId="33" applyNumberFormat="0" applyProtection="0">
      <alignment horizontal="right" vertical="center"/>
    </xf>
    <xf numFmtId="4" fontId="64" fillId="89" borderId="32" applyNumberFormat="0" applyProtection="0">
      <alignment horizontal="right" vertical="center"/>
    </xf>
    <xf numFmtId="0" fontId="53" fillId="69" borderId="0" applyNumberFormat="0" applyBorder="0" applyAlignment="0" applyProtection="0"/>
    <xf numFmtId="0" fontId="54" fillId="72" borderId="0" applyNumberFormat="0" applyBorder="0" applyAlignment="0" applyProtection="0"/>
    <xf numFmtId="0" fontId="20" fillId="11" borderId="33" applyNumberFormat="0" applyProtection="0">
      <alignment horizontal="left" vertical="top" indent="1"/>
    </xf>
    <xf numFmtId="4" fontId="17" fillId="2" borderId="33" applyNumberFormat="0" applyProtection="0">
      <alignment horizontal="right" vertical="center"/>
    </xf>
    <xf numFmtId="4" fontId="17" fillId="3" borderId="33" applyNumberFormat="0" applyProtection="0">
      <alignment horizontal="right" vertical="center"/>
    </xf>
    <xf numFmtId="4" fontId="17" fillId="7" borderId="33" applyNumberFormat="0" applyProtection="0">
      <alignment horizontal="right" vertical="center"/>
    </xf>
    <xf numFmtId="4" fontId="17" fillId="5" borderId="33" applyNumberFormat="0" applyProtection="0">
      <alignment horizontal="right" vertical="center"/>
    </xf>
    <xf numFmtId="4" fontId="17" fillId="6" borderId="33" applyNumberFormat="0" applyProtection="0">
      <alignment horizontal="right" vertical="center"/>
    </xf>
    <xf numFmtId="4" fontId="17" fillId="9" borderId="33" applyNumberFormat="0" applyProtection="0">
      <alignment horizontal="right" vertical="center"/>
    </xf>
    <xf numFmtId="4" fontId="17" fillId="8" borderId="33" applyNumberFormat="0" applyProtection="0">
      <alignment horizontal="right" vertical="center"/>
    </xf>
    <xf numFmtId="4" fontId="17" fillId="13" borderId="33" applyNumberFormat="0" applyProtection="0">
      <alignment horizontal="right" vertical="center"/>
    </xf>
    <xf numFmtId="4" fontId="17" fillId="4" borderId="33" applyNumberFormat="0" applyProtection="0">
      <alignment horizontal="right" vertical="center"/>
    </xf>
    <xf numFmtId="0" fontId="97" fillId="95" borderId="39" applyNumberFormat="0" applyAlignment="0" applyProtection="0"/>
    <xf numFmtId="4" fontId="22" fillId="16" borderId="0" applyNumberFormat="0" applyProtection="0">
      <alignment horizontal="left" vertical="center" indent="1"/>
    </xf>
    <xf numFmtId="4" fontId="17" fillId="17" borderId="33" applyNumberFormat="0" applyProtection="0">
      <alignment horizontal="right" vertical="center"/>
    </xf>
    <xf numFmtId="0" fontId="19" fillId="16" borderId="33" applyNumberFormat="0" applyProtection="0">
      <alignment horizontal="left" vertical="center" indent="1"/>
    </xf>
    <xf numFmtId="0" fontId="19" fillId="12" borderId="33" applyNumberFormat="0" applyProtection="0">
      <alignment horizontal="left" vertical="center" indent="1"/>
    </xf>
    <xf numFmtId="0" fontId="19" fillId="12" borderId="33" applyNumberFormat="0" applyProtection="0">
      <alignment horizontal="left" vertical="center" indent="1"/>
    </xf>
    <xf numFmtId="0" fontId="19" fillId="12" borderId="33" applyNumberFormat="0" applyProtection="0">
      <alignment horizontal="left" vertical="top" indent="1"/>
    </xf>
    <xf numFmtId="0" fontId="19" fillId="18" borderId="33" applyNumberFormat="0" applyProtection="0">
      <alignment horizontal="left" vertical="center" indent="1"/>
    </xf>
    <xf numFmtId="0" fontId="19" fillId="18" borderId="33" applyNumberFormat="0" applyProtection="0">
      <alignment horizontal="left" vertical="top" indent="1"/>
    </xf>
    <xf numFmtId="0" fontId="19" fillId="19" borderId="33" applyNumberFormat="0" applyProtection="0">
      <alignment horizontal="left" vertical="center" indent="1"/>
    </xf>
    <xf numFmtId="0" fontId="19" fillId="19" borderId="33" applyNumberFormat="0" applyProtection="0">
      <alignment horizontal="left" vertical="top" indent="1"/>
    </xf>
    <xf numFmtId="4" fontId="17" fillId="20" borderId="33" applyNumberFormat="0" applyProtection="0">
      <alignment vertical="center"/>
    </xf>
    <xf numFmtId="0" fontId="19" fillId="18" borderId="33" applyNumberFormat="0" applyProtection="0">
      <alignment horizontal="left" vertical="center" indent="1"/>
    </xf>
    <xf numFmtId="4" fontId="17" fillId="20" borderId="33" applyNumberFormat="0" applyProtection="0">
      <alignment horizontal="left" vertical="center" indent="1"/>
    </xf>
    <xf numFmtId="0" fontId="17" fillId="20" borderId="33" applyNumberFormat="0" applyProtection="0">
      <alignment horizontal="left" vertical="top" indent="1"/>
    </xf>
    <xf numFmtId="4" fontId="24" fillId="21" borderId="0" applyNumberFormat="0" applyProtection="0">
      <alignment horizontal="left" vertical="center" indent="1"/>
    </xf>
    <xf numFmtId="0" fontId="19" fillId="0" borderId="0"/>
    <xf numFmtId="4" fontId="17" fillId="9" borderId="33" applyNumberFormat="0" applyProtection="0">
      <alignment horizontal="right" vertical="center"/>
    </xf>
    <xf numFmtId="9" fontId="19" fillId="0" borderId="0" applyFont="0" applyFill="0" applyBorder="0" applyAlignment="0" applyProtection="0"/>
    <xf numFmtId="4" fontId="20" fillId="10" borderId="33" applyNumberFormat="0" applyProtection="0">
      <alignment vertical="center"/>
    </xf>
    <xf numFmtId="164" fontId="19" fillId="0" borderId="0" applyFont="0" applyFill="0" applyBorder="0" applyAlignment="0" applyProtection="0"/>
    <xf numFmtId="4" fontId="17" fillId="17" borderId="33" applyNumberFormat="0" applyProtection="0">
      <alignment horizontal="left" vertical="center" indent="1"/>
    </xf>
    <xf numFmtId="4" fontId="21" fillId="11" borderId="33" applyNumberFormat="0" applyProtection="0">
      <alignment vertical="center"/>
    </xf>
    <xf numFmtId="0" fontId="63" fillId="76" borderId="40" applyNumberFormat="0" applyAlignment="0" applyProtection="0"/>
    <xf numFmtId="0" fontId="19" fillId="19" borderId="33" applyNumberFormat="0" applyProtection="0">
      <alignment horizontal="left" vertical="center" indent="1"/>
    </xf>
    <xf numFmtId="0" fontId="95" fillId="84" borderId="39" applyNumberFormat="0" applyAlignment="0" applyProtection="0"/>
    <xf numFmtId="165" fontId="19" fillId="0" borderId="0" applyFont="0" applyFill="0" applyBorder="0" applyAlignment="0" applyProtection="0"/>
    <xf numFmtId="0" fontId="97" fillId="95" borderId="39" applyNumberFormat="0" applyAlignment="0" applyProtection="0"/>
    <xf numFmtId="0" fontId="103" fillId="95" borderId="39" applyNumberFormat="0" applyAlignment="0" applyProtection="0"/>
    <xf numFmtId="0" fontId="16" fillId="85" borderId="32" applyNumberFormat="0" applyProtection="0">
      <alignment horizontal="left" vertical="center" indent="1"/>
    </xf>
    <xf numFmtId="0" fontId="55" fillId="76" borderId="32" applyNumberFormat="0" applyAlignment="0" applyProtection="0"/>
    <xf numFmtId="0" fontId="110" fillId="87" borderId="39" applyNumberFormat="0" applyAlignment="0" applyProtection="0"/>
    <xf numFmtId="0" fontId="61" fillId="73" borderId="32" applyNumberFormat="0" applyAlignment="0" applyProtection="0"/>
    <xf numFmtId="4" fontId="20" fillId="11" borderId="33" applyNumberFormat="0" applyProtection="0">
      <alignment horizontal="left" vertical="center" indent="1"/>
    </xf>
    <xf numFmtId="0" fontId="20" fillId="11" borderId="33" applyNumberFormat="0" applyProtection="0">
      <alignment horizontal="left" vertical="top" indent="1"/>
    </xf>
    <xf numFmtId="4" fontId="17" fillId="2" borderId="33" applyNumberFormat="0" applyProtection="0">
      <alignment horizontal="right" vertical="center"/>
    </xf>
    <xf numFmtId="4" fontId="17" fillId="3" borderId="33" applyNumberFormat="0" applyProtection="0">
      <alignment horizontal="right" vertical="center"/>
    </xf>
    <xf numFmtId="4" fontId="17" fillId="7" borderId="33" applyNumberFormat="0" applyProtection="0">
      <alignment horizontal="right" vertical="center"/>
    </xf>
    <xf numFmtId="4" fontId="17" fillId="5" borderId="33" applyNumberFormat="0" applyProtection="0">
      <alignment horizontal="right" vertical="center"/>
    </xf>
    <xf numFmtId="4" fontId="17" fillId="6" borderId="33" applyNumberFormat="0" applyProtection="0">
      <alignment horizontal="right" vertical="center"/>
    </xf>
    <xf numFmtId="4" fontId="17" fillId="9" borderId="33" applyNumberFormat="0" applyProtection="0">
      <alignment horizontal="right" vertical="center"/>
    </xf>
    <xf numFmtId="4" fontId="17" fillId="8" borderId="33" applyNumberFormat="0" applyProtection="0">
      <alignment horizontal="right" vertical="center"/>
    </xf>
    <xf numFmtId="4" fontId="17" fillId="13" borderId="33" applyNumberFormat="0" applyProtection="0">
      <alignment horizontal="right" vertical="center"/>
    </xf>
    <xf numFmtId="4" fontId="17" fillId="4" borderId="33" applyNumberFormat="0" applyProtection="0">
      <alignment horizontal="right" vertical="center"/>
    </xf>
    <xf numFmtId="4" fontId="17" fillId="17" borderId="33" applyNumberFormat="0" applyProtection="0">
      <alignment horizontal="right" vertical="center"/>
    </xf>
    <xf numFmtId="4" fontId="16" fillId="7" borderId="3" applyNumberFormat="0" applyProtection="0">
      <alignment horizontal="right" vertical="center"/>
    </xf>
    <xf numFmtId="4" fontId="16" fillId="4" borderId="32" applyNumberFormat="0" applyProtection="0">
      <alignment horizontal="right" vertical="center"/>
    </xf>
    <xf numFmtId="0" fontId="19" fillId="16" borderId="33" applyNumberFormat="0" applyProtection="0">
      <alignment horizontal="left" vertical="center" indent="1"/>
    </xf>
    <xf numFmtId="0" fontId="19" fillId="16" borderId="33" applyNumberFormat="0" applyProtection="0">
      <alignment horizontal="left" vertical="top" indent="1"/>
    </xf>
    <xf numFmtId="0" fontId="19" fillId="12" borderId="33" applyNumberFormat="0" applyProtection="0">
      <alignment horizontal="left" vertical="center" indent="1"/>
    </xf>
    <xf numFmtId="0" fontId="19" fillId="12" borderId="33" applyNumberFormat="0" applyProtection="0">
      <alignment horizontal="left" vertical="top" indent="1"/>
    </xf>
    <xf numFmtId="0" fontId="19" fillId="18" borderId="33" applyNumberFormat="0" applyProtection="0">
      <alignment horizontal="left" vertical="center" indent="1"/>
    </xf>
    <xf numFmtId="0" fontId="19" fillId="18" borderId="33" applyNumberFormat="0" applyProtection="0">
      <alignment horizontal="left" vertical="top" indent="1"/>
    </xf>
    <xf numFmtId="0" fontId="19" fillId="19" borderId="33" applyNumberFormat="0" applyProtection="0">
      <alignment horizontal="left" vertical="center" indent="1"/>
    </xf>
    <xf numFmtId="0" fontId="19" fillId="19" borderId="33" applyNumberFormat="0" applyProtection="0">
      <alignment horizontal="left" vertical="top" indent="1"/>
    </xf>
    <xf numFmtId="4" fontId="17" fillId="20" borderId="33" applyNumberFormat="0" applyProtection="0">
      <alignment vertical="center"/>
    </xf>
    <xf numFmtId="4" fontId="23" fillId="20" borderId="33" applyNumberFormat="0" applyProtection="0">
      <alignment vertical="center"/>
    </xf>
    <xf numFmtId="4" fontId="17" fillId="20" borderId="33" applyNumberFormat="0" applyProtection="0">
      <alignment horizontal="left" vertical="center" indent="1"/>
    </xf>
    <xf numFmtId="0" fontId="17" fillId="20" borderId="33" applyNumberFormat="0" applyProtection="0">
      <alignment horizontal="left" vertical="top" indent="1"/>
    </xf>
    <xf numFmtId="4" fontId="17" fillId="15" borderId="33" applyNumberFormat="0" applyProtection="0">
      <alignment horizontal="right" vertical="center"/>
    </xf>
    <xf numFmtId="4" fontId="17" fillId="15" borderId="33" applyNumberFormat="0" applyProtection="0">
      <alignment horizontal="right" vertical="center"/>
    </xf>
    <xf numFmtId="4" fontId="17" fillId="17" borderId="33" applyNumberFormat="0" applyProtection="0">
      <alignment horizontal="left" vertical="center" indent="1"/>
    </xf>
    <xf numFmtId="4" fontId="17" fillId="5" borderId="33" applyNumberFormat="0" applyProtection="0">
      <alignment horizontal="right" vertical="center"/>
    </xf>
    <xf numFmtId="4" fontId="16" fillId="81" borderId="32" applyNumberFormat="0" applyProtection="0">
      <alignment horizontal="left" vertical="center" indent="1"/>
    </xf>
    <xf numFmtId="0" fontId="51" fillId="0" borderId="0"/>
    <xf numFmtId="0" fontId="19" fillId="12" borderId="33" applyNumberFormat="0" applyProtection="0">
      <alignment horizontal="left" vertical="top" indent="1"/>
    </xf>
    <xf numFmtId="4" fontId="64" fillId="89" borderId="32" applyNumberFormat="0" applyProtection="0">
      <alignment horizontal="right" vertical="center"/>
    </xf>
    <xf numFmtId="4" fontId="17" fillId="3" borderId="33" applyNumberFormat="0" applyProtection="0">
      <alignment horizontal="right" vertical="center"/>
    </xf>
    <xf numFmtId="0" fontId="91" fillId="0" borderId="0"/>
    <xf numFmtId="0" fontId="19" fillId="16" borderId="33" applyNumberFormat="0" applyProtection="0">
      <alignment horizontal="left" vertical="center" indent="1"/>
    </xf>
    <xf numFmtId="4" fontId="21" fillId="11" borderId="33" applyNumberFormat="0" applyProtection="0">
      <alignment vertical="center"/>
    </xf>
    <xf numFmtId="4" fontId="23" fillId="20" borderId="33" applyNumberFormat="0" applyProtection="0">
      <alignment vertical="center"/>
    </xf>
    <xf numFmtId="0" fontId="19" fillId="16" borderId="33" applyNumberFormat="0" applyProtection="0">
      <alignment horizontal="left" vertical="top" indent="1"/>
    </xf>
    <xf numFmtId="4" fontId="16" fillId="5" borderId="32" applyNumberFormat="0" applyProtection="0">
      <alignment horizontal="right" vertical="center"/>
    </xf>
    <xf numFmtId="0" fontId="16" fillId="72" borderId="32" applyNumberFormat="0" applyFont="0" applyAlignment="0" applyProtection="0"/>
    <xf numFmtId="0" fontId="16" fillId="83" borderId="33" applyNumberFormat="0" applyProtection="0">
      <alignment horizontal="left" vertical="top" indent="1"/>
    </xf>
    <xf numFmtId="4" fontId="16" fillId="81" borderId="32" applyNumberFormat="0" applyProtection="0">
      <alignment horizontal="left" vertical="center" indent="1"/>
    </xf>
    <xf numFmtId="4" fontId="16" fillId="0" borderId="32" applyNumberFormat="0" applyProtection="0">
      <alignment horizontal="right" vertical="center"/>
    </xf>
    <xf numFmtId="4" fontId="66" fillId="87" borderId="32" applyNumberFormat="0" applyProtection="0">
      <alignment horizontal="right" vertical="center"/>
    </xf>
    <xf numFmtId="4" fontId="16" fillId="11" borderId="32" applyNumberFormat="0" applyProtection="0">
      <alignment horizontal="left" vertical="center" indent="1"/>
    </xf>
    <xf numFmtId="4" fontId="16" fillId="10" borderId="32" applyNumberFormat="0" applyProtection="0">
      <alignment vertical="center"/>
    </xf>
    <xf numFmtId="0" fontId="20" fillId="11" borderId="33" applyNumberFormat="0" applyProtection="0">
      <alignment horizontal="left" vertical="top" indent="1"/>
    </xf>
    <xf numFmtId="0" fontId="19" fillId="16" borderId="33" applyNumberFormat="0" applyProtection="0">
      <alignment horizontal="left" vertical="top" indent="1"/>
    </xf>
    <xf numFmtId="0" fontId="16" fillId="0" borderId="0"/>
    <xf numFmtId="0" fontId="16" fillId="0" borderId="0"/>
    <xf numFmtId="0" fontId="53" fillId="59" borderId="0" applyNumberFormat="0" applyBorder="0" applyAlignment="0" applyProtection="0"/>
    <xf numFmtId="0" fontId="53" fillId="63" borderId="0" applyNumberFormat="0" applyBorder="0" applyAlignment="0" applyProtection="0"/>
    <xf numFmtId="0" fontId="53" fillId="67" borderId="0" applyNumberFormat="0" applyBorder="0" applyAlignment="0" applyProtection="0"/>
    <xf numFmtId="0" fontId="53" fillId="69" borderId="0" applyNumberFormat="0" applyBorder="0" applyAlignment="0" applyProtection="0"/>
    <xf numFmtId="0" fontId="53" fillId="58" borderId="0" applyNumberFormat="0" applyBorder="0" applyAlignment="0" applyProtection="0"/>
    <xf numFmtId="0" fontId="53" fillId="75" borderId="0" applyNumberFormat="0" applyBorder="0" applyAlignment="0" applyProtection="0"/>
    <xf numFmtId="0" fontId="54" fillId="72" borderId="0" applyNumberFormat="0" applyBorder="0" applyAlignment="0" applyProtection="0"/>
    <xf numFmtId="0" fontId="55" fillId="76" borderId="32" applyNumberFormat="0" applyAlignment="0" applyProtection="0"/>
    <xf numFmtId="0" fontId="56" fillId="69" borderId="23" applyNumberFormat="0" applyAlignment="0" applyProtection="0"/>
    <xf numFmtId="0" fontId="52" fillId="65" borderId="0" applyNumberFormat="0" applyBorder="0" applyAlignment="0" applyProtection="0"/>
    <xf numFmtId="0" fontId="58" fillId="0" borderId="24" applyNumberFormat="0" applyFill="0" applyAlignment="0" applyProtection="0"/>
    <xf numFmtId="0" fontId="59" fillId="0" borderId="25" applyNumberFormat="0" applyFill="0" applyAlignment="0" applyProtection="0"/>
    <xf numFmtId="0" fontId="60" fillId="0" borderId="26" applyNumberFormat="0" applyFill="0" applyAlignment="0" applyProtection="0"/>
    <xf numFmtId="0" fontId="60" fillId="0" borderId="0" applyNumberFormat="0" applyFill="0" applyBorder="0" applyAlignment="0" applyProtection="0"/>
    <xf numFmtId="0" fontId="61" fillId="73" borderId="32" applyNumberFormat="0" applyAlignment="0" applyProtection="0"/>
    <xf numFmtId="0" fontId="62" fillId="0" borderId="27" applyNumberFormat="0" applyFill="0" applyAlignment="0" applyProtection="0"/>
    <xf numFmtId="0" fontId="16" fillId="72" borderId="32" applyNumberFormat="0" applyFont="0" applyAlignment="0" applyProtection="0"/>
    <xf numFmtId="0" fontId="63" fillId="76" borderId="40" applyNumberFormat="0" applyAlignment="0" applyProtection="0"/>
    <xf numFmtId="0" fontId="19" fillId="12" borderId="33" applyNumberFormat="0" applyProtection="0">
      <alignment horizontal="left" vertical="top" indent="1"/>
    </xf>
    <xf numFmtId="4" fontId="64" fillId="11" borderId="32" applyNumberFormat="0" applyProtection="0">
      <alignment vertical="center"/>
    </xf>
    <xf numFmtId="0" fontId="15" fillId="10" borderId="33" applyNumberFormat="0" applyProtection="0">
      <alignment horizontal="left" vertical="top" indent="1"/>
    </xf>
    <xf numFmtId="4" fontId="16" fillId="2" borderId="32" applyNumberFormat="0" applyProtection="0">
      <alignment horizontal="right" vertical="center"/>
    </xf>
    <xf numFmtId="4" fontId="16" fillId="82" borderId="32" applyNumberFormat="0" applyProtection="0">
      <alignment horizontal="right" vertical="center"/>
    </xf>
    <xf numFmtId="4" fontId="16" fillId="7" borderId="3" applyNumberFormat="0" applyProtection="0">
      <alignment horizontal="right" vertical="center"/>
    </xf>
    <xf numFmtId="4" fontId="16" fillId="5" borderId="32" applyNumberFormat="0" applyProtection="0">
      <alignment horizontal="right" vertical="center"/>
    </xf>
    <xf numFmtId="4" fontId="16" fillId="6" borderId="32" applyNumberFormat="0" applyProtection="0">
      <alignment horizontal="right" vertical="center"/>
    </xf>
    <xf numFmtId="4" fontId="16" fillId="9" borderId="32" applyNumberFormat="0" applyProtection="0">
      <alignment horizontal="right" vertical="center"/>
    </xf>
    <xf numFmtId="4" fontId="16" fillId="8" borderId="32" applyNumberFormat="0" applyProtection="0">
      <alignment horizontal="right" vertical="center"/>
    </xf>
    <xf numFmtId="4" fontId="16" fillId="13" borderId="32" applyNumberFormat="0" applyProtection="0">
      <alignment horizontal="right" vertical="center"/>
    </xf>
    <xf numFmtId="4" fontId="16" fillId="4" borderId="32" applyNumberFormat="0" applyProtection="0">
      <alignment horizontal="right" vertical="center"/>
    </xf>
    <xf numFmtId="4" fontId="16" fillId="14" borderId="3" applyNumberFormat="0" applyProtection="0">
      <alignment horizontal="left" vertical="center" indent="1"/>
    </xf>
    <xf numFmtId="4" fontId="19" fillId="83" borderId="3" applyNumberFormat="0" applyProtection="0">
      <alignment horizontal="left" vertical="center" indent="1"/>
    </xf>
    <xf numFmtId="4" fontId="19" fillId="83" borderId="3" applyNumberFormat="0" applyProtection="0">
      <alignment horizontal="left" vertical="center" indent="1"/>
    </xf>
    <xf numFmtId="4" fontId="16" fillId="17" borderId="32" applyNumberFormat="0" applyProtection="0">
      <alignment horizontal="right" vertical="center"/>
    </xf>
    <xf numFmtId="4" fontId="16" fillId="15" borderId="3" applyNumberFormat="0" applyProtection="0">
      <alignment horizontal="left" vertical="center" indent="1"/>
    </xf>
    <xf numFmtId="4" fontId="16" fillId="17" borderId="3" applyNumberFormat="0" applyProtection="0">
      <alignment horizontal="left" vertical="center" indent="1"/>
    </xf>
    <xf numFmtId="0" fontId="16" fillId="84" borderId="32" applyNumberFormat="0" applyProtection="0">
      <alignment horizontal="left" vertical="center" indent="1"/>
    </xf>
    <xf numFmtId="0" fontId="16" fillId="85" borderId="32" applyNumberFormat="0" applyProtection="0">
      <alignment horizontal="left" vertical="center" indent="1"/>
    </xf>
    <xf numFmtId="0" fontId="16" fillId="17" borderId="33" applyNumberFormat="0" applyProtection="0">
      <alignment horizontal="left" vertical="top" indent="1"/>
    </xf>
    <xf numFmtId="0" fontId="16" fillId="86" borderId="32" applyNumberFormat="0" applyProtection="0">
      <alignment horizontal="left" vertical="center" indent="1"/>
    </xf>
    <xf numFmtId="0" fontId="16" fillId="86" borderId="33" applyNumberFormat="0" applyProtection="0">
      <alignment horizontal="left" vertical="top" indent="1"/>
    </xf>
    <xf numFmtId="0" fontId="16" fillId="15" borderId="32" applyNumberFormat="0" applyProtection="0">
      <alignment horizontal="left" vertical="center" indent="1"/>
    </xf>
    <xf numFmtId="0" fontId="16" fillId="15" borderId="33" applyNumberFormat="0" applyProtection="0">
      <alignment horizontal="left" vertical="top" indent="1"/>
    </xf>
    <xf numFmtId="0" fontId="16" fillId="87" borderId="29" applyNumberFormat="0">
      <protection locked="0"/>
    </xf>
    <xf numFmtId="4" fontId="14" fillId="88" borderId="33" applyNumberFormat="0" applyProtection="0">
      <alignment vertical="center"/>
    </xf>
    <xf numFmtId="0" fontId="19" fillId="12" borderId="33" applyNumberFormat="0" applyProtection="0">
      <alignment horizontal="left" vertical="top" indent="1"/>
    </xf>
    <xf numFmtId="4" fontId="14" fillId="84" borderId="33" applyNumberFormat="0" applyProtection="0">
      <alignment horizontal="left" vertical="center" indent="1"/>
    </xf>
    <xf numFmtId="0" fontId="14" fillId="88" borderId="33" applyNumberFormat="0" applyProtection="0">
      <alignment horizontal="left" vertical="top" indent="1"/>
    </xf>
    <xf numFmtId="4" fontId="64" fillId="89" borderId="32" applyNumberFormat="0" applyProtection="0">
      <alignment horizontal="right" vertical="center"/>
    </xf>
    <xf numFmtId="0" fontId="14" fillId="17" borderId="33" applyNumberFormat="0" applyProtection="0">
      <alignment horizontal="left" vertical="top" indent="1"/>
    </xf>
    <xf numFmtId="4" fontId="65" fillId="21" borderId="3" applyNumberFormat="0" applyProtection="0">
      <alignment horizontal="left" vertical="center" indent="1"/>
    </xf>
    <xf numFmtId="0" fontId="57" fillId="0" borderId="31" applyNumberFormat="0" applyFill="0" applyAlignment="0" applyProtection="0"/>
    <xf numFmtId="0" fontId="68" fillId="0" borderId="0" applyNumberFormat="0" applyFill="0" applyBorder="0" applyAlignment="0" applyProtection="0"/>
    <xf numFmtId="169" fontId="19" fillId="0" borderId="0" applyFont="0" applyFill="0" applyBorder="0" applyAlignment="0" applyProtection="0"/>
    <xf numFmtId="0" fontId="19" fillId="19" borderId="33" applyNumberFormat="0" applyProtection="0">
      <alignment horizontal="left" vertical="center" indent="1"/>
    </xf>
    <xf numFmtId="4" fontId="20" fillId="10" borderId="33" applyNumberFormat="0" applyProtection="0">
      <alignment vertical="center"/>
    </xf>
    <xf numFmtId="4" fontId="20" fillId="11" borderId="33" applyNumberFormat="0" applyProtection="0">
      <alignment horizontal="left" vertical="center" indent="1"/>
    </xf>
    <xf numFmtId="4" fontId="20" fillId="12" borderId="0" applyNumberFormat="0" applyProtection="0">
      <alignment horizontal="left" vertical="center" indent="1"/>
    </xf>
    <xf numFmtId="0" fontId="19" fillId="16" borderId="33" applyNumberFormat="0" applyProtection="0">
      <alignment horizontal="left" vertical="top" indent="1"/>
    </xf>
    <xf numFmtId="4" fontId="25" fillId="15" borderId="33" applyNumberFormat="0" applyProtection="0">
      <alignment horizontal="right" vertical="center"/>
    </xf>
    <xf numFmtId="4" fontId="17" fillId="20" borderId="33" applyNumberFormat="0" applyProtection="0">
      <alignment horizontal="left" vertical="center" indent="1"/>
    </xf>
    <xf numFmtId="164" fontId="19" fillId="0" borderId="0" applyFont="0" applyFill="0" applyBorder="0" applyAlignment="0" applyProtection="0"/>
    <xf numFmtId="0" fontId="19" fillId="12" borderId="33" applyNumberFormat="0" applyProtection="0">
      <alignment horizontal="left" vertical="top" indent="1"/>
    </xf>
    <xf numFmtId="4" fontId="16" fillId="10" borderId="32" applyNumberFormat="0" applyProtection="0">
      <alignment vertical="center"/>
    </xf>
    <xf numFmtId="0" fontId="14" fillId="17" borderId="33" applyNumberFormat="0" applyProtection="0">
      <alignment horizontal="left" vertical="top" indent="1"/>
    </xf>
    <xf numFmtId="4" fontId="16" fillId="7" borderId="3" applyNumberFormat="0" applyProtection="0">
      <alignment horizontal="right" vertical="center"/>
    </xf>
    <xf numFmtId="0" fontId="9" fillId="0" borderId="0"/>
    <xf numFmtId="4" fontId="14" fillId="84" borderId="33" applyNumberFormat="0" applyProtection="0">
      <alignment horizontal="left" vertical="center" indent="1"/>
    </xf>
    <xf numFmtId="164" fontId="51" fillId="0" borderId="0" applyFont="0" applyFill="0" applyBorder="0" applyAlignment="0" applyProtection="0"/>
    <xf numFmtId="4" fontId="16" fillId="7" borderId="3" applyNumberFormat="0" applyProtection="0">
      <alignment horizontal="right" vertical="center"/>
    </xf>
    <xf numFmtId="4" fontId="20" fillId="14" borderId="2" applyNumberFormat="0" applyProtection="0">
      <alignment horizontal="left" vertical="center" indent="1"/>
    </xf>
    <xf numFmtId="4" fontId="17" fillId="15" borderId="0" applyNumberFormat="0" applyProtection="0">
      <alignment horizontal="left" vertical="center" indent="1"/>
    </xf>
    <xf numFmtId="4" fontId="16" fillId="82" borderId="32" applyNumberFormat="0" applyProtection="0">
      <alignment horizontal="right" vertical="center"/>
    </xf>
    <xf numFmtId="4" fontId="17" fillId="5" borderId="33" applyNumberFormat="0" applyProtection="0">
      <alignment horizontal="right" vertical="center"/>
    </xf>
    <xf numFmtId="173" fontId="19" fillId="0" borderId="0" applyFont="0" applyFill="0" applyBorder="0" applyAlignment="0" applyProtection="0"/>
    <xf numFmtId="4" fontId="16" fillId="6" borderId="32" applyNumberFormat="0" applyProtection="0">
      <alignment horizontal="right" vertical="center"/>
    </xf>
    <xf numFmtId="4" fontId="16" fillId="9" borderId="32" applyNumberFormat="0" applyProtection="0">
      <alignment horizontal="right" vertical="center"/>
    </xf>
    <xf numFmtId="4" fontId="16" fillId="13" borderId="32" applyNumberFormat="0" applyProtection="0">
      <alignment horizontal="right" vertical="center"/>
    </xf>
    <xf numFmtId="0" fontId="19" fillId="12" borderId="33" applyNumberFormat="0" applyProtection="0">
      <alignment horizontal="left" vertical="center" indent="1"/>
    </xf>
    <xf numFmtId="0" fontId="14" fillId="88" borderId="33" applyNumberFormat="0" applyProtection="0">
      <alignment horizontal="left" vertical="top" indent="1"/>
    </xf>
    <xf numFmtId="4" fontId="16" fillId="81" borderId="32" applyNumberFormat="0" applyProtection="0">
      <alignment horizontal="left" vertical="center" indent="1"/>
    </xf>
    <xf numFmtId="4" fontId="16" fillId="2" borderId="32" applyNumberFormat="0" applyProtection="0">
      <alignment horizontal="right" vertical="center"/>
    </xf>
    <xf numFmtId="4" fontId="64" fillId="89" borderId="32" applyNumberFormat="0" applyProtection="0">
      <alignment horizontal="right" vertical="center"/>
    </xf>
    <xf numFmtId="4" fontId="14" fillId="88" borderId="33" applyNumberFormat="0" applyProtection="0">
      <alignment vertical="center"/>
    </xf>
    <xf numFmtId="0" fontId="51" fillId="0" borderId="0"/>
    <xf numFmtId="4" fontId="65" fillId="21" borderId="3" applyNumberFormat="0" applyProtection="0">
      <alignment horizontal="left" vertical="center" indent="1"/>
    </xf>
    <xf numFmtId="4" fontId="16" fillId="5" borderId="32" applyNumberFormat="0" applyProtection="0">
      <alignment horizontal="right" vertical="center"/>
    </xf>
    <xf numFmtId="0" fontId="50" fillId="52" borderId="14" applyNumberFormat="0" applyFont="0" applyAlignment="0" applyProtection="0"/>
    <xf numFmtId="164" fontId="9" fillId="0" borderId="0" applyFont="0" applyFill="0" applyBorder="0" applyAlignment="0" applyProtection="0"/>
    <xf numFmtId="4" fontId="64" fillId="11" borderId="32" applyNumberFormat="0" applyProtection="0">
      <alignment vertical="center"/>
    </xf>
    <xf numFmtId="0" fontId="15" fillId="10" borderId="33" applyNumberFormat="0" applyProtection="0">
      <alignment horizontal="left" vertical="top" indent="1"/>
    </xf>
    <xf numFmtId="4" fontId="16" fillId="8" borderId="32" applyNumberFormat="0" applyProtection="0">
      <alignment horizontal="right" vertical="center"/>
    </xf>
    <xf numFmtId="4" fontId="16" fillId="13" borderId="32" applyNumberFormat="0" applyProtection="0">
      <alignment horizontal="right" vertical="center"/>
    </xf>
    <xf numFmtId="4" fontId="16" fillId="4" borderId="32" applyNumberFormat="0" applyProtection="0">
      <alignment horizontal="right" vertical="center"/>
    </xf>
    <xf numFmtId="4" fontId="19" fillId="83" borderId="3" applyNumberFormat="0" applyProtection="0">
      <alignment horizontal="left" vertical="center" indent="1"/>
    </xf>
    <xf numFmtId="4" fontId="16" fillId="17" borderId="32" applyNumberFormat="0" applyProtection="0">
      <alignment horizontal="right" vertical="center"/>
    </xf>
    <xf numFmtId="4" fontId="16" fillId="15" borderId="3" applyNumberFormat="0" applyProtection="0">
      <alignment horizontal="left" vertical="center" indent="1"/>
    </xf>
    <xf numFmtId="4" fontId="16" fillId="17" borderId="3" applyNumberFormat="0" applyProtection="0">
      <alignment horizontal="left" vertical="center" indent="1"/>
    </xf>
    <xf numFmtId="0" fontId="16" fillId="84" borderId="32" applyNumberFormat="0" applyProtection="0">
      <alignment horizontal="left" vertical="center" indent="1"/>
    </xf>
    <xf numFmtId="0" fontId="16" fillId="83" borderId="33" applyNumberFormat="0" applyProtection="0">
      <alignment horizontal="left" vertical="top" indent="1"/>
    </xf>
    <xf numFmtId="0" fontId="16" fillId="85" borderId="32" applyNumberFormat="0" applyProtection="0">
      <alignment horizontal="left" vertical="center" indent="1"/>
    </xf>
    <xf numFmtId="0" fontId="16" fillId="17" borderId="33" applyNumberFormat="0" applyProtection="0">
      <alignment horizontal="left" vertical="top" indent="1"/>
    </xf>
    <xf numFmtId="0" fontId="16" fillId="86" borderId="32" applyNumberFormat="0" applyProtection="0">
      <alignment horizontal="left" vertical="center" indent="1"/>
    </xf>
    <xf numFmtId="0" fontId="16" fillId="86" borderId="33" applyNumberFormat="0" applyProtection="0">
      <alignment horizontal="left" vertical="top" indent="1"/>
    </xf>
    <xf numFmtId="0" fontId="16" fillId="15" borderId="32" applyNumberFormat="0" applyProtection="0">
      <alignment horizontal="left" vertical="center" indent="1"/>
    </xf>
    <xf numFmtId="0" fontId="16" fillId="15" borderId="33" applyNumberFormat="0" applyProtection="0">
      <alignment horizontal="left" vertical="top" indent="1"/>
    </xf>
    <xf numFmtId="4" fontId="17" fillId="13" borderId="33" applyNumberFormat="0" applyProtection="0">
      <alignment horizontal="right" vertical="center"/>
    </xf>
    <xf numFmtId="0" fontId="16" fillId="83" borderId="33" applyNumberFormat="0" applyProtection="0">
      <alignment horizontal="left" vertical="top" indent="1"/>
    </xf>
    <xf numFmtId="0" fontId="16" fillId="84" borderId="32" applyNumberFormat="0" applyProtection="0">
      <alignment horizontal="left" vertical="center" indent="1"/>
    </xf>
    <xf numFmtId="0" fontId="19" fillId="19" borderId="33" applyNumberFormat="0" applyProtection="0">
      <alignment horizontal="left" vertical="center" indent="1"/>
    </xf>
    <xf numFmtId="0" fontId="111" fillId="84" borderId="40" applyNumberFormat="0" applyAlignment="0" applyProtection="0"/>
    <xf numFmtId="0" fontId="110" fillId="87" borderId="39" applyNumberFormat="0" applyAlignment="0" applyProtection="0"/>
    <xf numFmtId="4" fontId="17" fillId="9" borderId="33" applyNumberFormat="0" applyProtection="0">
      <alignment horizontal="right" vertical="center"/>
    </xf>
    <xf numFmtId="0" fontId="19" fillId="19" borderId="33" applyNumberFormat="0" applyProtection="0">
      <alignment horizontal="left" vertical="center" indent="1"/>
    </xf>
    <xf numFmtId="0" fontId="19" fillId="19" borderId="33" applyNumberFormat="0" applyProtection="0">
      <alignment horizontal="left" vertical="center" indent="1"/>
    </xf>
    <xf numFmtId="0" fontId="18" fillId="83" borderId="30" applyBorder="0"/>
    <xf numFmtId="0" fontId="19" fillId="19" borderId="33" applyNumberFormat="0" applyProtection="0">
      <alignment horizontal="left" vertical="center" indent="1"/>
    </xf>
    <xf numFmtId="4" fontId="16" fillId="6" borderId="32" applyNumberFormat="0" applyProtection="0">
      <alignment horizontal="right" vertical="center"/>
    </xf>
    <xf numFmtId="4" fontId="16" fillId="8" borderId="32" applyNumberFormat="0" applyProtection="0">
      <alignment horizontal="right" vertical="center"/>
    </xf>
    <xf numFmtId="0" fontId="57" fillId="0" borderId="31" applyNumberFormat="0" applyFill="0" applyAlignment="0" applyProtection="0"/>
    <xf numFmtId="0" fontId="61" fillId="73" borderId="32" applyNumberFormat="0" applyAlignment="0" applyProtection="0"/>
    <xf numFmtId="0" fontId="55" fillId="76" borderId="32" applyNumberFormat="0" applyAlignment="0" applyProtection="0"/>
    <xf numFmtId="0" fontId="16" fillId="80" borderId="0"/>
    <xf numFmtId="0" fontId="68" fillId="0" borderId="0" applyNumberFormat="0" applyFill="0" applyBorder="0" applyAlignment="0" applyProtection="0"/>
    <xf numFmtId="0" fontId="62" fillId="0" borderId="27" applyNumberFormat="0" applyFill="0" applyAlignment="0" applyProtection="0"/>
    <xf numFmtId="0" fontId="52" fillId="65" borderId="0" applyNumberFormat="0" applyBorder="0" applyAlignment="0" applyProtection="0"/>
    <xf numFmtId="0" fontId="53" fillId="75" borderId="0" applyNumberFormat="0" applyBorder="0" applyAlignment="0" applyProtection="0"/>
    <xf numFmtId="0" fontId="53" fillId="67" borderId="0" applyNumberFormat="0" applyBorder="0" applyAlignment="0" applyProtection="0"/>
    <xf numFmtId="0" fontId="63" fillId="76" borderId="40" applyNumberFormat="0" applyAlignment="0" applyProtection="0"/>
    <xf numFmtId="0" fontId="60" fillId="0" borderId="26" applyNumberFormat="0" applyFill="0" applyAlignment="0" applyProtection="0"/>
    <xf numFmtId="0" fontId="56" fillId="69" borderId="23" applyNumberFormat="0" applyAlignment="0" applyProtection="0"/>
    <xf numFmtId="0" fontId="58" fillId="0" borderId="24" applyNumberFormat="0" applyFill="0" applyAlignment="0" applyProtection="0"/>
    <xf numFmtId="0" fontId="53" fillId="58" borderId="0" applyNumberFormat="0" applyBorder="0" applyAlignment="0" applyProtection="0"/>
    <xf numFmtId="0" fontId="53" fillId="63" borderId="0" applyNumberFormat="0" applyBorder="0" applyAlignment="0" applyProtection="0"/>
    <xf numFmtId="0" fontId="16" fillId="72" borderId="32" applyNumberFormat="0" applyFont="0" applyAlignment="0" applyProtection="0"/>
    <xf numFmtId="0" fontId="59" fillId="0" borderId="25" applyNumberFormat="0" applyFill="0" applyAlignment="0" applyProtection="0"/>
    <xf numFmtId="0" fontId="17" fillId="0" borderId="0"/>
    <xf numFmtId="0" fontId="9" fillId="0" borderId="0"/>
    <xf numFmtId="0" fontId="9" fillId="0" borderId="0"/>
    <xf numFmtId="0" fontId="9" fillId="0" borderId="0"/>
    <xf numFmtId="167" fontId="9" fillId="0" borderId="0"/>
    <xf numFmtId="0" fontId="9" fillId="0" borderId="0"/>
    <xf numFmtId="0" fontId="55" fillId="76" borderId="32" applyNumberFormat="0" applyAlignment="0" applyProtection="0"/>
    <xf numFmtId="0" fontId="55" fillId="76" borderId="32" applyNumberFormat="0" applyAlignment="0" applyProtection="0"/>
    <xf numFmtId="0" fontId="61" fillId="73" borderId="32" applyNumberFormat="0" applyAlignment="0" applyProtection="0"/>
    <xf numFmtId="0" fontId="61" fillId="73" borderId="32" applyNumberFormat="0" applyAlignment="0" applyProtection="0"/>
    <xf numFmtId="0" fontId="16" fillId="72" borderId="32" applyNumberFormat="0" applyFont="0" applyAlignment="0" applyProtection="0"/>
    <xf numFmtId="0" fontId="16" fillId="72" borderId="32" applyNumberFormat="0" applyFont="0" applyAlignment="0" applyProtection="0"/>
    <xf numFmtId="0" fontId="63" fillId="76" borderId="40" applyNumberFormat="0" applyAlignment="0" applyProtection="0"/>
    <xf numFmtId="4" fontId="16" fillId="10" borderId="32" applyNumberFormat="0" applyProtection="0">
      <alignment vertical="center"/>
    </xf>
    <xf numFmtId="4" fontId="16" fillId="10" borderId="32" applyNumberFormat="0" applyProtection="0">
      <alignment vertical="center"/>
    </xf>
    <xf numFmtId="4" fontId="64" fillId="11" borderId="32" applyNumberFormat="0" applyProtection="0">
      <alignment vertical="center"/>
    </xf>
    <xf numFmtId="4" fontId="16" fillId="11" borderId="32" applyNumberFormat="0" applyProtection="0">
      <alignment horizontal="left" vertical="center" indent="1"/>
    </xf>
    <xf numFmtId="4" fontId="16" fillId="11" borderId="32" applyNumberFormat="0" applyProtection="0">
      <alignment horizontal="left" vertical="center" indent="1"/>
    </xf>
    <xf numFmtId="4" fontId="16" fillId="81" borderId="32" applyNumberFormat="0" applyProtection="0">
      <alignment horizontal="left" vertical="center" indent="1"/>
    </xf>
    <xf numFmtId="4" fontId="16" fillId="81" borderId="32" applyNumberFormat="0" applyProtection="0">
      <alignment horizontal="left" vertical="center" indent="1"/>
    </xf>
    <xf numFmtId="4" fontId="16" fillId="14" borderId="3" applyNumberFormat="0" applyProtection="0">
      <alignment horizontal="left" vertical="center" indent="1"/>
    </xf>
    <xf numFmtId="0" fontId="16" fillId="83" borderId="33" applyNumberFormat="0" applyProtection="0">
      <alignment horizontal="left" vertical="top" indent="1"/>
    </xf>
    <xf numFmtId="0" fontId="18" fillId="83" borderId="30" applyBorder="0"/>
    <xf numFmtId="4" fontId="16" fillId="0" borderId="32" applyNumberFormat="0" applyProtection="0">
      <alignment horizontal="right" vertical="center"/>
    </xf>
    <xf numFmtId="4" fontId="16" fillId="0" borderId="32" applyNumberFormat="0" applyProtection="0">
      <alignment horizontal="right" vertical="center"/>
    </xf>
    <xf numFmtId="4" fontId="64" fillId="89" borderId="32" applyNumberFormat="0" applyProtection="0">
      <alignment horizontal="right" vertical="center"/>
    </xf>
    <xf numFmtId="4" fontId="16" fillId="81" borderId="32" applyNumberFormat="0" applyProtection="0">
      <alignment horizontal="left" vertical="center" indent="1"/>
    </xf>
    <xf numFmtId="0" fontId="14" fillId="17" borderId="33" applyNumberFormat="0" applyProtection="0">
      <alignment horizontal="left" vertical="top" indent="1"/>
    </xf>
    <xf numFmtId="4" fontId="66" fillId="87" borderId="32" applyNumberFormat="0" applyProtection="0">
      <alignment horizontal="right" vertical="center"/>
    </xf>
    <xf numFmtId="4" fontId="66" fillId="87" borderId="32" applyNumberFormat="0" applyProtection="0">
      <alignment horizontal="right" vertical="center"/>
    </xf>
    <xf numFmtId="0" fontId="57" fillId="0" borderId="31" applyNumberFormat="0" applyFill="0" applyAlignment="0" applyProtection="0"/>
    <xf numFmtId="4" fontId="16" fillId="81" borderId="32" applyNumberFormat="0" applyProtection="0">
      <alignment horizontal="left" vertical="center" indent="1"/>
    </xf>
    <xf numFmtId="0" fontId="16" fillId="83" borderId="33" applyNumberFormat="0" applyProtection="0">
      <alignment horizontal="left" vertical="top" indent="1"/>
    </xf>
    <xf numFmtId="4" fontId="16" fillId="81" borderId="32" applyNumberFormat="0" applyProtection="0">
      <alignment horizontal="left" vertical="center" indent="1"/>
    </xf>
    <xf numFmtId="4" fontId="16" fillId="81" borderId="32" applyNumberFormat="0" applyProtection="0">
      <alignment horizontal="left" vertical="center" indent="1"/>
    </xf>
    <xf numFmtId="4" fontId="16" fillId="0" borderId="32" applyNumberFormat="0" applyProtection="0">
      <alignment horizontal="right" vertical="center"/>
    </xf>
    <xf numFmtId="4" fontId="16" fillId="11" borderId="32" applyNumberFormat="0" applyProtection="0">
      <alignment horizontal="left" vertical="center" indent="1"/>
    </xf>
    <xf numFmtId="4" fontId="16" fillId="10" borderId="32" applyNumberFormat="0" applyProtection="0">
      <alignment vertical="center"/>
    </xf>
    <xf numFmtId="165" fontId="32" fillId="0" borderId="0" applyFont="0" applyFill="0" applyBorder="0" applyAlignment="0" applyProtection="0"/>
    <xf numFmtId="4" fontId="20" fillId="10" borderId="33" applyNumberFormat="0" applyProtection="0">
      <alignment vertical="center"/>
    </xf>
    <xf numFmtId="4" fontId="21" fillId="11" borderId="33" applyNumberFormat="0" applyProtection="0">
      <alignment vertical="center"/>
    </xf>
    <xf numFmtId="4" fontId="20" fillId="11" borderId="33" applyNumberFormat="0" applyProtection="0">
      <alignment horizontal="left" vertical="center" indent="1"/>
    </xf>
    <xf numFmtId="0" fontId="19" fillId="16" borderId="33" applyNumberFormat="0" applyProtection="0">
      <alignment horizontal="left" vertical="center" indent="1"/>
    </xf>
    <xf numFmtId="0" fontId="19" fillId="16" borderId="33" applyNumberFormat="0" applyProtection="0">
      <alignment horizontal="left" vertical="center" indent="1"/>
    </xf>
    <xf numFmtId="0" fontId="19" fillId="16" borderId="33" applyNumberFormat="0" applyProtection="0">
      <alignment horizontal="left" vertical="center" indent="1"/>
    </xf>
    <xf numFmtId="0" fontId="19" fillId="16" borderId="33" applyNumberFormat="0" applyProtection="0">
      <alignment horizontal="left" vertical="center" indent="1"/>
    </xf>
    <xf numFmtId="0" fontId="19" fillId="16" borderId="33" applyNumberFormat="0" applyProtection="0">
      <alignment horizontal="left" vertical="top" indent="1"/>
    </xf>
    <xf numFmtId="0" fontId="19" fillId="16" borderId="33" applyNumberFormat="0" applyProtection="0">
      <alignment horizontal="left" vertical="top" indent="1"/>
    </xf>
    <xf numFmtId="0" fontId="19" fillId="12" borderId="33" applyNumberFormat="0" applyProtection="0">
      <alignment horizontal="left" vertical="center" indent="1"/>
    </xf>
    <xf numFmtId="0" fontId="19" fillId="12" borderId="33" applyNumberFormat="0" applyProtection="0">
      <alignment horizontal="left" vertical="center" indent="1"/>
    </xf>
    <xf numFmtId="0" fontId="19" fillId="12" borderId="33" applyNumberFormat="0" applyProtection="0">
      <alignment horizontal="left" vertical="center" indent="1"/>
    </xf>
    <xf numFmtId="0" fontId="19" fillId="12" borderId="33" applyNumberFormat="0" applyProtection="0">
      <alignment horizontal="left" vertical="center" indent="1"/>
    </xf>
    <xf numFmtId="0" fontId="19" fillId="12" borderId="33" applyNumberFormat="0" applyProtection="0">
      <alignment horizontal="left" vertical="top" indent="1"/>
    </xf>
    <xf numFmtId="0" fontId="19" fillId="12" borderId="33" applyNumberFormat="0" applyProtection="0">
      <alignment horizontal="left" vertical="top" indent="1"/>
    </xf>
    <xf numFmtId="0" fontId="19" fillId="12" borderId="33" applyNumberFormat="0" applyProtection="0">
      <alignment horizontal="left" vertical="top" indent="1"/>
    </xf>
    <xf numFmtId="0" fontId="19" fillId="12" borderId="33" applyNumberFormat="0" applyProtection="0">
      <alignment horizontal="left" vertical="top" indent="1"/>
    </xf>
    <xf numFmtId="0" fontId="19" fillId="18" borderId="33" applyNumberFormat="0" applyProtection="0">
      <alignment horizontal="left" vertical="center" indent="1"/>
    </xf>
    <xf numFmtId="0" fontId="19" fillId="18" borderId="33" applyNumberFormat="0" applyProtection="0">
      <alignment horizontal="left" vertical="center" indent="1"/>
    </xf>
    <xf numFmtId="0" fontId="19" fillId="18" borderId="33" applyNumberFormat="0" applyProtection="0">
      <alignment horizontal="left" vertical="center" indent="1"/>
    </xf>
    <xf numFmtId="0" fontId="19" fillId="18" borderId="33" applyNumberFormat="0" applyProtection="0">
      <alignment horizontal="left" vertical="center" indent="1"/>
    </xf>
    <xf numFmtId="0" fontId="19" fillId="18" borderId="33" applyNumberFormat="0" applyProtection="0">
      <alignment horizontal="left" vertical="top" indent="1"/>
    </xf>
    <xf numFmtId="0" fontId="19" fillId="18" borderId="33" applyNumberFormat="0" applyProtection="0">
      <alignment horizontal="left" vertical="top" indent="1"/>
    </xf>
    <xf numFmtId="0" fontId="19" fillId="18" borderId="33" applyNumberFormat="0" applyProtection="0">
      <alignment horizontal="left" vertical="top" indent="1"/>
    </xf>
    <xf numFmtId="0" fontId="19" fillId="18" borderId="33" applyNumberFormat="0" applyProtection="0">
      <alignment horizontal="left" vertical="top" indent="1"/>
    </xf>
    <xf numFmtId="0" fontId="19" fillId="19" borderId="33" applyNumberFormat="0" applyProtection="0">
      <alignment horizontal="left" vertical="center" indent="1"/>
    </xf>
    <xf numFmtId="0" fontId="19" fillId="19" borderId="33" applyNumberFormat="0" applyProtection="0">
      <alignment horizontal="left" vertical="center" indent="1"/>
    </xf>
    <xf numFmtId="0" fontId="19" fillId="19" borderId="33" applyNumberFormat="0" applyProtection="0">
      <alignment horizontal="left" vertical="center" indent="1"/>
    </xf>
    <xf numFmtId="0" fontId="19" fillId="19" borderId="33" applyNumberFormat="0" applyProtection="0">
      <alignment horizontal="left" vertical="center" indent="1"/>
    </xf>
    <xf numFmtId="0" fontId="19" fillId="19" borderId="33" applyNumberFormat="0" applyProtection="0">
      <alignment horizontal="left" vertical="top" indent="1"/>
    </xf>
    <xf numFmtId="0" fontId="19" fillId="19" borderId="33" applyNumberFormat="0" applyProtection="0">
      <alignment horizontal="left" vertical="top" indent="1"/>
    </xf>
    <xf numFmtId="0" fontId="19" fillId="19" borderId="33" applyNumberFormat="0" applyProtection="0">
      <alignment horizontal="left" vertical="top" indent="1"/>
    </xf>
    <xf numFmtId="0" fontId="19" fillId="19" borderId="33" applyNumberFormat="0" applyProtection="0">
      <alignment horizontal="left" vertical="top" indent="1"/>
    </xf>
    <xf numFmtId="4" fontId="17" fillId="15" borderId="33" applyNumberFormat="0" applyProtection="0">
      <alignment horizontal="right" vertical="center"/>
    </xf>
    <xf numFmtId="4" fontId="23" fillId="15" borderId="33" applyNumberFormat="0" applyProtection="0">
      <alignment horizontal="right" vertical="center"/>
    </xf>
    <xf numFmtId="4" fontId="17" fillId="17" borderId="33" applyNumberFormat="0" applyProtection="0">
      <alignment horizontal="left" vertical="center" indent="1"/>
    </xf>
    <xf numFmtId="0" fontId="17" fillId="12" borderId="33" applyNumberFormat="0" applyProtection="0">
      <alignment horizontal="left" vertical="top" indent="1"/>
    </xf>
    <xf numFmtId="4" fontId="25" fillId="15" borderId="33" applyNumberFormat="0" applyProtection="0">
      <alignment horizontal="right" vertical="center"/>
    </xf>
    <xf numFmtId="0" fontId="9" fillId="0" borderId="0"/>
    <xf numFmtId="0" fontId="9" fillId="0" borderId="0"/>
    <xf numFmtId="0" fontId="9" fillId="0" borderId="0"/>
    <xf numFmtId="0" fontId="9" fillId="0" borderId="0"/>
    <xf numFmtId="167" fontId="9" fillId="0" borderId="0"/>
    <xf numFmtId="164" fontId="17" fillId="0" borderId="0" applyFont="0" applyFill="0" applyBorder="0" applyAlignment="0" applyProtection="0"/>
    <xf numFmtId="0" fontId="9" fillId="0" borderId="0"/>
    <xf numFmtId="0" fontId="55" fillId="76" borderId="32" applyNumberFormat="0" applyAlignment="0" applyProtection="0"/>
    <xf numFmtId="0" fontId="55" fillId="76" borderId="32" applyNumberFormat="0" applyAlignment="0" applyProtection="0"/>
    <xf numFmtId="0" fontId="61" fillId="73" borderId="32" applyNumberFormat="0" applyAlignment="0" applyProtection="0"/>
    <xf numFmtId="0" fontId="61" fillId="73" borderId="32" applyNumberFormat="0" applyAlignment="0" applyProtection="0"/>
    <xf numFmtId="0" fontId="16" fillId="72" borderId="32" applyNumberFormat="0" applyFont="0" applyAlignment="0" applyProtection="0"/>
    <xf numFmtId="0" fontId="16" fillId="72" borderId="32" applyNumberFormat="0" applyFont="0" applyAlignment="0" applyProtection="0"/>
    <xf numFmtId="0" fontId="63" fillId="76" borderId="40" applyNumberFormat="0" applyAlignment="0" applyProtection="0"/>
    <xf numFmtId="4" fontId="16" fillId="10" borderId="32" applyNumberFormat="0" applyProtection="0">
      <alignment vertical="center"/>
    </xf>
    <xf numFmtId="4" fontId="16" fillId="10" borderId="32" applyNumberFormat="0" applyProtection="0">
      <alignment vertical="center"/>
    </xf>
    <xf numFmtId="4" fontId="64" fillId="11" borderId="32" applyNumberFormat="0" applyProtection="0">
      <alignment vertical="center"/>
    </xf>
    <xf numFmtId="4" fontId="16" fillId="11" borderId="32" applyNumberFormat="0" applyProtection="0">
      <alignment horizontal="left" vertical="center" indent="1"/>
    </xf>
    <xf numFmtId="4" fontId="16" fillId="11" borderId="32" applyNumberFormat="0" applyProtection="0">
      <alignment horizontal="left" vertical="center" indent="1"/>
    </xf>
    <xf numFmtId="4" fontId="16" fillId="81" borderId="32" applyNumberFormat="0" applyProtection="0">
      <alignment horizontal="left" vertical="center" indent="1"/>
    </xf>
    <xf numFmtId="4" fontId="16" fillId="81" borderId="32" applyNumberFormat="0" applyProtection="0">
      <alignment horizontal="left" vertical="center" indent="1"/>
    </xf>
    <xf numFmtId="0" fontId="16" fillId="84" borderId="32" applyNumberFormat="0" applyProtection="0">
      <alignment horizontal="left" vertical="center" indent="1"/>
    </xf>
    <xf numFmtId="0" fontId="16" fillId="83" borderId="33" applyNumberFormat="0" applyProtection="0">
      <alignment horizontal="left" vertical="top" indent="1"/>
    </xf>
    <xf numFmtId="0" fontId="16" fillId="85" borderId="32" applyNumberFormat="0" applyProtection="0">
      <alignment horizontal="left" vertical="center" indent="1"/>
    </xf>
    <xf numFmtId="0" fontId="16" fillId="17" borderId="33" applyNumberFormat="0" applyProtection="0">
      <alignment horizontal="left" vertical="top" indent="1"/>
    </xf>
    <xf numFmtId="0" fontId="16" fillId="86" borderId="32" applyNumberFormat="0" applyProtection="0">
      <alignment horizontal="left" vertical="center" indent="1"/>
    </xf>
    <xf numFmtId="0" fontId="16" fillId="86" borderId="33" applyNumberFormat="0" applyProtection="0">
      <alignment horizontal="left" vertical="top" indent="1"/>
    </xf>
    <xf numFmtId="0" fontId="16" fillId="15" borderId="32" applyNumberFormat="0" applyProtection="0">
      <alignment horizontal="left" vertical="center" indent="1"/>
    </xf>
    <xf numFmtId="0" fontId="16" fillId="15" borderId="33" applyNumberFormat="0" applyProtection="0">
      <alignment horizontal="left" vertical="top" indent="1"/>
    </xf>
    <xf numFmtId="0" fontId="18" fillId="83" borderId="30" applyBorder="0"/>
    <xf numFmtId="4" fontId="16" fillId="0" borderId="32" applyNumberFormat="0" applyProtection="0">
      <alignment horizontal="right" vertical="center"/>
    </xf>
    <xf numFmtId="4" fontId="16" fillId="0" borderId="32" applyNumberFormat="0" applyProtection="0">
      <alignment horizontal="right" vertical="center"/>
    </xf>
    <xf numFmtId="4" fontId="64" fillId="89" borderId="32" applyNumberFormat="0" applyProtection="0">
      <alignment horizontal="right" vertical="center"/>
    </xf>
    <xf numFmtId="4" fontId="16" fillId="81" borderId="32" applyNumberFormat="0" applyProtection="0">
      <alignment horizontal="left" vertical="center" indent="1"/>
    </xf>
    <xf numFmtId="4" fontId="16" fillId="81" borderId="32" applyNumberFormat="0" applyProtection="0">
      <alignment horizontal="left" vertical="center" indent="1"/>
    </xf>
    <xf numFmtId="0" fontId="14" fillId="17" borderId="33" applyNumberFormat="0" applyProtection="0">
      <alignment horizontal="left" vertical="top" indent="1"/>
    </xf>
    <xf numFmtId="4" fontId="66" fillId="87" borderId="32" applyNumberFormat="0" applyProtection="0">
      <alignment horizontal="right" vertical="center"/>
    </xf>
    <xf numFmtId="4" fontId="66" fillId="87" borderId="32" applyNumberFormat="0" applyProtection="0">
      <alignment horizontal="right" vertical="center"/>
    </xf>
    <xf numFmtId="0" fontId="57" fillId="0" borderId="31" applyNumberFormat="0" applyFill="0" applyAlignment="0" applyProtection="0"/>
    <xf numFmtId="4" fontId="16" fillId="81" borderId="32" applyNumberFormat="0" applyProtection="0">
      <alignment horizontal="left" vertical="center" indent="1"/>
    </xf>
    <xf numFmtId="0" fontId="16" fillId="83" borderId="33" applyNumberFormat="0" applyProtection="0">
      <alignment horizontal="left" vertical="top" indent="1"/>
    </xf>
    <xf numFmtId="4" fontId="16" fillId="81" borderId="32" applyNumberFormat="0" applyProtection="0">
      <alignment horizontal="left" vertical="center" indent="1"/>
    </xf>
    <xf numFmtId="4" fontId="16" fillId="81" borderId="32" applyNumberFormat="0" applyProtection="0">
      <alignment horizontal="left" vertical="center" indent="1"/>
    </xf>
    <xf numFmtId="4" fontId="16" fillId="0" borderId="32" applyNumberFormat="0" applyProtection="0">
      <alignment horizontal="right" vertical="center"/>
    </xf>
    <xf numFmtId="4" fontId="16" fillId="11" borderId="32" applyNumberFormat="0" applyProtection="0">
      <alignment horizontal="left" vertical="center" indent="1"/>
    </xf>
    <xf numFmtId="4" fontId="16" fillId="10" borderId="32" applyNumberFormat="0" applyProtection="0">
      <alignment vertical="center"/>
    </xf>
    <xf numFmtId="165" fontId="32" fillId="0" borderId="0" applyFont="0" applyFill="0" applyBorder="0" applyAlignment="0" applyProtection="0"/>
    <xf numFmtId="165" fontId="19" fillId="0" borderId="0" applyFont="0" applyFill="0" applyBorder="0" applyAlignment="0" applyProtection="0"/>
    <xf numFmtId="4" fontId="20" fillId="10" borderId="33" applyNumberFormat="0" applyProtection="0">
      <alignment vertical="center"/>
    </xf>
    <xf numFmtId="4" fontId="21" fillId="11" borderId="33" applyNumberFormat="0" applyProtection="0">
      <alignment vertical="center"/>
    </xf>
    <xf numFmtId="4" fontId="20" fillId="11" borderId="33" applyNumberFormat="0" applyProtection="0">
      <alignment horizontal="left" vertical="center" indent="1"/>
    </xf>
    <xf numFmtId="0" fontId="19" fillId="16" borderId="33" applyNumberFormat="0" applyProtection="0">
      <alignment horizontal="left" vertical="center" indent="1"/>
    </xf>
    <xf numFmtId="0" fontId="19" fillId="16" borderId="33" applyNumberFormat="0" applyProtection="0">
      <alignment horizontal="left" vertical="center" indent="1"/>
    </xf>
    <xf numFmtId="0" fontId="19" fillId="16" borderId="33" applyNumberFormat="0" applyProtection="0">
      <alignment horizontal="left" vertical="center" indent="1"/>
    </xf>
    <xf numFmtId="0" fontId="19" fillId="16" borderId="33" applyNumberFormat="0" applyProtection="0">
      <alignment horizontal="left" vertical="center" indent="1"/>
    </xf>
    <xf numFmtId="0" fontId="19" fillId="16" borderId="33" applyNumberFormat="0" applyProtection="0">
      <alignment horizontal="left" vertical="top" indent="1"/>
    </xf>
    <xf numFmtId="0" fontId="19" fillId="16" borderId="33" applyNumberFormat="0" applyProtection="0">
      <alignment horizontal="left" vertical="top" indent="1"/>
    </xf>
    <xf numFmtId="0" fontId="19" fillId="16" borderId="33" applyNumberFormat="0" applyProtection="0">
      <alignment horizontal="left" vertical="top" indent="1"/>
    </xf>
    <xf numFmtId="0" fontId="19" fillId="12" borderId="33" applyNumberFormat="0" applyProtection="0">
      <alignment horizontal="left" vertical="center" indent="1"/>
    </xf>
    <xf numFmtId="0" fontId="19" fillId="12" borderId="33" applyNumberFormat="0" applyProtection="0">
      <alignment horizontal="left" vertical="center" indent="1"/>
    </xf>
    <xf numFmtId="0" fontId="19" fillId="12" borderId="33" applyNumberFormat="0" applyProtection="0">
      <alignment horizontal="left" vertical="center" indent="1"/>
    </xf>
    <xf numFmtId="0" fontId="19" fillId="12" borderId="33" applyNumberFormat="0" applyProtection="0">
      <alignment horizontal="left" vertical="center" indent="1"/>
    </xf>
    <xf numFmtId="0" fontId="19" fillId="12" borderId="33" applyNumberFormat="0" applyProtection="0">
      <alignment horizontal="left" vertical="top" indent="1"/>
    </xf>
    <xf numFmtId="0" fontId="19" fillId="12" borderId="33" applyNumberFormat="0" applyProtection="0">
      <alignment horizontal="left" vertical="top" indent="1"/>
    </xf>
    <xf numFmtId="0" fontId="19" fillId="12" borderId="33" applyNumberFormat="0" applyProtection="0">
      <alignment horizontal="left" vertical="top" indent="1"/>
    </xf>
    <xf numFmtId="0" fontId="19" fillId="12" borderId="33" applyNumberFormat="0" applyProtection="0">
      <alignment horizontal="left" vertical="top" indent="1"/>
    </xf>
    <xf numFmtId="0" fontId="19" fillId="18" borderId="33" applyNumberFormat="0" applyProtection="0">
      <alignment horizontal="left" vertical="center" indent="1"/>
    </xf>
    <xf numFmtId="0" fontId="19" fillId="18" borderId="33" applyNumberFormat="0" applyProtection="0">
      <alignment horizontal="left" vertical="center" indent="1"/>
    </xf>
    <xf numFmtId="0" fontId="19" fillId="18" borderId="33" applyNumberFormat="0" applyProtection="0">
      <alignment horizontal="left" vertical="center" indent="1"/>
    </xf>
    <xf numFmtId="0" fontId="19" fillId="18" borderId="33" applyNumberFormat="0" applyProtection="0">
      <alignment horizontal="left" vertical="center" indent="1"/>
    </xf>
    <xf numFmtId="0" fontId="19" fillId="18" borderId="33" applyNumberFormat="0" applyProtection="0">
      <alignment horizontal="left" vertical="top" indent="1"/>
    </xf>
    <xf numFmtId="0" fontId="19" fillId="18" borderId="33" applyNumberFormat="0" applyProtection="0">
      <alignment horizontal="left" vertical="top" indent="1"/>
    </xf>
    <xf numFmtId="0" fontId="19" fillId="18" borderId="33" applyNumberFormat="0" applyProtection="0">
      <alignment horizontal="left" vertical="top" indent="1"/>
    </xf>
    <xf numFmtId="0" fontId="19" fillId="18" borderId="33" applyNumberFormat="0" applyProtection="0">
      <alignment horizontal="left" vertical="top" indent="1"/>
    </xf>
    <xf numFmtId="0" fontId="19" fillId="19" borderId="33" applyNumberFormat="0" applyProtection="0">
      <alignment horizontal="left" vertical="center" indent="1"/>
    </xf>
    <xf numFmtId="0" fontId="19" fillId="19" borderId="33" applyNumberFormat="0" applyProtection="0">
      <alignment horizontal="left" vertical="center" indent="1"/>
    </xf>
    <xf numFmtId="0" fontId="19" fillId="19" borderId="33" applyNumberFormat="0" applyProtection="0">
      <alignment horizontal="left" vertical="center" indent="1"/>
    </xf>
    <xf numFmtId="0" fontId="19" fillId="19" borderId="33" applyNumberFormat="0" applyProtection="0">
      <alignment horizontal="left" vertical="center" indent="1"/>
    </xf>
    <xf numFmtId="0" fontId="19" fillId="19" borderId="33" applyNumberFormat="0" applyProtection="0">
      <alignment horizontal="left" vertical="top" indent="1"/>
    </xf>
    <xf numFmtId="0" fontId="19" fillId="19" borderId="33" applyNumberFormat="0" applyProtection="0">
      <alignment horizontal="left" vertical="top" indent="1"/>
    </xf>
    <xf numFmtId="0" fontId="19" fillId="19" borderId="33" applyNumberFormat="0" applyProtection="0">
      <alignment horizontal="left" vertical="top" indent="1"/>
    </xf>
    <xf numFmtId="0" fontId="19" fillId="19" borderId="33" applyNumberFormat="0" applyProtection="0">
      <alignment horizontal="left" vertical="top" indent="1"/>
    </xf>
    <xf numFmtId="4" fontId="23" fillId="20" borderId="33" applyNumberFormat="0" applyProtection="0">
      <alignment vertical="center"/>
    </xf>
    <xf numFmtId="4" fontId="17" fillId="15" borderId="33" applyNumberFormat="0" applyProtection="0">
      <alignment horizontal="right" vertical="center"/>
    </xf>
    <xf numFmtId="4" fontId="23" fillId="15" borderId="33" applyNumberFormat="0" applyProtection="0">
      <alignment horizontal="right" vertical="center"/>
    </xf>
    <xf numFmtId="4" fontId="17" fillId="17" borderId="33" applyNumberFormat="0" applyProtection="0">
      <alignment horizontal="left" vertical="center" indent="1"/>
    </xf>
    <xf numFmtId="0" fontId="17" fillId="12" borderId="33" applyNumberFormat="0" applyProtection="0">
      <alignment horizontal="left" vertical="top" indent="1"/>
    </xf>
    <xf numFmtId="4" fontId="25" fillId="15" borderId="33" applyNumberFormat="0" applyProtection="0">
      <alignment horizontal="right" vertical="center"/>
    </xf>
    <xf numFmtId="0" fontId="9" fillId="0" borderId="0"/>
    <xf numFmtId="0" fontId="9" fillId="0" borderId="0"/>
    <xf numFmtId="0" fontId="9" fillId="0" borderId="0"/>
    <xf numFmtId="164" fontId="9" fillId="0" borderId="0" applyFont="0" applyFill="0" applyBorder="0" applyAlignment="0" applyProtection="0"/>
    <xf numFmtId="0" fontId="9" fillId="0" borderId="0"/>
    <xf numFmtId="164" fontId="9" fillId="0" borderId="0" applyFont="0" applyFill="0" applyBorder="0" applyAlignment="0" applyProtection="0"/>
    <xf numFmtId="4" fontId="16" fillId="81" borderId="32" applyNumberFormat="0" applyProtection="0">
      <alignment horizontal="left" vertical="center" indent="1"/>
    </xf>
    <xf numFmtId="4" fontId="64" fillId="89" borderId="32" applyNumberFormat="0" applyProtection="0">
      <alignment horizontal="right" vertical="center"/>
    </xf>
    <xf numFmtId="4" fontId="16" fillId="0" borderId="32" applyNumberFormat="0" applyProtection="0">
      <alignment horizontal="right" vertical="center"/>
    </xf>
    <xf numFmtId="4" fontId="16" fillId="0" borderId="32" applyNumberFormat="0" applyProtection="0">
      <alignment horizontal="right" vertical="center"/>
    </xf>
    <xf numFmtId="0" fontId="16" fillId="83" borderId="33" applyNumberFormat="0" applyProtection="0">
      <alignment horizontal="left" vertical="top" indent="1"/>
    </xf>
    <xf numFmtId="4" fontId="16" fillId="11" borderId="32" applyNumberFormat="0" applyProtection="0">
      <alignment horizontal="left" vertical="center" indent="1"/>
    </xf>
    <xf numFmtId="4" fontId="16" fillId="10" borderId="32" applyNumberFormat="0" applyProtection="0">
      <alignment vertical="center"/>
    </xf>
    <xf numFmtId="0" fontId="61" fillId="73" borderId="32" applyNumberFormat="0" applyAlignment="0" applyProtection="0"/>
    <xf numFmtId="0" fontId="61" fillId="73" borderId="32" applyNumberFormat="0" applyAlignment="0" applyProtection="0"/>
    <xf numFmtId="0" fontId="16" fillId="86" borderId="33" applyNumberFormat="0" applyProtection="0">
      <alignment horizontal="left" vertical="top" indent="1"/>
    </xf>
    <xf numFmtId="0" fontId="16" fillId="17" borderId="33" applyNumberFormat="0" applyProtection="0">
      <alignment horizontal="left" vertical="top" indent="1"/>
    </xf>
    <xf numFmtId="4" fontId="16" fillId="15" borderId="3" applyNumberFormat="0" applyProtection="0">
      <alignment horizontal="left" vertical="center" indent="1"/>
    </xf>
    <xf numFmtId="4" fontId="19" fillId="83" borderId="3" applyNumberFormat="0" applyProtection="0">
      <alignment horizontal="left" vertical="center" indent="1"/>
    </xf>
    <xf numFmtId="4" fontId="64" fillId="11" borderId="32" applyNumberFormat="0" applyProtection="0">
      <alignment vertical="center"/>
    </xf>
    <xf numFmtId="4" fontId="65" fillId="21" borderId="3" applyNumberFormat="0" applyProtection="0">
      <alignment horizontal="left" vertical="center" indent="1"/>
    </xf>
    <xf numFmtId="0" fontId="14" fillId="17" borderId="33" applyNumberFormat="0" applyProtection="0">
      <alignment horizontal="left" vertical="top" indent="1"/>
    </xf>
    <xf numFmtId="0" fontId="14" fillId="88" borderId="33" applyNumberFormat="0" applyProtection="0">
      <alignment horizontal="left" vertical="top" indent="1"/>
    </xf>
    <xf numFmtId="4" fontId="14" fillId="84" borderId="33" applyNumberFormat="0" applyProtection="0">
      <alignment horizontal="left" vertical="center" indent="1"/>
    </xf>
    <xf numFmtId="4" fontId="14" fillId="88" borderId="33" applyNumberFormat="0" applyProtection="0">
      <alignment vertical="center"/>
    </xf>
    <xf numFmtId="0" fontId="16" fillId="84" borderId="32" applyNumberFormat="0" applyProtection="0">
      <alignment horizontal="left" vertical="center" indent="1"/>
    </xf>
    <xf numFmtId="4" fontId="16" fillId="17" borderId="3" applyNumberFormat="0" applyProtection="0">
      <alignment horizontal="left" vertical="center" indent="1"/>
    </xf>
    <xf numFmtId="4" fontId="16" fillId="15" borderId="3" applyNumberFormat="0" applyProtection="0">
      <alignment horizontal="left" vertical="center" indent="1"/>
    </xf>
    <xf numFmtId="4" fontId="16" fillId="17" borderId="32" applyNumberFormat="0" applyProtection="0">
      <alignment horizontal="right" vertical="center"/>
    </xf>
    <xf numFmtId="4" fontId="16" fillId="14" borderId="3" applyNumberFormat="0" applyProtection="0">
      <alignment horizontal="left" vertical="center" indent="1"/>
    </xf>
    <xf numFmtId="4" fontId="16" fillId="13" borderId="32" applyNumberFormat="0" applyProtection="0">
      <alignment horizontal="right" vertical="center"/>
    </xf>
    <xf numFmtId="4" fontId="16" fillId="6" borderId="32" applyNumberFormat="0" applyProtection="0">
      <alignment horizontal="right" vertical="center"/>
    </xf>
    <xf numFmtId="4" fontId="16" fillId="5" borderId="32" applyNumberFormat="0" applyProtection="0">
      <alignment horizontal="right" vertical="center"/>
    </xf>
    <xf numFmtId="4" fontId="16" fillId="7" borderId="3" applyNumberFormat="0" applyProtection="0">
      <alignment horizontal="right" vertical="center"/>
    </xf>
    <xf numFmtId="4" fontId="16" fillId="10" borderId="32" applyNumberFormat="0" applyProtection="0">
      <alignment vertical="center"/>
    </xf>
    <xf numFmtId="0" fontId="115" fillId="0" borderId="35" applyNumberFormat="0" applyFill="0" applyAlignment="0" applyProtection="0"/>
    <xf numFmtId="4" fontId="17" fillId="17" borderId="33" applyNumberFormat="0" applyProtection="0">
      <alignment horizontal="left" vertical="center" indent="1"/>
    </xf>
    <xf numFmtId="0" fontId="19" fillId="16" borderId="33" applyNumberFormat="0" applyProtection="0">
      <alignment horizontal="left" vertical="top" indent="1"/>
    </xf>
    <xf numFmtId="4" fontId="16" fillId="17" borderId="32" applyNumberFormat="0" applyProtection="0">
      <alignment horizontal="right" vertical="center"/>
    </xf>
    <xf numFmtId="4" fontId="16" fillId="2" borderId="32" applyNumberFormat="0" applyProtection="0">
      <alignment horizontal="right" vertical="center"/>
    </xf>
    <xf numFmtId="4" fontId="17" fillId="17" borderId="33" applyNumberFormat="0" applyProtection="0">
      <alignment horizontal="left" vertical="center" indent="1"/>
    </xf>
    <xf numFmtId="0" fontId="19" fillId="18" borderId="33" applyNumberFormat="0" applyProtection="0">
      <alignment horizontal="left" vertical="center" indent="1"/>
    </xf>
    <xf numFmtId="0" fontId="95" fillId="84" borderId="39" applyNumberFormat="0" applyAlignment="0" applyProtection="0"/>
    <xf numFmtId="4" fontId="16" fillId="5" borderId="32" applyNumberFormat="0" applyProtection="0">
      <alignment horizontal="right" vertical="center"/>
    </xf>
    <xf numFmtId="4" fontId="66" fillId="87" borderId="32" applyNumberFormat="0" applyProtection="0">
      <alignment horizontal="right" vertical="center"/>
    </xf>
    <xf numFmtId="4" fontId="16" fillId="81" borderId="32" applyNumberFormat="0" applyProtection="0">
      <alignment horizontal="left" vertical="center" indent="1"/>
    </xf>
    <xf numFmtId="0" fontId="19" fillId="18" borderId="33" applyNumberFormat="0" applyProtection="0">
      <alignment horizontal="left" vertical="center" indent="1"/>
    </xf>
    <xf numFmtId="4" fontId="17" fillId="7" borderId="33" applyNumberFormat="0" applyProtection="0">
      <alignment horizontal="right" vertical="center"/>
    </xf>
    <xf numFmtId="4" fontId="17" fillId="20" borderId="33" applyNumberFormat="0" applyProtection="0">
      <alignment vertical="center"/>
    </xf>
    <xf numFmtId="4" fontId="16" fillId="0" borderId="32" applyNumberFormat="0" applyProtection="0">
      <alignment horizontal="right" vertical="center"/>
    </xf>
    <xf numFmtId="0" fontId="16" fillId="15" borderId="32" applyNumberFormat="0" applyProtection="0">
      <alignment horizontal="left" vertical="center" indent="1"/>
    </xf>
    <xf numFmtId="4" fontId="16" fillId="82" borderId="32" applyNumberFormat="0" applyProtection="0">
      <alignment horizontal="right" vertical="center"/>
    </xf>
    <xf numFmtId="4" fontId="64" fillId="11" borderId="32" applyNumberFormat="0" applyProtection="0">
      <alignment vertical="center"/>
    </xf>
    <xf numFmtId="4" fontId="16" fillId="11" borderId="32" applyNumberFormat="0" applyProtection="0">
      <alignment horizontal="left" vertical="center" indent="1"/>
    </xf>
    <xf numFmtId="4" fontId="16" fillId="14" borderId="3" applyNumberFormat="0" applyProtection="0">
      <alignment horizontal="left" vertical="center" indent="1"/>
    </xf>
    <xf numFmtId="0" fontId="19" fillId="16" borderId="33" applyNumberFormat="0" applyProtection="0">
      <alignment horizontal="left" vertical="top" indent="1"/>
    </xf>
    <xf numFmtId="4" fontId="16" fillId="17" borderId="3" applyNumberFormat="0" applyProtection="0">
      <alignment horizontal="left" vertical="center" indent="1"/>
    </xf>
    <xf numFmtId="4" fontId="17" fillId="2" borderId="33" applyNumberFormat="0" applyProtection="0">
      <alignment horizontal="right" vertical="center"/>
    </xf>
    <xf numFmtId="4" fontId="21" fillId="11" borderId="33" applyNumberFormat="0" applyProtection="0">
      <alignment vertical="center"/>
    </xf>
    <xf numFmtId="4" fontId="20" fillId="11" borderId="33" applyNumberFormat="0" applyProtection="0">
      <alignment horizontal="left" vertical="center" indent="1"/>
    </xf>
    <xf numFmtId="4" fontId="23" fillId="15" borderId="33" applyNumberFormat="0" applyProtection="0">
      <alignment horizontal="right" vertical="center"/>
    </xf>
    <xf numFmtId="4" fontId="17" fillId="8" borderId="33" applyNumberFormat="0" applyProtection="0">
      <alignment horizontal="right" vertical="center"/>
    </xf>
    <xf numFmtId="4" fontId="17" fillId="13" borderId="33" applyNumberFormat="0" applyProtection="0">
      <alignment horizontal="right" vertical="center"/>
    </xf>
    <xf numFmtId="4" fontId="64" fillId="89" borderId="32" applyNumberFormat="0" applyProtection="0">
      <alignment horizontal="right" vertical="center"/>
    </xf>
    <xf numFmtId="0" fontId="16" fillId="83" borderId="33" applyNumberFormat="0" applyProtection="0">
      <alignment horizontal="left" vertical="top" indent="1"/>
    </xf>
    <xf numFmtId="4" fontId="16" fillId="6" borderId="32" applyNumberFormat="0" applyProtection="0">
      <alignment horizontal="right" vertical="center"/>
    </xf>
    <xf numFmtId="4" fontId="21" fillId="11" borderId="33" applyNumberFormat="0" applyProtection="0">
      <alignment vertical="center"/>
    </xf>
    <xf numFmtId="0" fontId="17" fillId="12" borderId="33" applyNumberFormat="0" applyProtection="0">
      <alignment horizontal="left" vertical="top" indent="1"/>
    </xf>
    <xf numFmtId="4" fontId="17" fillId="13" borderId="33" applyNumberFormat="0" applyProtection="0">
      <alignment horizontal="right" vertical="center"/>
    </xf>
    <xf numFmtId="4" fontId="17" fillId="7" borderId="33" applyNumberFormat="0" applyProtection="0">
      <alignment horizontal="right" vertical="center"/>
    </xf>
    <xf numFmtId="4" fontId="20" fillId="10" borderId="33" applyNumberFormat="0" applyProtection="0">
      <alignment vertical="center"/>
    </xf>
    <xf numFmtId="0" fontId="103" fillId="95" borderId="39" applyNumberFormat="0" applyAlignment="0" applyProtection="0"/>
    <xf numFmtId="0" fontId="97" fillId="95" borderId="39" applyNumberFormat="0" applyAlignment="0" applyProtection="0"/>
    <xf numFmtId="4" fontId="20" fillId="11" borderId="33" applyNumberFormat="0" applyProtection="0">
      <alignment horizontal="left" vertical="center" indent="1"/>
    </xf>
    <xf numFmtId="4" fontId="23" fillId="15" borderId="33" applyNumberFormat="0" applyProtection="0">
      <alignment horizontal="right" vertical="center"/>
    </xf>
    <xf numFmtId="0" fontId="19" fillId="18" borderId="33" applyNumberFormat="0" applyProtection="0">
      <alignment horizontal="left" vertical="center" indent="1"/>
    </xf>
    <xf numFmtId="4" fontId="16" fillId="81" borderId="32" applyNumberFormat="0" applyProtection="0">
      <alignment horizontal="left" vertical="center" indent="1"/>
    </xf>
    <xf numFmtId="4" fontId="66" fillId="87" borderId="32" applyNumberFormat="0" applyProtection="0">
      <alignment horizontal="right" vertical="center"/>
    </xf>
    <xf numFmtId="4" fontId="64" fillId="89" borderId="32" applyNumberFormat="0" applyProtection="0">
      <alignment horizontal="right" vertical="center"/>
    </xf>
    <xf numFmtId="0" fontId="18" fillId="83" borderId="30" applyBorder="0"/>
    <xf numFmtId="0" fontId="16" fillId="86" borderId="32" applyNumberFormat="0" applyProtection="0">
      <alignment horizontal="left" vertical="center" indent="1"/>
    </xf>
    <xf numFmtId="4" fontId="16" fillId="13" borderId="32" applyNumberFormat="0" applyProtection="0">
      <alignment horizontal="right" vertical="center"/>
    </xf>
    <xf numFmtId="4" fontId="16" fillId="10" borderId="32" applyNumberFormat="0" applyProtection="0">
      <alignment vertical="center"/>
    </xf>
    <xf numFmtId="0" fontId="19" fillId="19" borderId="33" applyNumberFormat="0" applyProtection="0">
      <alignment horizontal="left" vertical="top" indent="1"/>
    </xf>
    <xf numFmtId="0" fontId="19" fillId="12" borderId="33" applyNumberFormat="0" applyProtection="0">
      <alignment horizontal="left" vertical="center" indent="1"/>
    </xf>
    <xf numFmtId="4" fontId="16" fillId="81" borderId="32" applyNumberFormat="0" applyProtection="0">
      <alignment horizontal="left" vertical="center" indent="1"/>
    </xf>
    <xf numFmtId="0" fontId="57" fillId="0" borderId="31" applyNumberFormat="0" applyFill="0" applyAlignment="0" applyProtection="0"/>
    <xf numFmtId="0" fontId="19" fillId="12" borderId="33" applyNumberFormat="0" applyProtection="0">
      <alignment horizontal="left" vertical="center" indent="1"/>
    </xf>
    <xf numFmtId="0" fontId="19" fillId="19" borderId="33" applyNumberFormat="0" applyProtection="0">
      <alignment horizontal="left" vertical="top" indent="1"/>
    </xf>
    <xf numFmtId="0" fontId="63" fillId="76" borderId="40" applyNumberFormat="0" applyAlignment="0" applyProtection="0"/>
    <xf numFmtId="4" fontId="16" fillId="81" borderId="32" applyNumberFormat="0" applyProtection="0">
      <alignment horizontal="left" vertical="center" indent="1"/>
    </xf>
    <xf numFmtId="0" fontId="19" fillId="16" borderId="33" applyNumberFormat="0" applyProtection="0">
      <alignment horizontal="left" vertical="center" indent="1"/>
    </xf>
    <xf numFmtId="0" fontId="61" fillId="73" borderId="32" applyNumberFormat="0" applyAlignment="0" applyProtection="0"/>
    <xf numFmtId="4" fontId="16" fillId="81" borderId="32" applyNumberFormat="0" applyProtection="0">
      <alignment horizontal="left" vertical="center" indent="1"/>
    </xf>
    <xf numFmtId="0" fontId="19" fillId="16" borderId="33" applyNumberFormat="0" applyProtection="0">
      <alignment horizontal="left" vertical="center" indent="1"/>
    </xf>
    <xf numFmtId="4" fontId="17" fillId="4" borderId="33" applyNumberFormat="0" applyProtection="0">
      <alignment horizontal="right" vertical="center"/>
    </xf>
    <xf numFmtId="4" fontId="16" fillId="81" borderId="32" applyNumberFormat="0" applyProtection="0">
      <alignment horizontal="left" vertical="center" indent="1"/>
    </xf>
    <xf numFmtId="0" fontId="16" fillId="85" borderId="32" applyNumberFormat="0" applyProtection="0">
      <alignment horizontal="left" vertical="center" indent="1"/>
    </xf>
    <xf numFmtId="4" fontId="16" fillId="9" borderId="32" applyNumberFormat="0" applyProtection="0">
      <alignment horizontal="right" vertical="center"/>
    </xf>
    <xf numFmtId="0" fontId="61" fillId="73" borderId="32" applyNumberFormat="0" applyAlignment="0" applyProtection="0"/>
    <xf numFmtId="0" fontId="115" fillId="0" borderId="35" applyNumberFormat="0" applyFill="0" applyAlignment="0" applyProtection="0"/>
    <xf numFmtId="4" fontId="17" fillId="20" borderId="33" applyNumberFormat="0" applyProtection="0">
      <alignment horizontal="left" vertical="center" indent="1"/>
    </xf>
    <xf numFmtId="4" fontId="23" fillId="15" borderId="33" applyNumberFormat="0" applyProtection="0">
      <alignment horizontal="right" vertical="center"/>
    </xf>
    <xf numFmtId="4" fontId="17" fillId="5" borderId="33" applyNumberFormat="0" applyProtection="0">
      <alignment horizontal="right" vertical="center"/>
    </xf>
    <xf numFmtId="0" fontId="63" fillId="87" borderId="40" applyNumberFormat="0" applyAlignment="0" applyProtection="0"/>
    <xf numFmtId="0" fontId="55" fillId="76" borderId="32" applyNumberFormat="0" applyAlignment="0" applyProtection="0"/>
    <xf numFmtId="0" fontId="17" fillId="12" borderId="33" applyNumberFormat="0" applyProtection="0">
      <alignment horizontal="left" vertical="top" indent="1"/>
    </xf>
    <xf numFmtId="0" fontId="19" fillId="18" borderId="33" applyNumberFormat="0" applyProtection="0">
      <alignment horizontal="left" vertical="top" indent="1"/>
    </xf>
    <xf numFmtId="0" fontId="19" fillId="16" borderId="33" applyNumberFormat="0" applyProtection="0">
      <alignment horizontal="left" vertical="center" indent="1"/>
    </xf>
    <xf numFmtId="4" fontId="16" fillId="0" borderId="32" applyNumberFormat="0" applyProtection="0">
      <alignment horizontal="right" vertical="center"/>
    </xf>
    <xf numFmtId="4" fontId="16" fillId="81" borderId="32" applyNumberFormat="0" applyProtection="0">
      <alignment horizontal="left" vertical="center" indent="1"/>
    </xf>
    <xf numFmtId="0" fontId="18" fillId="83" borderId="30" applyBorder="0"/>
    <xf numFmtId="4" fontId="66" fillId="87" borderId="32" applyNumberFormat="0" applyProtection="0">
      <alignment horizontal="right" vertical="center"/>
    </xf>
    <xf numFmtId="0" fontId="16" fillId="85" borderId="32" applyNumberFormat="0" applyProtection="0">
      <alignment horizontal="left" vertical="center" indent="1"/>
    </xf>
    <xf numFmtId="0" fontId="19" fillId="18" borderId="33" applyNumberFormat="0" applyProtection="0">
      <alignment horizontal="left" vertical="top" indent="1"/>
    </xf>
    <xf numFmtId="0" fontId="19" fillId="19" borderId="33" applyNumberFormat="0" applyProtection="0">
      <alignment horizontal="left" vertical="top" indent="1"/>
    </xf>
    <xf numFmtId="0" fontId="16" fillId="15" borderId="33" applyNumberFormat="0" applyProtection="0">
      <alignment horizontal="left" vertical="top" indent="1"/>
    </xf>
    <xf numFmtId="4" fontId="16" fillId="81" borderId="32" applyNumberFormat="0" applyProtection="0">
      <alignment horizontal="left" vertical="center" indent="1"/>
    </xf>
    <xf numFmtId="4" fontId="64" fillId="11" borderId="32" applyNumberFormat="0" applyProtection="0">
      <alignment vertical="center"/>
    </xf>
    <xf numFmtId="0" fontId="19" fillId="12" borderId="33" applyNumberFormat="0" applyProtection="0">
      <alignment horizontal="left" vertical="center" indent="1"/>
    </xf>
    <xf numFmtId="4" fontId="16" fillId="81" borderId="32" applyNumberFormat="0" applyProtection="0">
      <alignment horizontal="left" vertical="center" indent="1"/>
    </xf>
    <xf numFmtId="4" fontId="16" fillId="81" borderId="32" applyNumberFormat="0" applyProtection="0">
      <alignment horizontal="left" vertical="center" indent="1"/>
    </xf>
    <xf numFmtId="4" fontId="25" fillId="15" borderId="33" applyNumberFormat="0" applyProtection="0">
      <alignment horizontal="right" vertical="center"/>
    </xf>
    <xf numFmtId="0" fontId="19" fillId="18" borderId="33" applyNumberFormat="0" applyProtection="0">
      <alignment horizontal="left" vertical="center" indent="1"/>
    </xf>
    <xf numFmtId="4" fontId="16" fillId="11" borderId="32" applyNumberFormat="0" applyProtection="0">
      <alignment horizontal="left" vertical="center" indent="1"/>
    </xf>
    <xf numFmtId="0" fontId="16" fillId="86" borderId="32" applyNumberFormat="0" applyProtection="0">
      <alignment horizontal="left" vertical="center" indent="1"/>
    </xf>
    <xf numFmtId="4" fontId="16" fillId="81" borderId="32" applyNumberFormat="0" applyProtection="0">
      <alignment horizontal="left" vertical="center" indent="1"/>
    </xf>
    <xf numFmtId="0" fontId="16" fillId="15" borderId="32" applyNumberFormat="0" applyProtection="0">
      <alignment horizontal="left" vertical="center" indent="1"/>
    </xf>
    <xf numFmtId="4" fontId="17" fillId="17" borderId="33" applyNumberFormat="0" applyProtection="0">
      <alignment horizontal="left" vertical="center" indent="1"/>
    </xf>
    <xf numFmtId="4" fontId="17" fillId="13" borderId="33" applyNumberFormat="0" applyProtection="0">
      <alignment horizontal="right" vertical="center"/>
    </xf>
    <xf numFmtId="4" fontId="66" fillId="87" borderId="32" applyNumberFormat="0" applyProtection="0">
      <alignment horizontal="right" vertical="center"/>
    </xf>
    <xf numFmtId="0" fontId="16" fillId="15" borderId="32" applyNumberFormat="0" applyProtection="0">
      <alignment horizontal="left" vertical="center" indent="1"/>
    </xf>
    <xf numFmtId="4" fontId="16" fillId="14" borderId="3" applyNumberFormat="0" applyProtection="0">
      <alignment horizontal="left" vertical="center" indent="1"/>
    </xf>
    <xf numFmtId="4" fontId="64" fillId="11" borderId="32" applyNumberFormat="0" applyProtection="0">
      <alignment vertical="center"/>
    </xf>
    <xf numFmtId="4" fontId="17" fillId="15" borderId="33" applyNumberFormat="0" applyProtection="0">
      <alignment horizontal="right" vertical="center"/>
    </xf>
    <xf numFmtId="0" fontId="19" fillId="16" borderId="33" applyNumberFormat="0" applyProtection="0">
      <alignment horizontal="left" vertical="top" indent="1"/>
    </xf>
    <xf numFmtId="0" fontId="19" fillId="12" borderId="33" applyNumberFormat="0" applyProtection="0">
      <alignment horizontal="left" vertical="top" indent="1"/>
    </xf>
    <xf numFmtId="0" fontId="19" fillId="19" borderId="33" applyNumberFormat="0" applyProtection="0">
      <alignment horizontal="left" vertical="top" indent="1"/>
    </xf>
    <xf numFmtId="0" fontId="19" fillId="12" borderId="33" applyNumberFormat="0" applyProtection="0">
      <alignment horizontal="left" vertical="center" indent="1"/>
    </xf>
    <xf numFmtId="0" fontId="57" fillId="0" borderId="31" applyNumberFormat="0" applyFill="0" applyAlignment="0" applyProtection="0"/>
    <xf numFmtId="0" fontId="16" fillId="86" borderId="32" applyNumberFormat="0" applyProtection="0">
      <alignment horizontal="left" vertical="center" indent="1"/>
    </xf>
    <xf numFmtId="0" fontId="16" fillId="85" borderId="32" applyNumberFormat="0" applyProtection="0">
      <alignment horizontal="left" vertical="center" indent="1"/>
    </xf>
    <xf numFmtId="4" fontId="16" fillId="4" borderId="32" applyNumberFormat="0" applyProtection="0">
      <alignment horizontal="right" vertical="center"/>
    </xf>
    <xf numFmtId="4" fontId="16" fillId="82" borderId="32" applyNumberFormat="0" applyProtection="0">
      <alignment horizontal="right" vertical="center"/>
    </xf>
    <xf numFmtId="0" fontId="55" fillId="76" borderId="32" applyNumberFormat="0" applyAlignment="0" applyProtection="0"/>
    <xf numFmtId="0" fontId="16" fillId="17" borderId="33" applyNumberFormat="0" applyProtection="0">
      <alignment horizontal="left" vertical="top" indent="1"/>
    </xf>
    <xf numFmtId="0" fontId="61" fillId="73" borderId="32" applyNumberFormat="0" applyAlignment="0" applyProtection="0"/>
    <xf numFmtId="4" fontId="17" fillId="20" borderId="33" applyNumberFormat="0" applyProtection="0">
      <alignment vertical="center"/>
    </xf>
    <xf numFmtId="0" fontId="16" fillId="15" borderId="32" applyNumberFormat="0" applyProtection="0">
      <alignment horizontal="left" vertical="center" indent="1"/>
    </xf>
    <xf numFmtId="0" fontId="19" fillId="16" borderId="33" applyNumberFormat="0" applyProtection="0">
      <alignment horizontal="left" vertical="center" indent="1"/>
    </xf>
    <xf numFmtId="0" fontId="19" fillId="18" borderId="33" applyNumberFormat="0" applyProtection="0">
      <alignment horizontal="left" vertical="center" indent="1"/>
    </xf>
    <xf numFmtId="4" fontId="16" fillId="81" borderId="32" applyNumberFormat="0" applyProtection="0">
      <alignment horizontal="left" vertical="center" indent="1"/>
    </xf>
    <xf numFmtId="4" fontId="16" fillId="81" borderId="32" applyNumberFormat="0" applyProtection="0">
      <alignment horizontal="left" vertical="center" indent="1"/>
    </xf>
    <xf numFmtId="0" fontId="16" fillId="15" borderId="32" applyNumberFormat="0" applyProtection="0">
      <alignment horizontal="left" vertical="center" indent="1"/>
    </xf>
    <xf numFmtId="0" fontId="19" fillId="16" borderId="33" applyNumberFormat="0" applyProtection="0">
      <alignment horizontal="left" vertical="top" indent="1"/>
    </xf>
    <xf numFmtId="4" fontId="17" fillId="17" borderId="33" applyNumberFormat="0" applyProtection="0">
      <alignment horizontal="right" vertical="center"/>
    </xf>
    <xf numFmtId="0" fontId="19" fillId="12" borderId="33" applyNumberFormat="0" applyProtection="0">
      <alignment horizontal="left" vertical="center" indent="1"/>
    </xf>
    <xf numFmtId="4" fontId="16" fillId="81" borderId="32" applyNumberFormat="0" applyProtection="0">
      <alignment horizontal="left" vertical="center" indent="1"/>
    </xf>
    <xf numFmtId="0" fontId="16" fillId="84" borderId="32" applyNumberFormat="0" applyProtection="0">
      <alignment horizontal="left" vertical="center" indent="1"/>
    </xf>
    <xf numFmtId="0" fontId="19" fillId="18" borderId="33" applyNumberFormat="0" applyProtection="0">
      <alignment horizontal="left" vertical="center" indent="1"/>
    </xf>
    <xf numFmtId="0" fontId="63" fillId="76" borderId="40" applyNumberFormat="0" applyAlignment="0" applyProtection="0"/>
    <xf numFmtId="0" fontId="57" fillId="0" borderId="31" applyNumberFormat="0" applyFill="0" applyAlignment="0" applyProtection="0"/>
    <xf numFmtId="4" fontId="16" fillId="2" borderId="32" applyNumberFormat="0" applyProtection="0">
      <alignment horizontal="right" vertical="center"/>
    </xf>
    <xf numFmtId="4" fontId="25" fillId="15" borderId="33" applyNumberFormat="0" applyProtection="0">
      <alignment horizontal="right" vertical="center"/>
    </xf>
    <xf numFmtId="4" fontId="25" fillId="15" borderId="33" applyNumberFormat="0" applyProtection="0">
      <alignment horizontal="right" vertical="center"/>
    </xf>
    <xf numFmtId="4" fontId="65" fillId="21" borderId="3" applyNumberFormat="0" applyProtection="0">
      <alignment horizontal="left" vertical="center" indent="1"/>
    </xf>
    <xf numFmtId="0" fontId="16" fillId="86" borderId="32" applyNumberFormat="0" applyProtection="0">
      <alignment horizontal="left" vertical="center" indent="1"/>
    </xf>
    <xf numFmtId="4" fontId="16" fillId="13" borderId="32" applyNumberFormat="0" applyProtection="0">
      <alignment horizontal="right" vertical="center"/>
    </xf>
    <xf numFmtId="0" fontId="63" fillId="76" borderId="40" applyNumberFormat="0" applyAlignment="0" applyProtection="0"/>
    <xf numFmtId="4" fontId="25" fillId="15" borderId="33" applyNumberFormat="0" applyProtection="0">
      <alignment horizontal="right" vertical="center"/>
    </xf>
    <xf numFmtId="4" fontId="17" fillId="15" borderId="33" applyNumberFormat="0" applyProtection="0">
      <alignment horizontal="right" vertical="center"/>
    </xf>
    <xf numFmtId="4" fontId="23" fillId="20" borderId="33" applyNumberFormat="0" applyProtection="0">
      <alignment vertical="center"/>
    </xf>
    <xf numFmtId="4" fontId="17" fillId="8" borderId="33" applyNumberFormat="0" applyProtection="0">
      <alignment horizontal="right" vertical="center"/>
    </xf>
    <xf numFmtId="4" fontId="20" fillId="11" borderId="33" applyNumberFormat="0" applyProtection="0">
      <alignment horizontal="left" vertical="center" indent="1"/>
    </xf>
    <xf numFmtId="0" fontId="95" fillId="84" borderId="39" applyNumberFormat="0" applyAlignment="0" applyProtection="0"/>
    <xf numFmtId="4" fontId="25" fillId="15" borderId="33" applyNumberFormat="0" applyProtection="0">
      <alignment horizontal="right" vertical="center"/>
    </xf>
    <xf numFmtId="0" fontId="19" fillId="19" borderId="33" applyNumberFormat="0" applyProtection="0">
      <alignment horizontal="left" vertical="center" indent="1"/>
    </xf>
    <xf numFmtId="0" fontId="19" fillId="16" borderId="33" applyNumberFormat="0" applyProtection="0">
      <alignment horizontal="left" vertical="top" indent="1"/>
    </xf>
    <xf numFmtId="4" fontId="17" fillId="8" borderId="33" applyNumberFormat="0" applyProtection="0">
      <alignment horizontal="right" vertical="center"/>
    </xf>
    <xf numFmtId="4" fontId="16" fillId="10" borderId="32" applyNumberFormat="0" applyProtection="0">
      <alignment vertical="center"/>
    </xf>
    <xf numFmtId="0" fontId="57" fillId="0" borderId="31" applyNumberFormat="0" applyFill="0" applyAlignment="0" applyProtection="0"/>
    <xf numFmtId="4" fontId="16" fillId="81" borderId="32" applyNumberFormat="0" applyProtection="0">
      <alignment horizontal="left" vertical="center" indent="1"/>
    </xf>
    <xf numFmtId="4" fontId="16" fillId="8" borderId="32" applyNumberFormat="0" applyProtection="0">
      <alignment horizontal="right" vertical="center"/>
    </xf>
    <xf numFmtId="0" fontId="61" fillId="73" borderId="32" applyNumberFormat="0" applyAlignment="0" applyProtection="0"/>
    <xf numFmtId="0" fontId="16" fillId="86" borderId="32" applyNumberFormat="0" applyProtection="0">
      <alignment horizontal="left" vertical="center" indent="1"/>
    </xf>
    <xf numFmtId="4" fontId="17" fillId="6" borderId="33" applyNumberFormat="0" applyProtection="0">
      <alignment horizontal="right" vertical="center"/>
    </xf>
    <xf numFmtId="4" fontId="64" fillId="89" borderId="32" applyNumberFormat="0" applyProtection="0">
      <alignment horizontal="right" vertical="center"/>
    </xf>
    <xf numFmtId="4" fontId="16" fillId="11" borderId="32" applyNumberFormat="0" applyProtection="0">
      <alignment horizontal="left" vertical="center" indent="1"/>
    </xf>
    <xf numFmtId="4" fontId="19" fillId="83" borderId="3" applyNumberFormat="0" applyProtection="0">
      <alignment horizontal="left" vertical="center" indent="1"/>
    </xf>
    <xf numFmtId="4" fontId="14" fillId="88" borderId="33" applyNumberFormat="0" applyProtection="0">
      <alignment vertical="center"/>
    </xf>
    <xf numFmtId="0" fontId="15" fillId="10" borderId="33" applyNumberFormat="0" applyProtection="0">
      <alignment horizontal="left" vertical="top" indent="1"/>
    </xf>
    <xf numFmtId="4" fontId="17" fillId="17" borderId="33" applyNumberFormat="0" applyProtection="0">
      <alignment horizontal="right" vertical="center"/>
    </xf>
    <xf numFmtId="4" fontId="20" fillId="11" borderId="33" applyNumberFormat="0" applyProtection="0">
      <alignment horizontal="left" vertical="center" indent="1"/>
    </xf>
    <xf numFmtId="4" fontId="14" fillId="88" borderId="33" applyNumberFormat="0" applyProtection="0">
      <alignment vertical="center"/>
    </xf>
    <xf numFmtId="0" fontId="19" fillId="16" borderId="33" applyNumberFormat="0" applyProtection="0">
      <alignment horizontal="left" vertical="top" indent="1"/>
    </xf>
    <xf numFmtId="0" fontId="19" fillId="88" borderId="34" applyNumberFormat="0" applyFont="0" applyAlignment="0" applyProtection="0"/>
    <xf numFmtId="0" fontId="19" fillId="12" borderId="33" applyNumberFormat="0" applyProtection="0">
      <alignment horizontal="left" vertical="center" indent="1"/>
    </xf>
    <xf numFmtId="4" fontId="16" fillId="11" borderId="32" applyNumberFormat="0" applyProtection="0">
      <alignment horizontal="left" vertical="center" indent="1"/>
    </xf>
    <xf numFmtId="4" fontId="17" fillId="13" borderId="33" applyNumberFormat="0" applyProtection="0">
      <alignment horizontal="right" vertical="center"/>
    </xf>
    <xf numFmtId="0" fontId="55" fillId="76" borderId="32" applyNumberFormat="0" applyAlignment="0" applyProtection="0"/>
    <xf numFmtId="0" fontId="15" fillId="10" borderId="33" applyNumberFormat="0" applyProtection="0">
      <alignment horizontal="left" vertical="top" indent="1"/>
    </xf>
    <xf numFmtId="0" fontId="19" fillId="16" borderId="33" applyNumberFormat="0" applyProtection="0">
      <alignment horizontal="left" vertical="center" indent="1"/>
    </xf>
    <xf numFmtId="4" fontId="23" fillId="15" borderId="33" applyNumberFormat="0" applyProtection="0">
      <alignment horizontal="right" vertical="center"/>
    </xf>
    <xf numFmtId="0" fontId="19" fillId="19" borderId="33" applyNumberFormat="0" applyProtection="0">
      <alignment horizontal="left" vertical="center" indent="1"/>
    </xf>
    <xf numFmtId="4" fontId="17" fillId="6" borderId="33" applyNumberFormat="0" applyProtection="0">
      <alignment horizontal="right" vertical="center"/>
    </xf>
    <xf numFmtId="0" fontId="20" fillId="11" borderId="33" applyNumberFormat="0" applyProtection="0">
      <alignment horizontal="left" vertical="top" indent="1"/>
    </xf>
    <xf numFmtId="0" fontId="19" fillId="88" borderId="34" applyNumberFormat="0" applyFont="0" applyAlignment="0" applyProtection="0"/>
    <xf numFmtId="4" fontId="17" fillId="8" borderId="33" applyNumberFormat="0" applyProtection="0">
      <alignment horizontal="right" vertical="center"/>
    </xf>
    <xf numFmtId="0" fontId="19" fillId="12" borderId="33" applyNumberFormat="0" applyProtection="0">
      <alignment horizontal="left" vertical="top" indent="1"/>
    </xf>
    <xf numFmtId="4" fontId="64" fillId="89" borderId="32" applyNumberFormat="0" applyProtection="0">
      <alignment horizontal="right" vertical="center"/>
    </xf>
    <xf numFmtId="0" fontId="16" fillId="72" borderId="32" applyNumberFormat="0" applyFont="0" applyAlignment="0" applyProtection="0"/>
    <xf numFmtId="0" fontId="19" fillId="19" borderId="33" applyNumberFormat="0" applyProtection="0">
      <alignment horizontal="left" vertical="top" indent="1"/>
    </xf>
    <xf numFmtId="0" fontId="19" fillId="12" borderId="33" applyNumberFormat="0" applyProtection="0">
      <alignment horizontal="left" vertical="center" indent="1"/>
    </xf>
    <xf numFmtId="4" fontId="66" fillId="87" borderId="32" applyNumberFormat="0" applyProtection="0">
      <alignment horizontal="right" vertical="center"/>
    </xf>
    <xf numFmtId="0" fontId="19" fillId="16" borderId="33" applyNumberFormat="0" applyProtection="0">
      <alignment horizontal="left" vertical="center" indent="1"/>
    </xf>
    <xf numFmtId="0" fontId="19" fillId="18" borderId="33" applyNumberFormat="0" applyProtection="0">
      <alignment horizontal="left" vertical="center" indent="1"/>
    </xf>
    <xf numFmtId="4" fontId="20" fillId="10" borderId="33" applyNumberFormat="0" applyProtection="0">
      <alignment vertical="center"/>
    </xf>
    <xf numFmtId="0" fontId="16" fillId="15" borderId="33" applyNumberFormat="0" applyProtection="0">
      <alignment horizontal="left" vertical="top" indent="1"/>
    </xf>
    <xf numFmtId="0" fontId="55" fillId="76" borderId="32" applyNumberFormat="0" applyAlignment="0" applyProtection="0"/>
    <xf numFmtId="0" fontId="19" fillId="19" borderId="33" applyNumberFormat="0" applyProtection="0">
      <alignment horizontal="left" vertical="center" indent="1"/>
    </xf>
    <xf numFmtId="0" fontId="19" fillId="16" borderId="33" applyNumberFormat="0" applyProtection="0">
      <alignment horizontal="left" vertical="center" indent="1"/>
    </xf>
    <xf numFmtId="0" fontId="19" fillId="16" borderId="33" applyNumberFormat="0" applyProtection="0">
      <alignment horizontal="left" vertical="top" indent="1"/>
    </xf>
    <xf numFmtId="0" fontId="19" fillId="19" borderId="33" applyNumberFormat="0" applyProtection="0">
      <alignment horizontal="left" vertical="center" indent="1"/>
    </xf>
    <xf numFmtId="0" fontId="19" fillId="16" borderId="33" applyNumberFormat="0" applyProtection="0">
      <alignment horizontal="left" vertical="center" indent="1"/>
    </xf>
    <xf numFmtId="0" fontId="19" fillId="16" borderId="33" applyNumberFormat="0" applyProtection="0">
      <alignment horizontal="left" vertical="center" indent="1"/>
    </xf>
    <xf numFmtId="4" fontId="16" fillId="10" borderId="32" applyNumberFormat="0" applyProtection="0">
      <alignment vertical="center"/>
    </xf>
    <xf numFmtId="0" fontId="19" fillId="12" borderId="33" applyNumberFormat="0" applyProtection="0">
      <alignment horizontal="left" vertical="top" indent="1"/>
    </xf>
    <xf numFmtId="0" fontId="16" fillId="86" borderId="32" applyNumberFormat="0" applyProtection="0">
      <alignment horizontal="left" vertical="center" indent="1"/>
    </xf>
    <xf numFmtId="0" fontId="19" fillId="18" borderId="33" applyNumberFormat="0" applyProtection="0">
      <alignment horizontal="left" vertical="top" indent="1"/>
    </xf>
    <xf numFmtId="0" fontId="19" fillId="18" borderId="33" applyNumberFormat="0" applyProtection="0">
      <alignment horizontal="left" vertical="center" indent="1"/>
    </xf>
    <xf numFmtId="0" fontId="16" fillId="86" borderId="33" applyNumberFormat="0" applyProtection="0">
      <alignment horizontal="left" vertical="top" indent="1"/>
    </xf>
    <xf numFmtId="0" fontId="19" fillId="18" borderId="33" applyNumberFormat="0" applyProtection="0">
      <alignment horizontal="left" vertical="top" indent="1"/>
    </xf>
    <xf numFmtId="0" fontId="19" fillId="12" borderId="33" applyNumberFormat="0" applyProtection="0">
      <alignment horizontal="left" vertical="top" indent="1"/>
    </xf>
    <xf numFmtId="4" fontId="16" fillId="11" borderId="32" applyNumberFormat="0" applyProtection="0">
      <alignment horizontal="left" vertical="center" indent="1"/>
    </xf>
    <xf numFmtId="0" fontId="16" fillId="17" borderId="33" applyNumberFormat="0" applyProtection="0">
      <alignment horizontal="left" vertical="top" indent="1"/>
    </xf>
    <xf numFmtId="0" fontId="19" fillId="18" borderId="33" applyNumberFormat="0" applyProtection="0">
      <alignment horizontal="left" vertical="top" indent="1"/>
    </xf>
    <xf numFmtId="4" fontId="20" fillId="11" borderId="33" applyNumberFormat="0" applyProtection="0">
      <alignment horizontal="left" vertical="center" indent="1"/>
    </xf>
    <xf numFmtId="4" fontId="16" fillId="8" borderId="32" applyNumberFormat="0" applyProtection="0">
      <alignment horizontal="right" vertical="center"/>
    </xf>
    <xf numFmtId="4" fontId="19" fillId="83" borderId="3" applyNumberFormat="0" applyProtection="0">
      <alignment horizontal="left" vertical="center" indent="1"/>
    </xf>
    <xf numFmtId="0" fontId="63" fillId="76" borderId="40" applyNumberFormat="0" applyAlignment="0" applyProtection="0"/>
    <xf numFmtId="4" fontId="16" fillId="11" borderId="32" applyNumberFormat="0" applyProtection="0">
      <alignment horizontal="left" vertical="center" indent="1"/>
    </xf>
    <xf numFmtId="0" fontId="16" fillId="72" borderId="32" applyNumberFormat="0" applyFont="0" applyAlignment="0" applyProtection="0"/>
    <xf numFmtId="4" fontId="64" fillId="89" borderId="32" applyNumberFormat="0" applyProtection="0">
      <alignment horizontal="right" vertical="center"/>
    </xf>
    <xf numFmtId="0" fontId="17" fillId="20" borderId="33" applyNumberFormat="0" applyProtection="0">
      <alignment horizontal="left" vertical="top" indent="1"/>
    </xf>
    <xf numFmtId="4" fontId="17" fillId="7" borderId="33" applyNumberFormat="0" applyProtection="0">
      <alignment horizontal="right" vertical="center"/>
    </xf>
    <xf numFmtId="0" fontId="111" fillId="84" borderId="40" applyNumberFormat="0" applyAlignment="0" applyProtection="0"/>
    <xf numFmtId="0" fontId="95" fillId="84" borderId="39" applyNumberFormat="0" applyAlignment="0" applyProtection="0"/>
    <xf numFmtId="4" fontId="17" fillId="20" borderId="33" applyNumberFormat="0" applyProtection="0">
      <alignment vertical="center"/>
    </xf>
    <xf numFmtId="4" fontId="20" fillId="11" borderId="33" applyNumberFormat="0" applyProtection="0">
      <alignment horizontal="left" vertical="center" indent="1"/>
    </xf>
    <xf numFmtId="4" fontId="16" fillId="9" borderId="32" applyNumberFormat="0" applyProtection="0">
      <alignment horizontal="right" vertical="center"/>
    </xf>
    <xf numFmtId="0" fontId="63" fillId="76" borderId="40" applyNumberFormat="0" applyAlignment="0" applyProtection="0"/>
    <xf numFmtId="4" fontId="17" fillId="3" borderId="33" applyNumberFormat="0" applyProtection="0">
      <alignment horizontal="right" vertical="center"/>
    </xf>
    <xf numFmtId="4" fontId="16" fillId="10" borderId="32" applyNumberFormat="0" applyProtection="0">
      <alignment vertical="center"/>
    </xf>
    <xf numFmtId="4" fontId="17" fillId="20" borderId="33" applyNumberFormat="0" applyProtection="0">
      <alignment horizontal="left" vertical="center" indent="1"/>
    </xf>
    <xf numFmtId="4" fontId="21" fillId="11" borderId="33" applyNumberFormat="0" applyProtection="0">
      <alignment vertical="center"/>
    </xf>
    <xf numFmtId="0" fontId="19" fillId="18" borderId="33" applyNumberFormat="0" applyProtection="0">
      <alignment horizontal="left" vertical="top" indent="1"/>
    </xf>
    <xf numFmtId="4" fontId="17" fillId="2" borderId="33" applyNumberFormat="0" applyProtection="0">
      <alignment horizontal="right" vertical="center"/>
    </xf>
    <xf numFmtId="4" fontId="17" fillId="17" borderId="33" applyNumberFormat="0" applyProtection="0">
      <alignment horizontal="right" vertical="center"/>
    </xf>
    <xf numFmtId="0" fontId="17" fillId="12" borderId="33" applyNumberFormat="0" applyProtection="0">
      <alignment horizontal="left" vertical="top" indent="1"/>
    </xf>
    <xf numFmtId="0" fontId="89" fillId="84" borderId="40" applyNumberFormat="0" applyAlignment="0" applyProtection="0">
      <alignment vertical="center"/>
    </xf>
    <xf numFmtId="0" fontId="88" fillId="95" borderId="39" applyNumberFormat="0" applyAlignment="0" applyProtection="0">
      <alignment vertical="center"/>
    </xf>
    <xf numFmtId="0" fontId="17" fillId="20" borderId="33" applyNumberFormat="0" applyProtection="0">
      <alignment horizontal="left" vertical="top" indent="1"/>
    </xf>
    <xf numFmtId="0" fontId="19" fillId="19" borderId="33" applyNumberFormat="0" applyProtection="0">
      <alignment horizontal="left" vertical="top" indent="1"/>
    </xf>
    <xf numFmtId="0" fontId="19" fillId="19" borderId="33" applyNumberFormat="0" applyProtection="0">
      <alignment horizontal="left" vertical="center" indent="1"/>
    </xf>
    <xf numFmtId="0" fontId="19" fillId="18" borderId="33" applyNumberFormat="0" applyProtection="0">
      <alignment horizontal="left" vertical="top" indent="1"/>
    </xf>
    <xf numFmtId="0" fontId="19" fillId="18" borderId="33" applyNumberFormat="0" applyProtection="0">
      <alignment horizontal="left" vertical="center" indent="1"/>
    </xf>
    <xf numFmtId="0" fontId="19" fillId="12" borderId="33" applyNumberFormat="0" applyProtection="0">
      <alignment horizontal="left" vertical="center" indent="1"/>
    </xf>
    <xf numFmtId="0" fontId="19" fillId="16" borderId="33" applyNumberFormat="0" applyProtection="0">
      <alignment horizontal="left" vertical="top" indent="1"/>
    </xf>
    <xf numFmtId="0" fontId="19" fillId="16" borderId="33" applyNumberFormat="0" applyProtection="0">
      <alignment horizontal="left" vertical="center" indent="1"/>
    </xf>
    <xf numFmtId="4" fontId="16" fillId="5" borderId="32" applyNumberFormat="0" applyProtection="0">
      <alignment horizontal="right" vertical="center"/>
    </xf>
    <xf numFmtId="0" fontId="16" fillId="72" borderId="32" applyNumberFormat="0" applyFont="0" applyAlignment="0" applyProtection="0"/>
    <xf numFmtId="4" fontId="64" fillId="11" borderId="32" applyNumberFormat="0" applyProtection="0">
      <alignment vertical="center"/>
    </xf>
    <xf numFmtId="0" fontId="14" fillId="17" borderId="33" applyNumberFormat="0" applyProtection="0">
      <alignment horizontal="left" vertical="top" indent="1"/>
    </xf>
    <xf numFmtId="4" fontId="17" fillId="15" borderId="33" applyNumberFormat="0" applyProtection="0">
      <alignment horizontal="right" vertical="center"/>
    </xf>
    <xf numFmtId="4" fontId="17" fillId="5" borderId="33" applyNumberFormat="0" applyProtection="0">
      <alignment horizontal="right" vertical="center"/>
    </xf>
    <xf numFmtId="4" fontId="20" fillId="10" borderId="33" applyNumberFormat="0" applyProtection="0">
      <alignment vertical="center"/>
    </xf>
    <xf numFmtId="0" fontId="95" fillId="84" borderId="39" applyNumberFormat="0" applyAlignment="0" applyProtection="0"/>
    <xf numFmtId="4" fontId="23" fillId="20" borderId="33" applyNumberFormat="0" applyProtection="0">
      <alignment vertical="center"/>
    </xf>
    <xf numFmtId="0" fontId="19" fillId="18" borderId="33" applyNumberFormat="0" applyProtection="0">
      <alignment horizontal="left" vertical="top" indent="1"/>
    </xf>
    <xf numFmtId="0" fontId="19" fillId="19" borderId="33" applyNumberFormat="0" applyProtection="0">
      <alignment horizontal="left" vertical="top" indent="1"/>
    </xf>
    <xf numFmtId="0" fontId="19" fillId="12" borderId="33" applyNumberFormat="0" applyProtection="0">
      <alignment horizontal="left" vertical="center" indent="1"/>
    </xf>
    <xf numFmtId="0" fontId="20" fillId="11" borderId="33" applyNumberFormat="0" applyProtection="0">
      <alignment horizontal="left" vertical="top" indent="1"/>
    </xf>
    <xf numFmtId="0" fontId="16" fillId="85" borderId="32" applyNumberFormat="0" applyProtection="0">
      <alignment horizontal="left" vertical="center" indent="1"/>
    </xf>
    <xf numFmtId="4" fontId="16" fillId="9" borderId="32" applyNumberFormat="0" applyProtection="0">
      <alignment horizontal="right" vertical="center"/>
    </xf>
    <xf numFmtId="4" fontId="16" fillId="2" borderId="32" applyNumberFormat="0" applyProtection="0">
      <alignment horizontal="right" vertical="center"/>
    </xf>
    <xf numFmtId="0" fontId="63" fillId="76" borderId="40" applyNumberFormat="0" applyAlignment="0" applyProtection="0"/>
    <xf numFmtId="4" fontId="17" fillId="7" borderId="33" applyNumberFormat="0" applyProtection="0">
      <alignment horizontal="right" vertical="center"/>
    </xf>
    <xf numFmtId="4" fontId="16" fillId="10" borderId="32" applyNumberFormat="0" applyProtection="0">
      <alignment vertical="center"/>
    </xf>
    <xf numFmtId="0" fontId="16" fillId="84" borderId="32" applyNumberFormat="0" applyProtection="0">
      <alignment horizontal="left" vertical="center" indent="1"/>
    </xf>
    <xf numFmtId="0" fontId="17" fillId="20" borderId="33" applyNumberFormat="0" applyProtection="0">
      <alignment horizontal="left" vertical="top" indent="1"/>
    </xf>
    <xf numFmtId="4" fontId="20" fillId="11" borderId="33" applyNumberFormat="0" applyProtection="0">
      <alignment horizontal="left" vertical="center" indent="1"/>
    </xf>
    <xf numFmtId="0" fontId="19" fillId="88" borderId="34" applyNumberFormat="0" applyFont="0" applyAlignment="0" applyProtection="0"/>
    <xf numFmtId="0" fontId="19" fillId="19" borderId="33" applyNumberFormat="0" applyProtection="0">
      <alignment horizontal="left" vertical="center" indent="1"/>
    </xf>
    <xf numFmtId="0" fontId="20" fillId="11" borderId="33" applyNumberFormat="0" applyProtection="0">
      <alignment horizontal="left" vertical="top" indent="1"/>
    </xf>
    <xf numFmtId="4" fontId="17" fillId="4" borderId="33" applyNumberFormat="0" applyProtection="0">
      <alignment horizontal="right" vertical="center"/>
    </xf>
    <xf numFmtId="4" fontId="17" fillId="15" borderId="33" applyNumberFormat="0" applyProtection="0">
      <alignment horizontal="right" vertical="center"/>
    </xf>
    <xf numFmtId="0" fontId="88" fillId="95" borderId="39" applyNumberFormat="0" applyAlignment="0" applyProtection="0">
      <alignment vertical="center"/>
    </xf>
    <xf numFmtId="0" fontId="89" fillId="84" borderId="40" applyNumberFormat="0" applyAlignment="0" applyProtection="0">
      <alignment vertical="center"/>
    </xf>
    <xf numFmtId="0" fontId="76" fillId="88" borderId="34" applyNumberFormat="0" applyFont="0" applyAlignment="0" applyProtection="0">
      <alignment vertical="center"/>
    </xf>
    <xf numFmtId="4" fontId="25" fillId="15" borderId="33" applyNumberFormat="0" applyProtection="0">
      <alignment horizontal="right" vertical="center"/>
    </xf>
    <xf numFmtId="4" fontId="17" fillId="15" borderId="33" applyNumberFormat="0" applyProtection="0">
      <alignment horizontal="right" vertical="center"/>
    </xf>
    <xf numFmtId="0" fontId="19" fillId="19" borderId="33" applyNumberFormat="0" applyProtection="0">
      <alignment horizontal="left" vertical="center" indent="1"/>
    </xf>
    <xf numFmtId="0" fontId="19" fillId="18" borderId="33" applyNumberFormat="0" applyProtection="0">
      <alignment horizontal="left" vertical="top" indent="1"/>
    </xf>
    <xf numFmtId="0" fontId="19" fillId="18" borderId="33" applyNumberFormat="0" applyProtection="0">
      <alignment horizontal="left" vertical="center" indent="1"/>
    </xf>
    <xf numFmtId="0" fontId="19" fillId="12" borderId="33" applyNumberFormat="0" applyProtection="0">
      <alignment horizontal="left" vertical="top" indent="1"/>
    </xf>
    <xf numFmtId="0" fontId="19" fillId="16" borderId="33" applyNumberFormat="0" applyProtection="0">
      <alignment horizontal="left" vertical="top" indent="1"/>
    </xf>
    <xf numFmtId="0" fontId="19" fillId="16" borderId="33" applyNumberFormat="0" applyProtection="0">
      <alignment horizontal="left" vertical="center" indent="1"/>
    </xf>
    <xf numFmtId="4" fontId="17" fillId="17" borderId="33" applyNumberFormat="0" applyProtection="0">
      <alignment horizontal="right" vertical="center"/>
    </xf>
    <xf numFmtId="4" fontId="16" fillId="17" borderId="32" applyNumberFormat="0" applyProtection="0">
      <alignment horizontal="right" vertical="center"/>
    </xf>
    <xf numFmtId="4" fontId="16" fillId="6" borderId="32" applyNumberFormat="0" applyProtection="0">
      <alignment horizontal="right" vertical="center"/>
    </xf>
    <xf numFmtId="0" fontId="16" fillId="72" borderId="32" applyNumberFormat="0" applyFont="0" applyAlignment="0" applyProtection="0"/>
    <xf numFmtId="0" fontId="9" fillId="0" borderId="0"/>
    <xf numFmtId="167" fontId="9" fillId="0" borderId="0"/>
    <xf numFmtId="0" fontId="9" fillId="0" borderId="0"/>
    <xf numFmtId="0" fontId="9" fillId="0" borderId="0"/>
    <xf numFmtId="164" fontId="9" fillId="0" borderId="0" applyFont="0" applyFill="0" applyBorder="0" applyAlignment="0" applyProtection="0"/>
    <xf numFmtId="164" fontId="9" fillId="0" borderId="0" applyFont="0" applyFill="0" applyBorder="0" applyAlignment="0" applyProtection="0"/>
    <xf numFmtId="0" fontId="9" fillId="0" borderId="0"/>
    <xf numFmtId="164" fontId="19" fillId="0" borderId="0" applyFont="0" applyFill="0" applyBorder="0" applyAlignment="0" applyProtection="0"/>
    <xf numFmtId="4" fontId="64" fillId="20" borderId="20" applyNumberFormat="0" applyProtection="0">
      <alignment vertical="center"/>
    </xf>
    <xf numFmtId="0" fontId="16" fillId="90" borderId="20"/>
    <xf numFmtId="0" fontId="9" fillId="0" borderId="0"/>
    <xf numFmtId="164" fontId="19" fillId="0" borderId="0" applyFont="0" applyFill="0" applyBorder="0" applyAlignment="0" applyProtection="0"/>
    <xf numFmtId="165" fontId="19" fillId="0" borderId="0" applyFont="0" applyFill="0" applyBorder="0" applyAlignment="0" applyProtection="0"/>
    <xf numFmtId="165" fontId="19" fillId="0" borderId="0" applyFont="0" applyFill="0" applyBorder="0" applyAlignment="0" applyProtection="0"/>
    <xf numFmtId="165" fontId="19" fillId="0" borderId="0" applyFont="0" applyFill="0" applyBorder="0" applyAlignment="0" applyProtection="0"/>
    <xf numFmtId="165" fontId="19" fillId="0" borderId="0" applyFont="0" applyFill="0" applyBorder="0" applyAlignment="0" applyProtection="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4" fontId="64" fillId="20" borderId="20" applyNumberFormat="0" applyProtection="0">
      <alignment vertical="center"/>
    </xf>
    <xf numFmtId="0" fontId="9" fillId="0" borderId="0"/>
    <xf numFmtId="164" fontId="19" fillId="0" borderId="0" applyFont="0" applyFill="0" applyBorder="0" applyAlignment="0" applyProtection="0"/>
    <xf numFmtId="0" fontId="9" fillId="0" borderId="0"/>
    <xf numFmtId="0" fontId="9" fillId="0" borderId="0"/>
    <xf numFmtId="0" fontId="9" fillId="0" borderId="0"/>
    <xf numFmtId="164" fontId="51" fillId="0" borderId="0" applyFont="0" applyFill="0" applyBorder="0" applyAlignment="0" applyProtection="0"/>
    <xf numFmtId="167" fontId="9" fillId="0" borderId="0"/>
    <xf numFmtId="0" fontId="9" fillId="0" borderId="0"/>
    <xf numFmtId="0" fontId="9" fillId="0" borderId="0"/>
    <xf numFmtId="4" fontId="64" fillId="20" borderId="20" applyNumberFormat="0" applyProtection="0">
      <alignment vertical="center"/>
    </xf>
    <xf numFmtId="0" fontId="9" fillId="0" borderId="0"/>
    <xf numFmtId="164" fontId="9" fillId="0" borderId="0" applyFont="0" applyFill="0" applyBorder="0" applyAlignment="0" applyProtection="0"/>
    <xf numFmtId="0" fontId="9" fillId="0" borderId="0"/>
    <xf numFmtId="0" fontId="9" fillId="0" borderId="0"/>
    <xf numFmtId="0" fontId="9" fillId="0" borderId="0"/>
    <xf numFmtId="0" fontId="9" fillId="0" borderId="0"/>
    <xf numFmtId="167" fontId="9" fillId="0" borderId="0"/>
    <xf numFmtId="0" fontId="9" fillId="0" borderId="0"/>
    <xf numFmtId="0" fontId="9" fillId="0" borderId="0"/>
    <xf numFmtId="0" fontId="9" fillId="0" borderId="0"/>
    <xf numFmtId="4" fontId="64" fillId="20" borderId="20" applyNumberFormat="0" applyProtection="0">
      <alignment vertical="center"/>
    </xf>
    <xf numFmtId="4" fontId="16" fillId="81" borderId="32" applyNumberFormat="0" applyProtection="0">
      <alignment horizontal="left" vertical="center" indent="1"/>
    </xf>
    <xf numFmtId="4" fontId="64" fillId="11" borderId="32" applyNumberFormat="0" applyProtection="0">
      <alignment vertical="center"/>
    </xf>
    <xf numFmtId="0" fontId="16" fillId="72" borderId="32" applyNumberFormat="0" applyFont="0" applyAlignment="0" applyProtection="0"/>
    <xf numFmtId="0" fontId="55" fillId="76" borderId="32" applyNumberFormat="0" applyAlignment="0" applyProtection="0"/>
    <xf numFmtId="4" fontId="16" fillId="14" borderId="3" applyNumberFormat="0" applyProtection="0">
      <alignment horizontal="left" vertical="center" indent="1"/>
    </xf>
    <xf numFmtId="4" fontId="16" fillId="9" borderId="32" applyNumberFormat="0" applyProtection="0">
      <alignment horizontal="right" vertical="center"/>
    </xf>
    <xf numFmtId="4" fontId="16" fillId="4" borderId="32" applyNumberFormat="0" applyProtection="0">
      <alignment horizontal="right" vertical="center"/>
    </xf>
    <xf numFmtId="164" fontId="17" fillId="0" borderId="0" applyFont="0" applyFill="0" applyBorder="0" applyAlignment="0" applyProtection="0"/>
    <xf numFmtId="0" fontId="57" fillId="0" borderId="31" applyNumberFormat="0" applyFill="0" applyAlignment="0" applyProtection="0"/>
    <xf numFmtId="4" fontId="17" fillId="3" borderId="33" applyNumberFormat="0" applyProtection="0">
      <alignment horizontal="right" vertical="center"/>
    </xf>
    <xf numFmtId="0" fontId="16" fillId="84" borderId="32" applyNumberFormat="0" applyProtection="0">
      <alignment horizontal="left" vertical="center" indent="1"/>
    </xf>
    <xf numFmtId="165" fontId="32" fillId="0" borderId="0" applyFont="0" applyFill="0" applyBorder="0" applyAlignment="0" applyProtection="0"/>
    <xf numFmtId="0" fontId="55" fillId="76" borderId="32" applyNumberFormat="0" applyAlignment="0" applyProtection="0"/>
    <xf numFmtId="0" fontId="19" fillId="18" borderId="33" applyNumberFormat="0" applyProtection="0">
      <alignment horizontal="left" vertical="center" indent="1"/>
    </xf>
    <xf numFmtId="4" fontId="17" fillId="3" borderId="33" applyNumberFormat="0" applyProtection="0">
      <alignment horizontal="right" vertical="center"/>
    </xf>
    <xf numFmtId="0" fontId="19" fillId="16" borderId="33" applyNumberFormat="0" applyProtection="0">
      <alignment horizontal="left" vertical="top" indent="1"/>
    </xf>
    <xf numFmtId="0" fontId="85" fillId="84" borderId="39" applyNumberFormat="0" applyAlignment="0" applyProtection="0">
      <alignment vertical="center"/>
    </xf>
    <xf numFmtId="4" fontId="17" fillId="20" borderId="33" applyNumberFormat="0" applyProtection="0">
      <alignment horizontal="left" vertical="center" indent="1"/>
    </xf>
    <xf numFmtId="0" fontId="19" fillId="19" borderId="33" applyNumberFormat="0" applyProtection="0">
      <alignment horizontal="left" vertical="top" indent="1"/>
    </xf>
    <xf numFmtId="0" fontId="19" fillId="18" borderId="33" applyNumberFormat="0" applyProtection="0">
      <alignment horizontal="left" vertical="center" indent="1"/>
    </xf>
    <xf numFmtId="0" fontId="19" fillId="12" borderId="33" applyNumberFormat="0" applyProtection="0">
      <alignment horizontal="left" vertical="center" indent="1"/>
    </xf>
    <xf numFmtId="4" fontId="17" fillId="9" borderId="33" applyNumberFormat="0" applyProtection="0">
      <alignment horizontal="right" vertical="center"/>
    </xf>
    <xf numFmtId="0" fontId="9" fillId="0" borderId="0"/>
    <xf numFmtId="164" fontId="9" fillId="0" borderId="0" applyFont="0" applyFill="0" applyBorder="0" applyAlignment="0" applyProtection="0"/>
    <xf numFmtId="4" fontId="16" fillId="81" borderId="32" applyNumberFormat="0" applyProtection="0">
      <alignment horizontal="left" vertical="center" indent="1"/>
    </xf>
    <xf numFmtId="167" fontId="9" fillId="0" borderId="0"/>
    <xf numFmtId="164" fontId="17" fillId="0" borderId="0" applyFont="0" applyFill="0" applyBorder="0" applyAlignment="0" applyProtection="0"/>
    <xf numFmtId="0" fontId="19" fillId="12" borderId="33" applyNumberFormat="0" applyProtection="0">
      <alignment horizontal="left" vertical="center" indent="1"/>
    </xf>
    <xf numFmtId="0" fontId="16" fillId="83" borderId="33" applyNumberFormat="0" applyProtection="0">
      <alignment horizontal="left" vertical="top" indent="1"/>
    </xf>
    <xf numFmtId="4" fontId="16" fillId="81" borderId="32" applyNumberFormat="0" applyProtection="0">
      <alignment horizontal="left" vertical="center" indent="1"/>
    </xf>
    <xf numFmtId="0" fontId="19" fillId="18" borderId="33" applyNumberFormat="0" applyProtection="0">
      <alignment horizontal="left" vertical="center" indent="1"/>
    </xf>
    <xf numFmtId="4" fontId="16" fillId="10" borderId="32" applyNumberFormat="0" applyProtection="0">
      <alignment vertical="center"/>
    </xf>
    <xf numFmtId="0" fontId="95" fillId="84" borderId="39" applyNumberFormat="0" applyAlignment="0" applyProtection="0"/>
    <xf numFmtId="4" fontId="14" fillId="84" borderId="33" applyNumberFormat="0" applyProtection="0">
      <alignment horizontal="left" vertical="center" indent="1"/>
    </xf>
    <xf numFmtId="0" fontId="19" fillId="16" borderId="33" applyNumberFormat="0" applyProtection="0">
      <alignment horizontal="left" vertical="top" indent="1"/>
    </xf>
    <xf numFmtId="0" fontId="103" fillId="95" borderId="39" applyNumberFormat="0" applyAlignment="0" applyProtection="0"/>
    <xf numFmtId="0" fontId="16" fillId="15" borderId="33" applyNumberFormat="0" applyProtection="0">
      <alignment horizontal="left" vertical="top" indent="1"/>
    </xf>
    <xf numFmtId="4" fontId="16" fillId="0" borderId="32" applyNumberFormat="0" applyProtection="0">
      <alignment horizontal="right" vertical="center"/>
    </xf>
    <xf numFmtId="0" fontId="17" fillId="12" borderId="33" applyNumberFormat="0" applyProtection="0">
      <alignment horizontal="left" vertical="top" indent="1"/>
    </xf>
    <xf numFmtId="4" fontId="17" fillId="4" borderId="33" applyNumberFormat="0" applyProtection="0">
      <alignment horizontal="right" vertical="center"/>
    </xf>
    <xf numFmtId="4" fontId="17" fillId="17" borderId="33" applyNumberFormat="0" applyProtection="0">
      <alignment horizontal="left" vertical="center" indent="1"/>
    </xf>
    <xf numFmtId="4" fontId="20" fillId="11" borderId="33" applyNumberFormat="0" applyProtection="0">
      <alignment horizontal="left" vertical="center" indent="1"/>
    </xf>
    <xf numFmtId="0" fontId="57" fillId="0" borderId="31" applyNumberFormat="0" applyFill="0" applyAlignment="0" applyProtection="0"/>
    <xf numFmtId="0" fontId="16" fillId="15" borderId="33" applyNumberFormat="0" applyProtection="0">
      <alignment horizontal="left" vertical="top" indent="1"/>
    </xf>
    <xf numFmtId="4" fontId="19" fillId="83" borderId="3" applyNumberFormat="0" applyProtection="0">
      <alignment horizontal="left" vertical="center" indent="1"/>
    </xf>
    <xf numFmtId="4" fontId="16" fillId="11" borderId="32" applyNumberFormat="0" applyProtection="0">
      <alignment horizontal="left" vertical="center" indent="1"/>
    </xf>
    <xf numFmtId="4" fontId="17" fillId="15" borderId="33" applyNumberFormat="0" applyProtection="0">
      <alignment horizontal="right" vertical="center"/>
    </xf>
    <xf numFmtId="0" fontId="19" fillId="16" borderId="33" applyNumberFormat="0" applyProtection="0">
      <alignment horizontal="left" vertical="top" indent="1"/>
    </xf>
    <xf numFmtId="0" fontId="19" fillId="88" borderId="34" applyNumberFormat="0" applyFont="0" applyAlignment="0" applyProtection="0"/>
    <xf numFmtId="4" fontId="17" fillId="15" borderId="33" applyNumberFormat="0" applyProtection="0">
      <alignment horizontal="right" vertical="center"/>
    </xf>
    <xf numFmtId="4" fontId="17" fillId="15" borderId="33" applyNumberFormat="0" applyProtection="0">
      <alignment horizontal="right" vertical="center"/>
    </xf>
    <xf numFmtId="4" fontId="16" fillId="4" borderId="32" applyNumberFormat="0" applyProtection="0">
      <alignment horizontal="right" vertical="center"/>
    </xf>
    <xf numFmtId="4" fontId="17" fillId="17" borderId="33" applyNumberFormat="0" applyProtection="0">
      <alignment horizontal="left" vertical="center" indent="1"/>
    </xf>
    <xf numFmtId="4" fontId="16" fillId="11" borderId="32" applyNumberFormat="0" applyProtection="0">
      <alignment horizontal="left" vertical="center" indent="1"/>
    </xf>
    <xf numFmtId="4" fontId="17" fillId="17" borderId="33" applyNumberFormat="0" applyProtection="0">
      <alignment horizontal="left" vertical="center" indent="1"/>
    </xf>
    <xf numFmtId="0" fontId="55" fillId="76" borderId="32" applyNumberFormat="0" applyAlignment="0" applyProtection="0"/>
    <xf numFmtId="0" fontId="9" fillId="0" borderId="0"/>
    <xf numFmtId="164" fontId="19" fillId="0" borderId="0" applyFont="0" applyFill="0" applyBorder="0" applyAlignment="0" applyProtection="0"/>
    <xf numFmtId="0" fontId="16" fillId="90" borderId="20"/>
    <xf numFmtId="0" fontId="16" fillId="15" borderId="32" applyNumberFormat="0" applyProtection="0">
      <alignment horizontal="left" vertical="center" indent="1"/>
    </xf>
    <xf numFmtId="165" fontId="19" fillId="0" borderId="0" applyFont="0" applyFill="0" applyBorder="0" applyAlignment="0" applyProtection="0"/>
    <xf numFmtId="0" fontId="9" fillId="0" borderId="0"/>
    <xf numFmtId="164" fontId="9" fillId="0" borderId="0" applyFont="0" applyFill="0" applyBorder="0" applyAlignment="0" applyProtection="0"/>
    <xf numFmtId="0" fontId="17" fillId="0" borderId="0"/>
    <xf numFmtId="0" fontId="9" fillId="0" borderId="0"/>
    <xf numFmtId="0" fontId="9" fillId="0" borderId="0"/>
    <xf numFmtId="0" fontId="9" fillId="0" borderId="0"/>
    <xf numFmtId="167" fontId="9" fillId="0" borderId="0"/>
    <xf numFmtId="0" fontId="9" fillId="0" borderId="0"/>
    <xf numFmtId="165" fontId="32" fillId="0" borderId="0" applyFont="0" applyFill="0" applyBorder="0" applyAlignment="0" applyProtection="0"/>
    <xf numFmtId="0" fontId="9" fillId="0" borderId="0"/>
    <xf numFmtId="0" fontId="9" fillId="0" borderId="0"/>
    <xf numFmtId="0" fontId="9" fillId="0" borderId="0"/>
    <xf numFmtId="0" fontId="9" fillId="0" borderId="0"/>
    <xf numFmtId="167" fontId="9" fillId="0" borderId="0"/>
    <xf numFmtId="164" fontId="17" fillId="0" borderId="0" applyFont="0" applyFill="0" applyBorder="0" applyAlignment="0" applyProtection="0"/>
    <xf numFmtId="0" fontId="9" fillId="0" borderId="0"/>
    <xf numFmtId="165" fontId="32" fillId="0" borderId="0" applyFont="0" applyFill="0" applyBorder="0" applyAlignment="0" applyProtection="0"/>
    <xf numFmtId="165" fontId="19" fillId="0" borderId="0" applyFont="0" applyFill="0" applyBorder="0" applyAlignment="0" applyProtection="0"/>
    <xf numFmtId="0" fontId="9" fillId="0" borderId="0"/>
    <xf numFmtId="0" fontId="9" fillId="0" borderId="0"/>
    <xf numFmtId="0" fontId="9" fillId="0" borderId="0"/>
    <xf numFmtId="164" fontId="9" fillId="0" borderId="0" applyFont="0" applyFill="0" applyBorder="0" applyAlignment="0" applyProtection="0"/>
    <xf numFmtId="0" fontId="9" fillId="0" borderId="0"/>
    <xf numFmtId="164" fontId="9" fillId="0" borderId="0" applyFont="0" applyFill="0" applyBorder="0" applyAlignment="0" applyProtection="0"/>
    <xf numFmtId="0" fontId="55" fillId="76" borderId="32" applyNumberFormat="0" applyAlignment="0" applyProtection="0"/>
    <xf numFmtId="0" fontId="61" fillId="73" borderId="32" applyNumberFormat="0" applyAlignment="0" applyProtection="0"/>
    <xf numFmtId="0" fontId="16" fillId="72" borderId="32" applyNumberFormat="0" applyFont="0" applyAlignment="0" applyProtection="0"/>
    <xf numFmtId="4" fontId="16" fillId="10" borderId="32" applyNumberFormat="0" applyProtection="0">
      <alignment vertical="center"/>
    </xf>
    <xf numFmtId="4" fontId="16" fillId="11" borderId="32" applyNumberFormat="0" applyProtection="0">
      <alignment horizontal="left" vertical="center" indent="1"/>
    </xf>
    <xf numFmtId="4" fontId="16" fillId="81" borderId="32" applyNumberFormat="0" applyProtection="0">
      <alignment horizontal="left" vertical="center" indent="1"/>
    </xf>
    <xf numFmtId="4" fontId="16" fillId="14" borderId="3" applyNumberFormat="0" applyProtection="0">
      <alignment horizontal="left" vertical="center" indent="1"/>
    </xf>
    <xf numFmtId="0" fontId="16" fillId="83" borderId="33" applyNumberFormat="0" applyProtection="0">
      <alignment horizontal="left" vertical="top" indent="1"/>
    </xf>
    <xf numFmtId="4" fontId="16" fillId="0" borderId="32" applyNumberFormat="0" applyProtection="0">
      <alignment horizontal="right" vertical="center"/>
    </xf>
    <xf numFmtId="4" fontId="66" fillId="87" borderId="32" applyNumberFormat="0" applyProtection="0">
      <alignment horizontal="right" vertical="center"/>
    </xf>
    <xf numFmtId="0" fontId="19" fillId="16" borderId="33" applyNumberFormat="0" applyProtection="0">
      <alignment horizontal="left" vertical="center" indent="1"/>
    </xf>
    <xf numFmtId="0" fontId="19" fillId="16" borderId="33" applyNumberFormat="0" applyProtection="0">
      <alignment horizontal="left" vertical="center" indent="1"/>
    </xf>
    <xf numFmtId="0" fontId="19" fillId="16" borderId="33" applyNumberFormat="0" applyProtection="0">
      <alignment horizontal="left" vertical="top" indent="1"/>
    </xf>
    <xf numFmtId="0" fontId="19" fillId="12" borderId="33" applyNumberFormat="0" applyProtection="0">
      <alignment horizontal="left" vertical="center" indent="1"/>
    </xf>
    <xf numFmtId="0" fontId="19" fillId="12" borderId="33" applyNumberFormat="0" applyProtection="0">
      <alignment horizontal="left" vertical="center" indent="1"/>
    </xf>
    <xf numFmtId="0" fontId="19" fillId="12" borderId="33" applyNumberFormat="0" applyProtection="0">
      <alignment horizontal="left" vertical="top" indent="1"/>
    </xf>
    <xf numFmtId="0" fontId="19" fillId="12" borderId="33" applyNumberFormat="0" applyProtection="0">
      <alignment horizontal="left" vertical="top" indent="1"/>
    </xf>
    <xf numFmtId="0" fontId="19" fillId="18" borderId="33" applyNumberFormat="0" applyProtection="0">
      <alignment horizontal="left" vertical="center" indent="1"/>
    </xf>
    <xf numFmtId="0" fontId="19" fillId="18" borderId="33" applyNumberFormat="0" applyProtection="0">
      <alignment horizontal="left" vertical="center" indent="1"/>
    </xf>
    <xf numFmtId="0" fontId="19" fillId="18" borderId="33" applyNumberFormat="0" applyProtection="0">
      <alignment horizontal="left" vertical="top" indent="1"/>
    </xf>
    <xf numFmtId="0" fontId="19" fillId="18" borderId="33" applyNumberFormat="0" applyProtection="0">
      <alignment horizontal="left" vertical="top" indent="1"/>
    </xf>
    <xf numFmtId="0" fontId="19" fillId="19" borderId="33" applyNumberFormat="0" applyProtection="0">
      <alignment horizontal="left" vertical="center" indent="1"/>
    </xf>
    <xf numFmtId="0" fontId="19" fillId="19" borderId="33" applyNumberFormat="0" applyProtection="0">
      <alignment horizontal="left" vertical="center" indent="1"/>
    </xf>
    <xf numFmtId="0" fontId="19" fillId="19" borderId="33" applyNumberFormat="0" applyProtection="0">
      <alignment horizontal="left" vertical="top" indent="1"/>
    </xf>
    <xf numFmtId="0" fontId="19" fillId="19" borderId="33" applyNumberFormat="0" applyProtection="0">
      <alignment horizontal="left" vertical="top" indent="1"/>
    </xf>
    <xf numFmtId="4" fontId="17" fillId="17" borderId="33" applyNumberFormat="0" applyProtection="0">
      <alignment horizontal="left" vertical="center" indent="1"/>
    </xf>
    <xf numFmtId="0" fontId="95" fillId="84" borderId="39" applyNumberFormat="0" applyAlignment="0" applyProtection="0"/>
    <xf numFmtId="0" fontId="95" fillId="84" borderId="39" applyNumberFormat="0" applyAlignment="0" applyProtection="0"/>
    <xf numFmtId="0" fontId="103" fillId="95" borderId="39" applyNumberFormat="0" applyAlignment="0" applyProtection="0"/>
    <xf numFmtId="0" fontId="103" fillId="95" borderId="39" applyNumberFormat="0" applyAlignment="0" applyProtection="0"/>
    <xf numFmtId="0" fontId="19" fillId="88" borderId="34" applyNumberFormat="0" applyFont="0" applyAlignment="0" applyProtection="0"/>
    <xf numFmtId="0" fontId="111" fillId="84" borderId="40" applyNumberFormat="0" applyAlignment="0" applyProtection="0"/>
    <xf numFmtId="4" fontId="20" fillId="10" borderId="33" applyNumberFormat="0" applyProtection="0">
      <alignment vertical="center"/>
    </xf>
    <xf numFmtId="4" fontId="21" fillId="11" borderId="33" applyNumberFormat="0" applyProtection="0">
      <alignment vertical="center"/>
    </xf>
    <xf numFmtId="4" fontId="20" fillId="11" borderId="33" applyNumberFormat="0" applyProtection="0">
      <alignment horizontal="left" vertical="center" indent="1"/>
    </xf>
    <xf numFmtId="4" fontId="20" fillId="11" borderId="33" applyNumberFormat="0" applyProtection="0">
      <alignment horizontal="left" vertical="center" indent="1"/>
    </xf>
    <xf numFmtId="0" fontId="20" fillId="11" borderId="33" applyNumberFormat="0" applyProtection="0">
      <alignment horizontal="left" vertical="top" indent="1"/>
    </xf>
    <xf numFmtId="4" fontId="17" fillId="2" borderId="33" applyNumberFormat="0" applyProtection="0">
      <alignment horizontal="right" vertical="center"/>
    </xf>
    <xf numFmtId="4" fontId="17" fillId="3" borderId="33" applyNumberFormat="0" applyProtection="0">
      <alignment horizontal="right" vertical="center"/>
    </xf>
    <xf numFmtId="4" fontId="17" fillId="7" borderId="33" applyNumberFormat="0" applyProtection="0">
      <alignment horizontal="right" vertical="center"/>
    </xf>
    <xf numFmtId="4" fontId="17" fillId="5" borderId="33" applyNumberFormat="0" applyProtection="0">
      <alignment horizontal="right" vertical="center"/>
    </xf>
    <xf numFmtId="4" fontId="17" fillId="6" borderId="33" applyNumberFormat="0" applyProtection="0">
      <alignment horizontal="right" vertical="center"/>
    </xf>
    <xf numFmtId="4" fontId="17" fillId="9" borderId="33" applyNumberFormat="0" applyProtection="0">
      <alignment horizontal="right" vertical="center"/>
    </xf>
    <xf numFmtId="4" fontId="17" fillId="8" borderId="33" applyNumberFormat="0" applyProtection="0">
      <alignment horizontal="right" vertical="center"/>
    </xf>
    <xf numFmtId="4" fontId="17" fillId="13" borderId="33" applyNumberFormat="0" applyProtection="0">
      <alignment horizontal="right" vertical="center"/>
    </xf>
    <xf numFmtId="4" fontId="17" fillId="4" borderId="33" applyNumberFormat="0" applyProtection="0">
      <alignment horizontal="right" vertical="center"/>
    </xf>
    <xf numFmtId="4" fontId="17" fillId="17" borderId="33" applyNumberFormat="0" applyProtection="0">
      <alignment horizontal="right" vertical="center"/>
    </xf>
    <xf numFmtId="0" fontId="19" fillId="16" borderId="33" applyNumberFormat="0" applyProtection="0">
      <alignment horizontal="left" vertical="top" indent="1"/>
    </xf>
    <xf numFmtId="4" fontId="17" fillId="20" borderId="33" applyNumberFormat="0" applyProtection="0">
      <alignment vertical="center"/>
    </xf>
    <xf numFmtId="4" fontId="17" fillId="20" borderId="33" applyNumberFormat="0" applyProtection="0">
      <alignment horizontal="left" vertical="center" indent="1"/>
    </xf>
    <xf numFmtId="0" fontId="17" fillId="20" borderId="33" applyNumberFormat="0" applyProtection="0">
      <alignment horizontal="left" vertical="top" indent="1"/>
    </xf>
    <xf numFmtId="4" fontId="17" fillId="15" borderId="33" applyNumberFormat="0" applyProtection="0">
      <alignment horizontal="right" vertical="center"/>
    </xf>
    <xf numFmtId="4" fontId="17" fillId="15" borderId="33" applyNumberFormat="0" applyProtection="0">
      <alignment horizontal="right" vertical="center"/>
    </xf>
    <xf numFmtId="4" fontId="17" fillId="15" borderId="33" applyNumberFormat="0" applyProtection="0">
      <alignment horizontal="right" vertical="center"/>
    </xf>
    <xf numFmtId="4" fontId="23" fillId="15" borderId="33" applyNumberFormat="0" applyProtection="0">
      <alignment horizontal="right" vertical="center"/>
    </xf>
    <xf numFmtId="4" fontId="17" fillId="17" borderId="33" applyNumberFormat="0" applyProtection="0">
      <alignment horizontal="left" vertical="center" indent="1"/>
    </xf>
    <xf numFmtId="4" fontId="17" fillId="17" borderId="33" applyNumberFormat="0" applyProtection="0">
      <alignment horizontal="left" vertical="center" indent="1"/>
    </xf>
    <xf numFmtId="4" fontId="17" fillId="17" borderId="33" applyNumberFormat="0" applyProtection="0">
      <alignment horizontal="left" vertical="center" indent="1"/>
    </xf>
    <xf numFmtId="0" fontId="17" fillId="12" borderId="33" applyNumberFormat="0" applyProtection="0">
      <alignment horizontal="left" vertical="top" indent="1"/>
    </xf>
    <xf numFmtId="4" fontId="25" fillId="15" borderId="33" applyNumberFormat="0" applyProtection="0">
      <alignment horizontal="right" vertical="center"/>
    </xf>
    <xf numFmtId="0" fontId="115" fillId="0" borderId="35" applyNumberFormat="0" applyFill="0" applyAlignment="0" applyProtection="0"/>
    <xf numFmtId="0" fontId="16" fillId="90" borderId="20"/>
    <xf numFmtId="4" fontId="20" fillId="10" borderId="46" applyNumberFormat="0" applyProtection="0">
      <alignment vertical="center"/>
    </xf>
    <xf numFmtId="4" fontId="21" fillId="11" borderId="46" applyNumberFormat="0" applyProtection="0">
      <alignment vertical="center"/>
    </xf>
    <xf numFmtId="4" fontId="20" fillId="11" borderId="46" applyNumberFormat="0" applyProtection="0">
      <alignment horizontal="left" vertical="center" indent="1"/>
    </xf>
    <xf numFmtId="0" fontId="20" fillId="11" borderId="46" applyNumberFormat="0" applyProtection="0">
      <alignment horizontal="left" vertical="top" indent="1"/>
    </xf>
    <xf numFmtId="4" fontId="17" fillId="2" borderId="46" applyNumberFormat="0" applyProtection="0">
      <alignment horizontal="right" vertical="center"/>
    </xf>
    <xf numFmtId="4" fontId="17" fillId="3" borderId="46" applyNumberFormat="0" applyProtection="0">
      <alignment horizontal="right" vertical="center"/>
    </xf>
    <xf numFmtId="4" fontId="17" fillId="7" borderId="46" applyNumberFormat="0" applyProtection="0">
      <alignment horizontal="right" vertical="center"/>
    </xf>
    <xf numFmtId="4" fontId="17" fillId="5" borderId="46" applyNumberFormat="0" applyProtection="0">
      <alignment horizontal="right" vertical="center"/>
    </xf>
    <xf numFmtId="4" fontId="17" fillId="6" borderId="46" applyNumberFormat="0" applyProtection="0">
      <alignment horizontal="right" vertical="center"/>
    </xf>
    <xf numFmtId="4" fontId="17" fillId="9" borderId="46" applyNumberFormat="0" applyProtection="0">
      <alignment horizontal="right" vertical="center"/>
    </xf>
    <xf numFmtId="4" fontId="17" fillId="8" borderId="46" applyNumberFormat="0" applyProtection="0">
      <alignment horizontal="right" vertical="center"/>
    </xf>
    <xf numFmtId="4" fontId="17" fillId="13" borderId="46" applyNumberFormat="0" applyProtection="0">
      <alignment horizontal="right" vertical="center"/>
    </xf>
    <xf numFmtId="4" fontId="17" fillId="4" borderId="46" applyNumberFormat="0" applyProtection="0">
      <alignment horizontal="right" vertical="center"/>
    </xf>
    <xf numFmtId="4" fontId="17" fillId="17" borderId="46" applyNumberFormat="0" applyProtection="0">
      <alignment horizontal="right" vertical="center"/>
    </xf>
    <xf numFmtId="0" fontId="19" fillId="16" borderId="46" applyNumberFormat="0" applyProtection="0">
      <alignment horizontal="left" vertical="center" indent="1"/>
    </xf>
    <xf numFmtId="0" fontId="19" fillId="16" borderId="46" applyNumberFormat="0" applyProtection="0">
      <alignment horizontal="left" vertical="top" indent="1"/>
    </xf>
    <xf numFmtId="0" fontId="19" fillId="12" borderId="46" applyNumberFormat="0" applyProtection="0">
      <alignment horizontal="left" vertical="center" indent="1"/>
    </xf>
    <xf numFmtId="0" fontId="19" fillId="12" borderId="46" applyNumberFormat="0" applyProtection="0">
      <alignment horizontal="left" vertical="top" indent="1"/>
    </xf>
    <xf numFmtId="0" fontId="19" fillId="18" borderId="46" applyNumberFormat="0" applyProtection="0">
      <alignment horizontal="left" vertical="center" indent="1"/>
    </xf>
    <xf numFmtId="0" fontId="19" fillId="18" borderId="46" applyNumberFormat="0" applyProtection="0">
      <alignment horizontal="left" vertical="top" indent="1"/>
    </xf>
    <xf numFmtId="0" fontId="19" fillId="19" borderId="46" applyNumberFormat="0" applyProtection="0">
      <alignment horizontal="left" vertical="center" indent="1"/>
    </xf>
    <xf numFmtId="0" fontId="19" fillId="19" borderId="46" applyNumberFormat="0" applyProtection="0">
      <alignment horizontal="left" vertical="top" indent="1"/>
    </xf>
    <xf numFmtId="4" fontId="17" fillId="20" borderId="46" applyNumberFormat="0" applyProtection="0">
      <alignment vertical="center"/>
    </xf>
    <xf numFmtId="4" fontId="23" fillId="20" borderId="46" applyNumberFormat="0" applyProtection="0">
      <alignment vertical="center"/>
    </xf>
    <xf numFmtId="4" fontId="17" fillId="20" borderId="46" applyNumberFormat="0" applyProtection="0">
      <alignment horizontal="left" vertical="center" indent="1"/>
    </xf>
    <xf numFmtId="0" fontId="17" fillId="20" borderId="46" applyNumberFormat="0" applyProtection="0">
      <alignment horizontal="left" vertical="top" indent="1"/>
    </xf>
    <xf numFmtId="4" fontId="17" fillId="15" borderId="46" applyNumberFormat="0" applyProtection="0">
      <alignment horizontal="right" vertical="center"/>
    </xf>
    <xf numFmtId="4" fontId="23" fillId="15" borderId="46" applyNumberFormat="0" applyProtection="0">
      <alignment horizontal="right" vertical="center"/>
    </xf>
    <xf numFmtId="4" fontId="17" fillId="17" borderId="46" applyNumberFormat="0" applyProtection="0">
      <alignment horizontal="left" vertical="center" indent="1"/>
    </xf>
    <xf numFmtId="4" fontId="17" fillId="17" borderId="46" applyNumberFormat="0" applyProtection="0">
      <alignment horizontal="left" vertical="center" indent="1"/>
    </xf>
    <xf numFmtId="0" fontId="17" fillId="12" borderId="46" applyNumberFormat="0" applyProtection="0">
      <alignment horizontal="left" vertical="top" indent="1"/>
    </xf>
    <xf numFmtId="4" fontId="25" fillId="15" borderId="46" applyNumberFormat="0" applyProtection="0">
      <alignment horizontal="right" vertical="center"/>
    </xf>
    <xf numFmtId="0" fontId="76" fillId="88" borderId="47" applyNumberFormat="0" applyFont="0" applyAlignment="0" applyProtection="0">
      <alignment vertical="center"/>
    </xf>
    <xf numFmtId="0" fontId="77" fillId="0" borderId="48" applyNumberFormat="0" applyFill="0" applyAlignment="0" applyProtection="0">
      <alignment vertical="center"/>
    </xf>
    <xf numFmtId="0" fontId="85" fillId="84" borderId="49" applyNumberFormat="0" applyAlignment="0" applyProtection="0">
      <alignment vertical="center"/>
    </xf>
    <xf numFmtId="0" fontId="88" fillId="95" borderId="49" applyNumberFormat="0" applyAlignment="0" applyProtection="0">
      <alignment vertical="center"/>
    </xf>
    <xf numFmtId="0" fontId="89" fillId="84" borderId="50" applyNumberFormat="0" applyAlignment="0" applyProtection="0">
      <alignment vertical="center"/>
    </xf>
    <xf numFmtId="164" fontId="9" fillId="0" borderId="0" applyFont="0" applyFill="0" applyBorder="0" applyAlignment="0" applyProtection="0"/>
    <xf numFmtId="0" fontId="8" fillId="0" borderId="0"/>
    <xf numFmtId="4" fontId="17" fillId="9" borderId="51" applyNumberFormat="0" applyProtection="0">
      <alignment horizontal="right" vertical="center"/>
    </xf>
    <xf numFmtId="0" fontId="77" fillId="0" borderId="53" applyNumberFormat="0" applyFill="0" applyAlignment="0" applyProtection="0">
      <alignment vertical="center"/>
    </xf>
    <xf numFmtId="4" fontId="66" fillId="87" borderId="57" applyNumberFormat="0" applyProtection="0">
      <alignment horizontal="right" vertical="center"/>
    </xf>
    <xf numFmtId="0" fontId="14" fillId="17" borderId="51" applyNumberFormat="0" applyProtection="0">
      <alignment horizontal="left" vertical="top" indent="1"/>
    </xf>
    <xf numFmtId="4" fontId="17" fillId="17" borderId="51" applyNumberFormat="0" applyProtection="0">
      <alignment horizontal="left" vertical="center" indent="1"/>
    </xf>
    <xf numFmtId="4" fontId="17" fillId="7" borderId="51" applyNumberFormat="0" applyProtection="0">
      <alignment horizontal="right" vertical="center"/>
    </xf>
    <xf numFmtId="167" fontId="8" fillId="0" borderId="0"/>
    <xf numFmtId="4" fontId="16" fillId="14" borderId="21" applyNumberFormat="0" applyProtection="0">
      <alignment horizontal="left" vertical="center" indent="1"/>
    </xf>
    <xf numFmtId="4" fontId="16" fillId="8" borderId="57" applyNumberFormat="0" applyProtection="0">
      <alignment horizontal="right" vertical="center"/>
    </xf>
    <xf numFmtId="4" fontId="16" fillId="82" borderId="57" applyNumberFormat="0" applyProtection="0">
      <alignment horizontal="right" vertical="center"/>
    </xf>
    <xf numFmtId="4" fontId="16" fillId="15" borderId="21" applyNumberFormat="0" applyProtection="0">
      <alignment horizontal="left" vertical="center" indent="1"/>
    </xf>
    <xf numFmtId="4" fontId="16" fillId="17" borderId="57" applyNumberFormat="0" applyProtection="0">
      <alignment horizontal="right" vertical="center"/>
    </xf>
    <xf numFmtId="4" fontId="16" fillId="10" borderId="57" applyNumberFormat="0" applyProtection="0">
      <alignment vertical="center"/>
    </xf>
    <xf numFmtId="0" fontId="115" fillId="0" borderId="53" applyNumberFormat="0" applyFill="0" applyAlignment="0" applyProtection="0"/>
    <xf numFmtId="0" fontId="19" fillId="19" borderId="51" applyNumberFormat="0" applyProtection="0">
      <alignment horizontal="left" vertical="top" indent="1"/>
    </xf>
    <xf numFmtId="4" fontId="17" fillId="9" borderId="51" applyNumberFormat="0" applyProtection="0">
      <alignment horizontal="right" vertical="center"/>
    </xf>
    <xf numFmtId="0" fontId="111" fillId="84" borderId="55" applyNumberFormat="0" applyAlignment="0" applyProtection="0"/>
    <xf numFmtId="0" fontId="19" fillId="19" borderId="51" applyNumberFormat="0" applyProtection="0">
      <alignment horizontal="left" vertical="top" indent="1"/>
    </xf>
    <xf numFmtId="0" fontId="19" fillId="19" borderId="51" applyNumberFormat="0" applyProtection="0">
      <alignment horizontal="left" vertical="center" indent="1"/>
    </xf>
    <xf numFmtId="4" fontId="17" fillId="13" borderId="51" applyNumberFormat="0" applyProtection="0">
      <alignment horizontal="right" vertical="center"/>
    </xf>
    <xf numFmtId="4" fontId="17" fillId="8" borderId="51" applyNumberFormat="0" applyProtection="0">
      <alignment horizontal="right" vertical="center"/>
    </xf>
    <xf numFmtId="4" fontId="66" fillId="87" borderId="57" applyNumberFormat="0" applyProtection="0">
      <alignment horizontal="right" vertical="center"/>
    </xf>
    <xf numFmtId="0" fontId="16" fillId="90" borderId="56"/>
    <xf numFmtId="0" fontId="18" fillId="83" borderId="58" applyBorder="0"/>
    <xf numFmtId="0" fontId="16" fillId="15" borderId="51" applyNumberFormat="0" applyProtection="0">
      <alignment horizontal="left" vertical="top" indent="1"/>
    </xf>
    <xf numFmtId="4" fontId="16" fillId="10" borderId="57" applyNumberFormat="0" applyProtection="0">
      <alignment vertical="center"/>
    </xf>
    <xf numFmtId="0" fontId="8" fillId="0" borderId="0"/>
    <xf numFmtId="0" fontId="8" fillId="0" borderId="0"/>
    <xf numFmtId="164" fontId="8" fillId="0" borderId="0" applyFont="0" applyFill="0" applyBorder="0" applyAlignment="0" applyProtection="0"/>
    <xf numFmtId="4" fontId="16" fillId="81" borderId="57" applyNumberFormat="0" applyProtection="0">
      <alignment horizontal="left" vertical="center" indent="1"/>
    </xf>
    <xf numFmtId="4" fontId="16" fillId="13" borderId="57" applyNumberFormat="0" applyProtection="0">
      <alignment horizontal="right" vertical="center"/>
    </xf>
    <xf numFmtId="0" fontId="16" fillId="83" borderId="51" applyNumberFormat="0" applyProtection="0">
      <alignment horizontal="left" vertical="top" indent="1"/>
    </xf>
    <xf numFmtId="0" fontId="8" fillId="0" borderId="0"/>
    <xf numFmtId="164" fontId="19" fillId="0" borderId="0" applyFont="0" applyFill="0" applyBorder="0" applyAlignment="0" applyProtection="0"/>
    <xf numFmtId="4" fontId="17" fillId="7" borderId="51" applyNumberFormat="0" applyProtection="0">
      <alignment horizontal="right" vertical="center"/>
    </xf>
    <xf numFmtId="0" fontId="14" fillId="88" borderId="51" applyNumberFormat="0" applyProtection="0">
      <alignment horizontal="left" vertical="top" indent="1"/>
    </xf>
    <xf numFmtId="4" fontId="20" fillId="10" borderId="51" applyNumberFormat="0" applyProtection="0">
      <alignment vertical="center"/>
    </xf>
    <xf numFmtId="4" fontId="17" fillId="15" borderId="51" applyNumberFormat="0" applyProtection="0">
      <alignment horizontal="right" vertical="center"/>
    </xf>
    <xf numFmtId="0" fontId="17" fillId="12" borderId="51" applyNumberFormat="0" applyProtection="0">
      <alignment horizontal="left" vertical="top" indent="1"/>
    </xf>
    <xf numFmtId="4" fontId="25" fillId="15" borderId="51" applyNumberFormat="0" applyProtection="0">
      <alignment horizontal="right" vertical="center"/>
    </xf>
    <xf numFmtId="4" fontId="17" fillId="17" borderId="51" applyNumberFormat="0" applyProtection="0">
      <alignment horizontal="left" vertical="center" indent="1"/>
    </xf>
    <xf numFmtId="4" fontId="23" fillId="15" borderId="51" applyNumberFormat="0" applyProtection="0">
      <alignment horizontal="right" vertical="center"/>
    </xf>
    <xf numFmtId="4" fontId="17" fillId="15" borderId="51" applyNumberFormat="0" applyProtection="0">
      <alignment horizontal="right" vertical="center"/>
    </xf>
    <xf numFmtId="0" fontId="19" fillId="12" borderId="51" applyNumberFormat="0" applyProtection="0">
      <alignment horizontal="left" vertical="top" indent="1"/>
    </xf>
    <xf numFmtId="0" fontId="19" fillId="18" borderId="51" applyNumberFormat="0" applyProtection="0">
      <alignment horizontal="left" vertical="top" indent="1"/>
    </xf>
    <xf numFmtId="4" fontId="16" fillId="10" borderId="57" applyNumberFormat="0" applyProtection="0">
      <alignment vertical="center"/>
    </xf>
    <xf numFmtId="0" fontId="19" fillId="18" borderId="51" applyNumberFormat="0" applyProtection="0">
      <alignment horizontal="left" vertical="top" indent="1"/>
    </xf>
    <xf numFmtId="4" fontId="19" fillId="83" borderId="21" applyNumberFormat="0" applyProtection="0">
      <alignment horizontal="left" vertical="center" indent="1"/>
    </xf>
    <xf numFmtId="0" fontId="19" fillId="16" borderId="51" applyNumberFormat="0" applyProtection="0">
      <alignment horizontal="left" vertical="top" indent="1"/>
    </xf>
    <xf numFmtId="4" fontId="16" fillId="0" borderId="57" applyNumberFormat="0" applyProtection="0">
      <alignment horizontal="right" vertical="center"/>
    </xf>
    <xf numFmtId="0" fontId="19" fillId="16" borderId="51" applyNumberFormat="0" applyProtection="0">
      <alignment horizontal="left" vertical="center" indent="1"/>
    </xf>
    <xf numFmtId="4" fontId="16" fillId="11" borderId="57" applyNumberFormat="0" applyProtection="0">
      <alignment horizontal="left" vertical="center" indent="1"/>
    </xf>
    <xf numFmtId="4" fontId="21" fillId="11" borderId="51" applyNumberFormat="0" applyProtection="0">
      <alignment vertical="center"/>
    </xf>
    <xf numFmtId="4" fontId="20" fillId="10" borderId="51" applyNumberFormat="0" applyProtection="0">
      <alignment vertical="center"/>
    </xf>
    <xf numFmtId="4" fontId="20" fillId="10" borderId="51" applyNumberFormat="0" applyProtection="0">
      <alignment vertical="center"/>
    </xf>
    <xf numFmtId="0" fontId="16" fillId="86" borderId="51" applyNumberFormat="0" applyProtection="0">
      <alignment horizontal="left" vertical="top" indent="1"/>
    </xf>
    <xf numFmtId="0" fontId="16" fillId="72" borderId="57" applyNumberFormat="0" applyFont="0" applyAlignment="0" applyProtection="0"/>
    <xf numFmtId="0" fontId="103" fillId="95" borderId="54" applyNumberFormat="0" applyAlignment="0" applyProtection="0"/>
    <xf numFmtId="4" fontId="17" fillId="17" borderId="51" applyNumberFormat="0" applyProtection="0">
      <alignment horizontal="left" vertical="center" indent="1"/>
    </xf>
    <xf numFmtId="4" fontId="16" fillId="0" borderId="57" applyNumberFormat="0" applyProtection="0">
      <alignment horizontal="right" vertical="center"/>
    </xf>
    <xf numFmtId="4" fontId="16" fillId="81" borderId="57" applyNumberFormat="0" applyProtection="0">
      <alignment horizontal="left" vertical="center" indent="1"/>
    </xf>
    <xf numFmtId="4" fontId="16" fillId="5" borderId="57" applyNumberFormat="0" applyProtection="0">
      <alignment horizontal="right" vertical="center"/>
    </xf>
    <xf numFmtId="4" fontId="17" fillId="17" borderId="51" applyNumberFormat="0" applyProtection="0">
      <alignment horizontal="left" vertical="center" indent="1"/>
    </xf>
    <xf numFmtId="0" fontId="19" fillId="16" borderId="51" applyNumberFormat="0" applyProtection="0">
      <alignment horizontal="left" vertical="top" indent="1"/>
    </xf>
    <xf numFmtId="4" fontId="23" fillId="15" borderId="51" applyNumberFormat="0" applyProtection="0">
      <alignment horizontal="right" vertical="center"/>
    </xf>
    <xf numFmtId="0" fontId="63" fillId="76" borderId="50" applyNumberFormat="0" applyAlignment="0" applyProtection="0"/>
    <xf numFmtId="0" fontId="15" fillId="10" borderId="51" applyNumberFormat="0" applyProtection="0">
      <alignment horizontal="left" vertical="top" indent="1"/>
    </xf>
    <xf numFmtId="4" fontId="25" fillId="15" borderId="51" applyNumberFormat="0" applyProtection="0">
      <alignment horizontal="right" vertical="center"/>
    </xf>
    <xf numFmtId="0" fontId="15" fillId="10" borderId="46" applyNumberFormat="0" applyProtection="0">
      <alignment horizontal="left" vertical="top" indent="1"/>
    </xf>
    <xf numFmtId="4" fontId="19" fillId="83" borderId="21" applyNumberFormat="0" applyProtection="0">
      <alignment horizontal="left" vertical="center" indent="1"/>
    </xf>
    <xf numFmtId="0" fontId="19" fillId="16" borderId="51" applyNumberFormat="0" applyProtection="0">
      <alignment horizontal="left" vertical="top" indent="1"/>
    </xf>
    <xf numFmtId="0" fontId="19" fillId="88" borderId="52" applyNumberFormat="0" applyFont="0" applyAlignment="0" applyProtection="0"/>
    <xf numFmtId="4" fontId="23" fillId="20" borderId="51" applyNumberFormat="0" applyProtection="0">
      <alignment vertical="center"/>
    </xf>
    <xf numFmtId="4" fontId="17" fillId="13" borderId="51" applyNumberFormat="0" applyProtection="0">
      <alignment horizontal="right" vertical="center"/>
    </xf>
    <xf numFmtId="4" fontId="20" fillId="10" borderId="51" applyNumberFormat="0" applyProtection="0">
      <alignment vertical="center"/>
    </xf>
    <xf numFmtId="0" fontId="103" fillId="95" borderId="54" applyNumberFormat="0" applyAlignment="0" applyProtection="0"/>
    <xf numFmtId="4" fontId="17" fillId="17" borderId="51" applyNumberFormat="0" applyProtection="0">
      <alignment horizontal="left" vertical="center" indent="1"/>
    </xf>
    <xf numFmtId="4" fontId="17" fillId="20" borderId="51" applyNumberFormat="0" applyProtection="0">
      <alignment horizontal="left" vertical="center" indent="1"/>
    </xf>
    <xf numFmtId="0" fontId="16" fillId="83" borderId="46" applyNumberFormat="0" applyProtection="0">
      <alignment horizontal="left" vertical="top" indent="1"/>
    </xf>
    <xf numFmtId="0" fontId="16" fillId="17" borderId="46" applyNumberFormat="0" applyProtection="0">
      <alignment horizontal="left" vertical="top" indent="1"/>
    </xf>
    <xf numFmtId="0" fontId="16" fillId="86" borderId="46" applyNumberFormat="0" applyProtection="0">
      <alignment horizontal="left" vertical="top" indent="1"/>
    </xf>
    <xf numFmtId="0" fontId="16" fillId="15" borderId="46" applyNumberFormat="0" applyProtection="0">
      <alignment horizontal="left" vertical="top" indent="1"/>
    </xf>
    <xf numFmtId="4" fontId="14" fillId="88" borderId="46" applyNumberFormat="0" applyProtection="0">
      <alignment vertical="center"/>
    </xf>
    <xf numFmtId="4" fontId="14" fillId="84" borderId="51" applyNumberFormat="0" applyProtection="0">
      <alignment horizontal="left" vertical="center" indent="1"/>
    </xf>
    <xf numFmtId="4" fontId="14" fillId="84" borderId="46" applyNumberFormat="0" applyProtection="0">
      <alignment horizontal="left" vertical="center" indent="1"/>
    </xf>
    <xf numFmtId="0" fontId="14" fillId="88" borderId="46" applyNumberFormat="0" applyProtection="0">
      <alignment horizontal="left" vertical="top" indent="1"/>
    </xf>
    <xf numFmtId="0" fontId="16" fillId="15" borderId="57" applyNumberFormat="0" applyProtection="0">
      <alignment horizontal="left" vertical="center" indent="1"/>
    </xf>
    <xf numFmtId="0" fontId="63" fillId="76" borderId="55" applyNumberFormat="0" applyAlignment="0" applyProtection="0"/>
    <xf numFmtId="0" fontId="14" fillId="17" borderId="46" applyNumberFormat="0" applyProtection="0">
      <alignment horizontal="left" vertical="top" indent="1"/>
    </xf>
    <xf numFmtId="4" fontId="17" fillId="4" borderId="51" applyNumberFormat="0" applyProtection="0">
      <alignment horizontal="right" vertical="center"/>
    </xf>
    <xf numFmtId="0" fontId="19" fillId="19" borderId="51" applyNumberFormat="0" applyProtection="0">
      <alignment horizontal="left" vertical="center" indent="1"/>
    </xf>
    <xf numFmtId="4" fontId="23" fillId="15" borderId="51" applyNumberFormat="0" applyProtection="0">
      <alignment horizontal="right" vertical="center"/>
    </xf>
    <xf numFmtId="0" fontId="19" fillId="19" borderId="51" applyNumberFormat="0" applyProtection="0">
      <alignment horizontal="left" vertical="center" indent="1"/>
    </xf>
    <xf numFmtId="0" fontId="19" fillId="12" borderId="51" applyNumberFormat="0" applyProtection="0">
      <alignment horizontal="left" vertical="center" indent="1"/>
    </xf>
    <xf numFmtId="0" fontId="19" fillId="19" borderId="51" applyNumberFormat="0" applyProtection="0">
      <alignment horizontal="left" vertical="top" indent="1"/>
    </xf>
    <xf numFmtId="0" fontId="19" fillId="18" borderId="51" applyNumberFormat="0" applyProtection="0">
      <alignment horizontal="left" vertical="top" indent="1"/>
    </xf>
    <xf numFmtId="0" fontId="19" fillId="12" borderId="51" applyNumberFormat="0" applyProtection="0">
      <alignment horizontal="left" vertical="center" indent="1"/>
    </xf>
    <xf numFmtId="4" fontId="17" fillId="6" borderId="51" applyNumberFormat="0" applyProtection="0">
      <alignment horizontal="right" vertical="center"/>
    </xf>
    <xf numFmtId="4" fontId="17" fillId="20" borderId="51" applyNumberFormat="0" applyProtection="0">
      <alignment vertical="center"/>
    </xf>
    <xf numFmtId="4" fontId="16" fillId="10" borderId="57" applyNumberFormat="0" applyProtection="0">
      <alignment vertical="center"/>
    </xf>
    <xf numFmtId="4" fontId="16" fillId="81" borderId="57" applyNumberFormat="0" applyProtection="0">
      <alignment horizontal="left" vertical="center" indent="1"/>
    </xf>
    <xf numFmtId="0" fontId="57" fillId="0" borderId="59" applyNumberFormat="0" applyFill="0" applyAlignment="0" applyProtection="0"/>
    <xf numFmtId="4" fontId="66" fillId="87" borderId="57" applyNumberFormat="0" applyProtection="0">
      <alignment horizontal="right" vertical="center"/>
    </xf>
    <xf numFmtId="4" fontId="66" fillId="87" borderId="57" applyNumberFormat="0" applyProtection="0">
      <alignment horizontal="right" vertical="center"/>
    </xf>
    <xf numFmtId="0" fontId="19" fillId="19" borderId="51" applyNumberFormat="0" applyProtection="0">
      <alignment horizontal="left" vertical="top" indent="1"/>
    </xf>
    <xf numFmtId="0" fontId="19" fillId="16" borderId="51" applyNumberFormat="0" applyProtection="0">
      <alignment horizontal="left" vertical="top" indent="1"/>
    </xf>
    <xf numFmtId="0" fontId="19" fillId="19" borderId="51" applyNumberFormat="0" applyProtection="0">
      <alignment horizontal="left" vertical="center" indent="1"/>
    </xf>
    <xf numFmtId="4" fontId="16" fillId="10" borderId="57" applyNumberFormat="0" applyProtection="0">
      <alignment vertical="center"/>
    </xf>
    <xf numFmtId="0" fontId="57" fillId="0" borderId="60" applyNumberFormat="0" applyFill="0" applyAlignment="0" applyProtection="0"/>
    <xf numFmtId="0" fontId="110" fillId="87" borderId="54" applyNumberFormat="0" applyAlignment="0" applyProtection="0"/>
    <xf numFmtId="0" fontId="19" fillId="19" borderId="51" applyNumberFormat="0" applyProtection="0">
      <alignment horizontal="left" vertical="top" indent="1"/>
    </xf>
    <xf numFmtId="0" fontId="19" fillId="12" borderId="51" applyNumberFormat="0" applyProtection="0">
      <alignment horizontal="left" vertical="center" indent="1"/>
    </xf>
    <xf numFmtId="0" fontId="19" fillId="12" borderId="51" applyNumberFormat="0" applyProtection="0">
      <alignment horizontal="left" vertical="center" indent="1"/>
    </xf>
    <xf numFmtId="0" fontId="19" fillId="19" borderId="51" applyNumberFormat="0" applyProtection="0">
      <alignment horizontal="left" vertical="center" indent="1"/>
    </xf>
    <xf numFmtId="0" fontId="16" fillId="85" borderId="57" applyNumberFormat="0" applyProtection="0">
      <alignment horizontal="left" vertical="center" indent="1"/>
    </xf>
    <xf numFmtId="4" fontId="17" fillId="15" borderId="51" applyNumberFormat="0" applyProtection="0">
      <alignment horizontal="right" vertical="center"/>
    </xf>
    <xf numFmtId="4" fontId="17" fillId="17" borderId="51" applyNumberFormat="0" applyProtection="0">
      <alignment horizontal="right" vertical="center"/>
    </xf>
    <xf numFmtId="4" fontId="23" fillId="20" borderId="51" applyNumberFormat="0" applyProtection="0">
      <alignment vertical="center"/>
    </xf>
    <xf numFmtId="0" fontId="19" fillId="16" borderId="51" applyNumberFormat="0" applyProtection="0">
      <alignment horizontal="left" vertical="top" indent="1"/>
    </xf>
    <xf numFmtId="0" fontId="19" fillId="12" borderId="51" applyNumberFormat="0" applyProtection="0">
      <alignment horizontal="left" vertical="top" indent="1"/>
    </xf>
    <xf numFmtId="4" fontId="25" fillId="15" borderId="51" applyNumberFormat="0" applyProtection="0">
      <alignment horizontal="right" vertical="center"/>
    </xf>
    <xf numFmtId="0" fontId="19" fillId="18" borderId="51" applyNumberFormat="0" applyProtection="0">
      <alignment horizontal="left" vertical="top" indent="1"/>
    </xf>
    <xf numFmtId="0" fontId="20" fillId="11" borderId="46" applyNumberFormat="0" applyProtection="0">
      <alignment horizontal="left" vertical="top" indent="1"/>
    </xf>
    <xf numFmtId="4" fontId="17" fillId="2" borderId="46" applyNumberFormat="0" applyProtection="0">
      <alignment horizontal="right" vertical="center"/>
    </xf>
    <xf numFmtId="4" fontId="17" fillId="3" borderId="46" applyNumberFormat="0" applyProtection="0">
      <alignment horizontal="right" vertical="center"/>
    </xf>
    <xf numFmtId="4" fontId="17" fillId="7" borderId="46" applyNumberFormat="0" applyProtection="0">
      <alignment horizontal="right" vertical="center"/>
    </xf>
    <xf numFmtId="4" fontId="17" fillId="5" borderId="46" applyNumberFormat="0" applyProtection="0">
      <alignment horizontal="right" vertical="center"/>
    </xf>
    <xf numFmtId="4" fontId="17" fillId="6" borderId="46" applyNumberFormat="0" applyProtection="0">
      <alignment horizontal="right" vertical="center"/>
    </xf>
    <xf numFmtId="4" fontId="17" fillId="9" borderId="46" applyNumberFormat="0" applyProtection="0">
      <alignment horizontal="right" vertical="center"/>
    </xf>
    <xf numFmtId="4" fontId="17" fillId="8" borderId="46" applyNumberFormat="0" applyProtection="0">
      <alignment horizontal="right" vertical="center"/>
    </xf>
    <xf numFmtId="4" fontId="17" fillId="13" borderId="46" applyNumberFormat="0" applyProtection="0">
      <alignment horizontal="right" vertical="center"/>
    </xf>
    <xf numFmtId="4" fontId="17" fillId="4" borderId="46" applyNumberFormat="0" applyProtection="0">
      <alignment horizontal="right" vertical="center"/>
    </xf>
    <xf numFmtId="0" fontId="97" fillId="95" borderId="54" applyNumberFormat="0" applyAlignment="0" applyProtection="0"/>
    <xf numFmtId="4" fontId="17" fillId="17" borderId="46" applyNumberFormat="0" applyProtection="0">
      <alignment horizontal="right" vertical="center"/>
    </xf>
    <xf numFmtId="0" fontId="19" fillId="16" borderId="51" applyNumberFormat="0" applyProtection="0">
      <alignment horizontal="left" vertical="top" indent="1"/>
    </xf>
    <xf numFmtId="0" fontId="19" fillId="16" borderId="46" applyNumberFormat="0" applyProtection="0">
      <alignment horizontal="left" vertical="center" indent="1"/>
    </xf>
    <xf numFmtId="0" fontId="19" fillId="16" borderId="46" applyNumberFormat="0" applyProtection="0">
      <alignment horizontal="left" vertical="top" indent="1"/>
    </xf>
    <xf numFmtId="0" fontId="19" fillId="12" borderId="46" applyNumberFormat="0" applyProtection="0">
      <alignment horizontal="left" vertical="center" indent="1"/>
    </xf>
    <xf numFmtId="0" fontId="19" fillId="12" borderId="46" applyNumberFormat="0" applyProtection="0">
      <alignment horizontal="left" vertical="top" indent="1"/>
    </xf>
    <xf numFmtId="0" fontId="19" fillId="18" borderId="46" applyNumberFormat="0" applyProtection="0">
      <alignment horizontal="left" vertical="center" indent="1"/>
    </xf>
    <xf numFmtId="0" fontId="19" fillId="18" borderId="46" applyNumberFormat="0" applyProtection="0">
      <alignment horizontal="left" vertical="top" indent="1"/>
    </xf>
    <xf numFmtId="0" fontId="19" fillId="19" borderId="46" applyNumberFormat="0" applyProtection="0">
      <alignment horizontal="left" vertical="center" indent="1"/>
    </xf>
    <xf numFmtId="0" fontId="19" fillId="19" borderId="46" applyNumberFormat="0" applyProtection="0">
      <alignment horizontal="left" vertical="top" indent="1"/>
    </xf>
    <xf numFmtId="4" fontId="17" fillId="20" borderId="46" applyNumberFormat="0" applyProtection="0">
      <alignment vertical="center"/>
    </xf>
    <xf numFmtId="4" fontId="23" fillId="20" borderId="46" applyNumberFormat="0" applyProtection="0">
      <alignment vertical="center"/>
    </xf>
    <xf numFmtId="4" fontId="17" fillId="20" borderId="46" applyNumberFormat="0" applyProtection="0">
      <alignment horizontal="left" vertical="center" indent="1"/>
    </xf>
    <xf numFmtId="0" fontId="17" fillId="20" borderId="46" applyNumberFormat="0" applyProtection="0">
      <alignment horizontal="left" vertical="top" indent="1"/>
    </xf>
    <xf numFmtId="0" fontId="19" fillId="19" borderId="51" applyNumberFormat="0" applyProtection="0">
      <alignment horizontal="left" vertical="center" indent="1"/>
    </xf>
    <xf numFmtId="4" fontId="16" fillId="17" borderId="57" applyNumberFormat="0" applyProtection="0">
      <alignment horizontal="right" vertical="center"/>
    </xf>
    <xf numFmtId="4" fontId="16" fillId="15" borderId="21" applyNumberFormat="0" applyProtection="0">
      <alignment horizontal="left" vertical="center" indent="1"/>
    </xf>
    <xf numFmtId="0" fontId="8" fillId="0" borderId="0"/>
    <xf numFmtId="164" fontId="19" fillId="0" borderId="0" applyFont="0" applyFill="0" applyBorder="0" applyAlignment="0" applyProtection="0"/>
    <xf numFmtId="4" fontId="17" fillId="17" borderId="46" applyNumberFormat="0" applyProtection="0">
      <alignment horizontal="left" vertical="center" indent="1"/>
    </xf>
    <xf numFmtId="4" fontId="17" fillId="17" borderId="46" applyNumberFormat="0" applyProtection="0">
      <alignment horizontal="left" vertical="center" indent="1"/>
    </xf>
    <xf numFmtId="0" fontId="19" fillId="16" borderId="46" applyNumberFormat="0" applyProtection="0">
      <alignment horizontal="left" vertical="top" indent="1"/>
    </xf>
    <xf numFmtId="0" fontId="16" fillId="84" borderId="57" applyNumberFormat="0" applyProtection="0">
      <alignment horizontal="left" vertical="center" indent="1"/>
    </xf>
    <xf numFmtId="0" fontId="14" fillId="17" borderId="51" applyNumberFormat="0" applyProtection="0">
      <alignment horizontal="left" vertical="top" indent="1"/>
    </xf>
    <xf numFmtId="0" fontId="16" fillId="72" borderId="57" applyNumberFormat="0" applyFont="0" applyAlignment="0" applyProtection="0"/>
    <xf numFmtId="0" fontId="17" fillId="20" borderId="51" applyNumberFormat="0" applyProtection="0">
      <alignment horizontal="left" vertical="top" indent="1"/>
    </xf>
    <xf numFmtId="0" fontId="17" fillId="20" borderId="51" applyNumberFormat="0" applyProtection="0">
      <alignment horizontal="left" vertical="top" indent="1"/>
    </xf>
    <xf numFmtId="0" fontId="103" fillId="95" borderId="54" applyNumberFormat="0" applyAlignment="0" applyProtection="0"/>
    <xf numFmtId="0" fontId="103" fillId="95" borderId="54" applyNumberFormat="0" applyAlignment="0" applyProtection="0"/>
    <xf numFmtId="0" fontId="19" fillId="18" borderId="51" applyNumberFormat="0" applyProtection="0">
      <alignment horizontal="left" vertical="top" indent="1"/>
    </xf>
    <xf numFmtId="0" fontId="19" fillId="12" borderId="51" applyNumberFormat="0" applyProtection="0">
      <alignment horizontal="left" vertical="top" indent="1"/>
    </xf>
    <xf numFmtId="0" fontId="19" fillId="16" borderId="51" applyNumberFormat="0" applyProtection="0">
      <alignment horizontal="left" vertical="top" indent="1"/>
    </xf>
    <xf numFmtId="0" fontId="19" fillId="19" borderId="51" applyNumberFormat="0" applyProtection="0">
      <alignment horizontal="left" vertical="top" indent="1"/>
    </xf>
    <xf numFmtId="0" fontId="19" fillId="19" borderId="51" applyNumberFormat="0" applyProtection="0">
      <alignment horizontal="left" vertical="top" indent="1"/>
    </xf>
    <xf numFmtId="0" fontId="19" fillId="19" borderId="51" applyNumberFormat="0" applyProtection="0">
      <alignment horizontal="left" vertical="top" indent="1"/>
    </xf>
    <xf numFmtId="4" fontId="17" fillId="8" borderId="51" applyNumberFormat="0" applyProtection="0">
      <alignment horizontal="right" vertical="center"/>
    </xf>
    <xf numFmtId="4" fontId="17" fillId="17" borderId="51" applyNumberFormat="0" applyProtection="0">
      <alignment horizontal="left" vertical="center" indent="1"/>
    </xf>
    <xf numFmtId="0" fontId="19" fillId="19" borderId="51" applyNumberFormat="0" applyProtection="0">
      <alignment horizontal="left" vertical="top" indent="1"/>
    </xf>
    <xf numFmtId="0" fontId="19" fillId="12" borderId="51" applyNumberFormat="0" applyProtection="0">
      <alignment horizontal="left" vertical="top" indent="1"/>
    </xf>
    <xf numFmtId="4" fontId="14" fillId="84" borderId="51" applyNumberFormat="0" applyProtection="0">
      <alignment horizontal="left" vertical="center" indent="1"/>
    </xf>
    <xf numFmtId="0" fontId="16" fillId="83" borderId="51" applyNumberFormat="0" applyProtection="0">
      <alignment horizontal="left" vertical="top" indent="1"/>
    </xf>
    <xf numFmtId="4" fontId="16" fillId="81" borderId="57" applyNumberFormat="0" applyProtection="0">
      <alignment horizontal="left" vertical="center" indent="1"/>
    </xf>
    <xf numFmtId="4" fontId="64" fillId="89" borderId="57" applyNumberFormat="0" applyProtection="0">
      <alignment horizontal="right" vertical="center"/>
    </xf>
    <xf numFmtId="4" fontId="16" fillId="0" borderId="57" applyNumberFormat="0" applyProtection="0">
      <alignment horizontal="right" vertical="center"/>
    </xf>
    <xf numFmtId="4" fontId="16" fillId="0" borderId="57" applyNumberFormat="0" applyProtection="0">
      <alignment horizontal="right" vertical="center"/>
    </xf>
    <xf numFmtId="4" fontId="20" fillId="11" borderId="51" applyNumberFormat="0" applyProtection="0">
      <alignment horizontal="left" vertical="center" indent="1"/>
    </xf>
    <xf numFmtId="4" fontId="21" fillId="11" borderId="51" applyNumberFormat="0" applyProtection="0">
      <alignment vertical="center"/>
    </xf>
    <xf numFmtId="0" fontId="19" fillId="16" borderId="51" applyNumberFormat="0" applyProtection="0">
      <alignment horizontal="left" vertical="top" indent="1"/>
    </xf>
    <xf numFmtId="0" fontId="95" fillId="84" borderId="49" applyNumberFormat="0" applyAlignment="0" applyProtection="0"/>
    <xf numFmtId="0" fontId="95" fillId="84" borderId="49" applyNumberFormat="0" applyAlignment="0" applyProtection="0"/>
    <xf numFmtId="4" fontId="17" fillId="17" borderId="51" applyNumberFormat="0" applyProtection="0">
      <alignment horizontal="left" vertical="center" indent="1"/>
    </xf>
    <xf numFmtId="165" fontId="19" fillId="0" borderId="0" applyFont="0" applyFill="0" applyBorder="0" applyAlignment="0" applyProtection="0"/>
    <xf numFmtId="165" fontId="19" fillId="0" borderId="0" applyFont="0" applyFill="0" applyBorder="0" applyAlignment="0" applyProtection="0"/>
    <xf numFmtId="165" fontId="19" fillId="0" borderId="0" applyFont="0" applyFill="0" applyBorder="0" applyAlignment="0" applyProtection="0"/>
    <xf numFmtId="0" fontId="55" fillId="76" borderId="57" applyNumberFormat="0" applyAlignment="0" applyProtection="0"/>
    <xf numFmtId="165" fontId="19" fillId="0" borderId="0" applyFont="0" applyFill="0" applyBorder="0" applyAlignment="0" applyProtection="0"/>
    <xf numFmtId="0" fontId="19" fillId="18" borderId="51" applyNumberFormat="0" applyProtection="0">
      <alignment horizontal="left" vertical="top" indent="1"/>
    </xf>
    <xf numFmtId="0" fontId="97" fillId="95" borderId="49" applyNumberFormat="0" applyAlignment="0" applyProtection="0"/>
    <xf numFmtId="0" fontId="63" fillId="87" borderId="50" applyNumberFormat="0" applyAlignment="0" applyProtection="0"/>
    <xf numFmtId="4" fontId="16" fillId="17" borderId="57" applyNumberFormat="0" applyProtection="0">
      <alignment horizontal="right" vertical="center"/>
    </xf>
    <xf numFmtId="4" fontId="19" fillId="83" borderId="21" applyNumberFormat="0" applyProtection="0">
      <alignment horizontal="left" vertical="center" indent="1"/>
    </xf>
    <xf numFmtId="4" fontId="16" fillId="17" borderId="21" applyNumberFormat="0" applyProtection="0">
      <alignment horizontal="left" vertical="center" indent="1"/>
    </xf>
    <xf numFmtId="0" fontId="19" fillId="18" borderId="51" applyNumberFormat="0" applyProtection="0">
      <alignment horizontal="left" vertical="top" indent="1"/>
    </xf>
    <xf numFmtId="0" fontId="61" fillId="73" borderId="57" applyNumberFormat="0" applyAlignment="0" applyProtection="0"/>
    <xf numFmtId="0" fontId="103" fillId="95" borderId="49" applyNumberFormat="0" applyAlignment="0" applyProtection="0"/>
    <xf numFmtId="0" fontId="103" fillId="95" borderId="49" applyNumberFormat="0" applyAlignment="0" applyProtection="0"/>
    <xf numFmtId="0" fontId="19" fillId="88" borderId="47" applyNumberFormat="0" applyFont="0" applyAlignment="0" applyProtection="0"/>
    <xf numFmtId="0" fontId="19" fillId="88" borderId="47" applyNumberFormat="0" applyFont="0" applyAlignment="0" applyProtection="0"/>
    <xf numFmtId="0" fontId="110" fillId="87" borderId="49" applyNumberFormat="0" applyAlignment="0" applyProtection="0"/>
    <xf numFmtId="0" fontId="111" fillId="84" borderId="50" applyNumberFormat="0" applyAlignment="0" applyProtection="0"/>
    <xf numFmtId="0" fontId="16" fillId="84" borderId="57" applyNumberFormat="0" applyProtection="0">
      <alignment horizontal="left" vertical="center" indent="1"/>
    </xf>
    <xf numFmtId="4" fontId="20" fillId="10" borderId="46" applyNumberFormat="0" applyProtection="0">
      <alignment vertical="center"/>
    </xf>
    <xf numFmtId="4" fontId="21" fillId="11" borderId="46" applyNumberFormat="0" applyProtection="0">
      <alignment vertical="center"/>
    </xf>
    <xf numFmtId="4" fontId="20" fillId="11" borderId="46" applyNumberFormat="0" applyProtection="0">
      <alignment horizontal="left" vertical="center" indent="1"/>
    </xf>
    <xf numFmtId="0" fontId="20" fillId="11" borderId="46" applyNumberFormat="0" applyProtection="0">
      <alignment horizontal="left" vertical="top" indent="1"/>
    </xf>
    <xf numFmtId="4" fontId="17" fillId="2" borderId="46" applyNumberFormat="0" applyProtection="0">
      <alignment horizontal="right" vertical="center"/>
    </xf>
    <xf numFmtId="4" fontId="17" fillId="3" borderId="46" applyNumberFormat="0" applyProtection="0">
      <alignment horizontal="right" vertical="center"/>
    </xf>
    <xf numFmtId="4" fontId="17" fillId="7" borderId="46" applyNumberFormat="0" applyProtection="0">
      <alignment horizontal="right" vertical="center"/>
    </xf>
    <xf numFmtId="4" fontId="17" fillId="5" borderId="46" applyNumberFormat="0" applyProtection="0">
      <alignment horizontal="right" vertical="center"/>
    </xf>
    <xf numFmtId="4" fontId="17" fillId="6" borderId="46" applyNumberFormat="0" applyProtection="0">
      <alignment horizontal="right" vertical="center"/>
    </xf>
    <xf numFmtId="4" fontId="17" fillId="9" borderId="46" applyNumberFormat="0" applyProtection="0">
      <alignment horizontal="right" vertical="center"/>
    </xf>
    <xf numFmtId="4" fontId="17" fillId="8" borderId="46" applyNumberFormat="0" applyProtection="0">
      <alignment horizontal="right" vertical="center"/>
    </xf>
    <xf numFmtId="4" fontId="17" fillId="13" borderId="46" applyNumberFormat="0" applyProtection="0">
      <alignment horizontal="right" vertical="center"/>
    </xf>
    <xf numFmtId="4" fontId="17" fillId="4" borderId="46" applyNumberFormat="0" applyProtection="0">
      <alignment horizontal="right" vertical="center"/>
    </xf>
    <xf numFmtId="0" fontId="95" fillId="84" borderId="54" applyNumberFormat="0" applyAlignment="0" applyProtection="0"/>
    <xf numFmtId="4" fontId="17" fillId="17" borderId="46" applyNumberFormat="0" applyProtection="0">
      <alignment horizontal="right" vertical="center"/>
    </xf>
    <xf numFmtId="0" fontId="19" fillId="16" borderId="46" applyNumberFormat="0" applyProtection="0">
      <alignment horizontal="left" vertical="center" indent="1"/>
    </xf>
    <xf numFmtId="0" fontId="19" fillId="16" borderId="46" applyNumberFormat="0" applyProtection="0">
      <alignment horizontal="left" vertical="top" indent="1"/>
    </xf>
    <xf numFmtId="0" fontId="19" fillId="12" borderId="46" applyNumberFormat="0" applyProtection="0">
      <alignment horizontal="left" vertical="center" indent="1"/>
    </xf>
    <xf numFmtId="0" fontId="19" fillId="12" borderId="46" applyNumberFormat="0" applyProtection="0">
      <alignment horizontal="left" vertical="top" indent="1"/>
    </xf>
    <xf numFmtId="0" fontId="19" fillId="18" borderId="46" applyNumberFormat="0" applyProtection="0">
      <alignment horizontal="left" vertical="center" indent="1"/>
    </xf>
    <xf numFmtId="0" fontId="19" fillId="18" borderId="46" applyNumberFormat="0" applyProtection="0">
      <alignment horizontal="left" vertical="top" indent="1"/>
    </xf>
    <xf numFmtId="0" fontId="19" fillId="19" borderId="46" applyNumberFormat="0" applyProtection="0">
      <alignment horizontal="left" vertical="center" indent="1"/>
    </xf>
    <xf numFmtId="0" fontId="19" fillId="19" borderId="46" applyNumberFormat="0" applyProtection="0">
      <alignment horizontal="left" vertical="top" indent="1"/>
    </xf>
    <xf numFmtId="4" fontId="17" fillId="20" borderId="46" applyNumberFormat="0" applyProtection="0">
      <alignment vertical="center"/>
    </xf>
    <xf numFmtId="4" fontId="23" fillId="20" borderId="46" applyNumberFormat="0" applyProtection="0">
      <alignment vertical="center"/>
    </xf>
    <xf numFmtId="4" fontId="17" fillId="20" borderId="46" applyNumberFormat="0" applyProtection="0">
      <alignment horizontal="left" vertical="center" indent="1"/>
    </xf>
    <xf numFmtId="0" fontId="17" fillId="20" borderId="46" applyNumberFormat="0" applyProtection="0">
      <alignment horizontal="left" vertical="top" indent="1"/>
    </xf>
    <xf numFmtId="4" fontId="17" fillId="15" borderId="46" applyNumberFormat="0" applyProtection="0">
      <alignment horizontal="right" vertical="center"/>
    </xf>
    <xf numFmtId="4" fontId="17" fillId="15" borderId="46" applyNumberFormat="0" applyProtection="0">
      <alignment horizontal="right" vertical="center"/>
    </xf>
    <xf numFmtId="4" fontId="23" fillId="15" borderId="46" applyNumberFormat="0" applyProtection="0">
      <alignment horizontal="right" vertical="center"/>
    </xf>
    <xf numFmtId="4" fontId="17" fillId="17" borderId="46" applyNumberFormat="0" applyProtection="0">
      <alignment horizontal="left" vertical="center" indent="1"/>
    </xf>
    <xf numFmtId="0" fontId="17" fillId="12" borderId="46" applyNumberFormat="0" applyProtection="0">
      <alignment horizontal="left" vertical="top" indent="1"/>
    </xf>
    <xf numFmtId="4" fontId="25" fillId="15" borderId="46" applyNumberFormat="0" applyProtection="0">
      <alignment horizontal="right" vertical="center"/>
    </xf>
    <xf numFmtId="0" fontId="8" fillId="0" borderId="0"/>
    <xf numFmtId="0" fontId="8" fillId="0" borderId="0"/>
    <xf numFmtId="0" fontId="115" fillId="0" borderId="48" applyNumberFormat="0" applyFill="0" applyAlignment="0" applyProtection="0"/>
    <xf numFmtId="0" fontId="19" fillId="88" borderId="47" applyNumberFormat="0" applyFont="0" applyAlignment="0" applyProtection="0"/>
    <xf numFmtId="0" fontId="8" fillId="0" borderId="0"/>
    <xf numFmtId="0" fontId="8" fillId="0" borderId="0"/>
    <xf numFmtId="0" fontId="8" fillId="0" borderId="0"/>
    <xf numFmtId="0" fontId="8" fillId="0" borderId="0"/>
    <xf numFmtId="0" fontId="19" fillId="18" borderId="51" applyNumberFormat="0" applyProtection="0">
      <alignment horizontal="left" vertical="center" indent="1"/>
    </xf>
    <xf numFmtId="4" fontId="16" fillId="17" borderId="21" applyNumberFormat="0" applyProtection="0">
      <alignment horizontal="left" vertical="center" indent="1"/>
    </xf>
    <xf numFmtId="0" fontId="19" fillId="16" borderId="51" applyNumberFormat="0" applyProtection="0">
      <alignment horizontal="left" vertical="center" indent="1"/>
    </xf>
    <xf numFmtId="0" fontId="19" fillId="16" borderId="46" applyNumberFormat="0" applyProtection="0">
      <alignment horizontal="left" vertical="top" indent="1"/>
    </xf>
    <xf numFmtId="0" fontId="76" fillId="88" borderId="52" applyNumberFormat="0" applyFont="0" applyAlignment="0" applyProtection="0">
      <alignment vertical="center"/>
    </xf>
    <xf numFmtId="4" fontId="20" fillId="11" borderId="51" applyNumberFormat="0" applyProtection="0">
      <alignment horizontal="left" vertical="center" indent="1"/>
    </xf>
    <xf numFmtId="0" fontId="8" fillId="0" borderId="0"/>
    <xf numFmtId="0" fontId="8" fillId="0" borderId="0"/>
    <xf numFmtId="0" fontId="16" fillId="83" borderId="46" applyNumberFormat="0" applyProtection="0">
      <alignment horizontal="left" vertical="top" indent="1"/>
    </xf>
    <xf numFmtId="0" fontId="16" fillId="86" borderId="51" applyNumberFormat="0" applyProtection="0">
      <alignment horizontal="left" vertical="top" indent="1"/>
    </xf>
    <xf numFmtId="0" fontId="19" fillId="16" borderId="51" applyNumberFormat="0" applyProtection="0">
      <alignment horizontal="left" vertical="top" indent="1"/>
    </xf>
    <xf numFmtId="4" fontId="64" fillId="11" borderId="57" applyNumberFormat="0" applyProtection="0">
      <alignment vertical="center"/>
    </xf>
    <xf numFmtId="0" fontId="8" fillId="0" borderId="0"/>
    <xf numFmtId="0" fontId="19" fillId="16" borderId="46" applyNumberFormat="0" applyProtection="0">
      <alignment horizontal="left" vertical="top" indent="1"/>
    </xf>
    <xf numFmtId="0" fontId="8" fillId="0" borderId="0"/>
    <xf numFmtId="0" fontId="8" fillId="0" borderId="0"/>
    <xf numFmtId="4" fontId="17" fillId="5" borderId="51" applyNumberFormat="0" applyProtection="0">
      <alignment horizontal="right" vertical="center"/>
    </xf>
    <xf numFmtId="4" fontId="64" fillId="20" borderId="56" applyNumberFormat="0" applyProtection="0">
      <alignment vertical="center"/>
    </xf>
    <xf numFmtId="0" fontId="19" fillId="19" borderId="51" applyNumberFormat="0" applyProtection="0">
      <alignment horizontal="left" vertical="top" indent="1"/>
    </xf>
    <xf numFmtId="0" fontId="19" fillId="12" borderId="51" applyNumberFormat="0" applyProtection="0">
      <alignment horizontal="left" vertical="top" indent="1"/>
    </xf>
    <xf numFmtId="4" fontId="16" fillId="0" borderId="57" applyNumberFormat="0" applyProtection="0">
      <alignment horizontal="right" vertical="center"/>
    </xf>
    <xf numFmtId="4" fontId="65" fillId="21" borderId="21" applyNumberFormat="0" applyProtection="0">
      <alignment horizontal="left" vertical="center" indent="1"/>
    </xf>
    <xf numFmtId="4" fontId="16" fillId="15" borderId="21" applyNumberFormat="0" applyProtection="0">
      <alignment horizontal="left" vertical="center" indent="1"/>
    </xf>
    <xf numFmtId="0" fontId="16" fillId="17" borderId="51" applyNumberFormat="0" applyProtection="0">
      <alignment horizontal="left" vertical="top" indent="1"/>
    </xf>
    <xf numFmtId="0" fontId="19" fillId="19" borderId="51" applyNumberFormat="0" applyProtection="0">
      <alignment horizontal="left" vertical="top" indent="1"/>
    </xf>
    <xf numFmtId="0" fontId="14" fillId="88" borderId="51" applyNumberFormat="0" applyProtection="0">
      <alignment horizontal="left" vertical="top" indent="1"/>
    </xf>
    <xf numFmtId="4" fontId="17" fillId="20" borderId="51" applyNumberFormat="0" applyProtection="0">
      <alignment vertical="center"/>
    </xf>
    <xf numFmtId="4" fontId="16" fillId="0" borderId="57" applyNumberFormat="0" applyProtection="0">
      <alignment horizontal="right" vertical="center"/>
    </xf>
    <xf numFmtId="0" fontId="19" fillId="19" borderId="51" applyNumberFormat="0" applyProtection="0">
      <alignment horizontal="left" vertical="center" indent="1"/>
    </xf>
    <xf numFmtId="0" fontId="63" fillId="76" borderId="50" applyNumberFormat="0" applyAlignment="0" applyProtection="0"/>
    <xf numFmtId="0" fontId="19" fillId="16" borderId="46" applyNumberFormat="0" applyProtection="0">
      <alignment horizontal="left" vertical="top" indent="1"/>
    </xf>
    <xf numFmtId="0" fontId="15" fillId="10" borderId="46" applyNumberFormat="0" applyProtection="0">
      <alignment horizontal="left" vertical="top" indent="1"/>
    </xf>
    <xf numFmtId="0" fontId="16" fillId="83" borderId="51" applyNumberFormat="0" applyProtection="0">
      <alignment horizontal="left" vertical="top" indent="1"/>
    </xf>
    <xf numFmtId="4" fontId="17" fillId="15" borderId="51" applyNumberFormat="0" applyProtection="0">
      <alignment horizontal="right" vertical="center"/>
    </xf>
    <xf numFmtId="0" fontId="19" fillId="12" borderId="51" applyNumberFormat="0" applyProtection="0">
      <alignment horizontal="left" vertical="center" indent="1"/>
    </xf>
    <xf numFmtId="4" fontId="17" fillId="17" borderId="51" applyNumberFormat="0" applyProtection="0">
      <alignment horizontal="right" vertical="center"/>
    </xf>
    <xf numFmtId="4" fontId="17" fillId="2" borderId="51" applyNumberFormat="0" applyProtection="0">
      <alignment horizontal="right" vertical="center"/>
    </xf>
    <xf numFmtId="0" fontId="16" fillId="17" borderId="46" applyNumberFormat="0" applyProtection="0">
      <alignment horizontal="left" vertical="top" indent="1"/>
    </xf>
    <xf numFmtId="0" fontId="20" fillId="11" borderId="51" applyNumberFormat="0" applyProtection="0">
      <alignment horizontal="left" vertical="top" indent="1"/>
    </xf>
    <xf numFmtId="0" fontId="16" fillId="86" borderId="46" applyNumberFormat="0" applyProtection="0">
      <alignment horizontal="left" vertical="top" indent="1"/>
    </xf>
    <xf numFmtId="0" fontId="16" fillId="15" borderId="46" applyNumberFormat="0" applyProtection="0">
      <alignment horizontal="left" vertical="top" indent="1"/>
    </xf>
    <xf numFmtId="4" fontId="14" fillId="88" borderId="46" applyNumberFormat="0" applyProtection="0">
      <alignment vertical="center"/>
    </xf>
    <xf numFmtId="4" fontId="64" fillId="89" borderId="57" applyNumberFormat="0" applyProtection="0">
      <alignment horizontal="right" vertical="center"/>
    </xf>
    <xf numFmtId="4" fontId="14" fillId="84" borderId="46" applyNumberFormat="0" applyProtection="0">
      <alignment horizontal="left" vertical="center" indent="1"/>
    </xf>
    <xf numFmtId="0" fontId="14" fillId="88" borderId="46" applyNumberFormat="0" applyProtection="0">
      <alignment horizontal="left" vertical="top" indent="1"/>
    </xf>
    <xf numFmtId="0" fontId="14" fillId="17" borderId="46" applyNumberFormat="0" applyProtection="0">
      <alignment horizontal="left" vertical="top" indent="1"/>
    </xf>
    <xf numFmtId="0" fontId="76" fillId="88" borderId="52" applyNumberFormat="0" applyFont="0" applyAlignment="0" applyProtection="0">
      <alignment vertical="center"/>
    </xf>
    <xf numFmtId="4" fontId="20" fillId="10" borderId="46" applyNumberFormat="0" applyProtection="0">
      <alignment vertical="center"/>
    </xf>
    <xf numFmtId="4" fontId="20" fillId="11" borderId="46" applyNumberFormat="0" applyProtection="0">
      <alignment horizontal="left" vertical="center" indent="1"/>
    </xf>
    <xf numFmtId="4" fontId="16" fillId="82" borderId="57" applyNumberFormat="0" applyProtection="0">
      <alignment horizontal="right" vertical="center"/>
    </xf>
    <xf numFmtId="0" fontId="19" fillId="16" borderId="46" applyNumberFormat="0" applyProtection="0">
      <alignment horizontal="left" vertical="top" indent="1"/>
    </xf>
    <xf numFmtId="4" fontId="25" fillId="15" borderId="46" applyNumberFormat="0" applyProtection="0">
      <alignment horizontal="right" vertical="center"/>
    </xf>
    <xf numFmtId="0" fontId="8" fillId="0" borderId="0"/>
    <xf numFmtId="164" fontId="19" fillId="0" borderId="0" applyFont="0" applyFill="0" applyBorder="0" applyAlignment="0" applyProtection="0"/>
    <xf numFmtId="0" fontId="8" fillId="0" borderId="0"/>
    <xf numFmtId="0" fontId="8" fillId="0" borderId="0"/>
    <xf numFmtId="0" fontId="14" fillId="17" borderId="46" applyNumberFormat="0" applyProtection="0">
      <alignment horizontal="left" vertical="top" indent="1"/>
    </xf>
    <xf numFmtId="0" fontId="19" fillId="16" borderId="51" applyNumberFormat="0" applyProtection="0">
      <alignment horizontal="left" vertical="top" indent="1"/>
    </xf>
    <xf numFmtId="0" fontId="8" fillId="0" borderId="0"/>
    <xf numFmtId="4" fontId="14" fillId="84" borderId="46" applyNumberFormat="0" applyProtection="0">
      <alignment horizontal="left" vertical="center" indent="1"/>
    </xf>
    <xf numFmtId="164" fontId="51" fillId="0" borderId="0" applyFont="0" applyFill="0" applyBorder="0" applyAlignment="0" applyProtection="0"/>
    <xf numFmtId="167" fontId="8" fillId="0" borderId="0"/>
    <xf numFmtId="0" fontId="110" fillId="87" borderId="54" applyNumberFormat="0" applyAlignment="0" applyProtection="0"/>
    <xf numFmtId="0" fontId="8" fillId="0" borderId="0"/>
    <xf numFmtId="4" fontId="16" fillId="11" borderId="57" applyNumberFormat="0" applyProtection="0">
      <alignment horizontal="left" vertical="center" indent="1"/>
    </xf>
    <xf numFmtId="0" fontId="8" fillId="0" borderId="0"/>
    <xf numFmtId="4" fontId="16" fillId="4" borderId="57" applyNumberFormat="0" applyProtection="0">
      <alignment horizontal="right" vertical="center"/>
    </xf>
    <xf numFmtId="4" fontId="65" fillId="21" borderId="21" applyNumberFormat="0" applyProtection="0">
      <alignment horizontal="left" vertical="center" indent="1"/>
    </xf>
    <xf numFmtId="0" fontId="14" fillId="88" borderId="46" applyNumberFormat="0" applyProtection="0">
      <alignment horizontal="left" vertical="top" indent="1"/>
    </xf>
    <xf numFmtId="0" fontId="8" fillId="0" borderId="0"/>
    <xf numFmtId="0" fontId="16" fillId="72" borderId="57" applyNumberFormat="0" applyFont="0" applyAlignment="0" applyProtection="0"/>
    <xf numFmtId="4" fontId="14" fillId="88" borderId="46" applyNumberFormat="0" applyProtection="0">
      <alignment vertical="center"/>
    </xf>
    <xf numFmtId="0" fontId="16" fillId="15" borderId="51" applyNumberFormat="0" applyProtection="0">
      <alignment horizontal="left" vertical="top" indent="1"/>
    </xf>
    <xf numFmtId="164" fontId="8" fillId="0" borderId="0" applyFont="0" applyFill="0" applyBorder="0" applyAlignment="0" applyProtection="0"/>
    <xf numFmtId="0" fontId="15" fillId="10" borderId="46" applyNumberFormat="0" applyProtection="0">
      <alignment horizontal="left" vertical="top" indent="1"/>
    </xf>
    <xf numFmtId="0" fontId="19" fillId="19" borderId="51" applyNumberFormat="0" applyProtection="0">
      <alignment horizontal="left" vertical="center" indent="1"/>
    </xf>
    <xf numFmtId="4" fontId="17" fillId="6" borderId="51" applyNumberFormat="0" applyProtection="0">
      <alignment horizontal="right" vertical="center"/>
    </xf>
    <xf numFmtId="0" fontId="16" fillId="83" borderId="46" applyNumberFormat="0" applyProtection="0">
      <alignment horizontal="left" vertical="top" indent="1"/>
    </xf>
    <xf numFmtId="0" fontId="19" fillId="18" borderId="51" applyNumberFormat="0" applyProtection="0">
      <alignment horizontal="left" vertical="top" indent="1"/>
    </xf>
    <xf numFmtId="0" fontId="16" fillId="17" borderId="46" applyNumberFormat="0" applyProtection="0">
      <alignment horizontal="left" vertical="top" indent="1"/>
    </xf>
    <xf numFmtId="4" fontId="17" fillId="9" borderId="51" applyNumberFormat="0" applyProtection="0">
      <alignment horizontal="right" vertical="center"/>
    </xf>
    <xf numFmtId="0" fontId="16" fillId="86" borderId="46" applyNumberFormat="0" applyProtection="0">
      <alignment horizontal="left" vertical="top" indent="1"/>
    </xf>
    <xf numFmtId="0" fontId="16" fillId="15" borderId="46" applyNumberFormat="0" applyProtection="0">
      <alignment horizontal="left" vertical="top" indent="1"/>
    </xf>
    <xf numFmtId="0" fontId="17" fillId="12" borderId="51" applyNumberFormat="0" applyProtection="0">
      <alignment horizontal="left" vertical="top" indent="1"/>
    </xf>
    <xf numFmtId="0" fontId="19" fillId="18" borderId="51" applyNumberFormat="0" applyProtection="0">
      <alignment horizontal="left" vertical="top" indent="1"/>
    </xf>
    <xf numFmtId="0" fontId="19" fillId="16" borderId="51" applyNumberFormat="0" applyProtection="0">
      <alignment horizontal="left" vertical="top" indent="1"/>
    </xf>
    <xf numFmtId="4" fontId="20" fillId="11" borderId="51" applyNumberFormat="0" applyProtection="0">
      <alignment horizontal="left" vertical="center" indent="1"/>
    </xf>
    <xf numFmtId="0" fontId="14" fillId="17" borderId="51" applyNumberFormat="0" applyProtection="0">
      <alignment horizontal="left" vertical="top" indent="1"/>
    </xf>
    <xf numFmtId="4" fontId="17" fillId="20" borderId="51" applyNumberFormat="0" applyProtection="0">
      <alignment horizontal="left" vertical="center" indent="1"/>
    </xf>
    <xf numFmtId="0" fontId="19" fillId="16" borderId="51" applyNumberFormat="0" applyProtection="0">
      <alignment horizontal="left" vertical="top" indent="1"/>
    </xf>
    <xf numFmtId="0" fontId="19" fillId="18" borderId="51" applyNumberFormat="0" applyProtection="0">
      <alignment horizontal="left" vertical="top" indent="1"/>
    </xf>
    <xf numFmtId="0" fontId="19" fillId="16" borderId="51" applyNumberFormat="0" applyProtection="0">
      <alignment horizontal="left" vertical="center" indent="1"/>
    </xf>
    <xf numFmtId="4" fontId="64" fillId="11" borderId="57" applyNumberFormat="0" applyProtection="0">
      <alignment vertical="center"/>
    </xf>
    <xf numFmtId="0" fontId="8" fillId="0" borderId="0"/>
    <xf numFmtId="0" fontId="8" fillId="0" borderId="0"/>
    <xf numFmtId="0" fontId="8" fillId="0" borderId="0"/>
    <xf numFmtId="0" fontId="8" fillId="0" borderId="0"/>
    <xf numFmtId="167" fontId="8" fillId="0" borderId="0"/>
    <xf numFmtId="0" fontId="8" fillId="0" borderId="0"/>
    <xf numFmtId="0" fontId="8" fillId="0" borderId="0"/>
    <xf numFmtId="0" fontId="16" fillId="83" borderId="51" applyNumberFormat="0" applyProtection="0">
      <alignment horizontal="left" vertical="top" indent="1"/>
    </xf>
    <xf numFmtId="0" fontId="89" fillId="84" borderId="55" applyNumberFormat="0" applyAlignment="0" applyProtection="0">
      <alignment vertical="center"/>
    </xf>
    <xf numFmtId="4" fontId="17" fillId="2" borderId="51" applyNumberFormat="0" applyProtection="0">
      <alignment horizontal="right" vertical="center"/>
    </xf>
    <xf numFmtId="0" fontId="19" fillId="16" borderId="51" applyNumberFormat="0" applyProtection="0">
      <alignment horizontal="left" vertical="center" indent="1"/>
    </xf>
    <xf numFmtId="0" fontId="19" fillId="18" borderId="51" applyNumberFormat="0" applyProtection="0">
      <alignment horizontal="left" vertical="center" indent="1"/>
    </xf>
    <xf numFmtId="0" fontId="20" fillId="11" borderId="51" applyNumberFormat="0" applyProtection="0">
      <alignment horizontal="left" vertical="top" indent="1"/>
    </xf>
    <xf numFmtId="0" fontId="88" fillId="95" borderId="54" applyNumberFormat="0" applyAlignment="0" applyProtection="0">
      <alignment vertical="center"/>
    </xf>
    <xf numFmtId="0" fontId="19" fillId="18" borderId="51" applyNumberFormat="0" applyProtection="0">
      <alignment horizontal="left" vertical="center" indent="1"/>
    </xf>
    <xf numFmtId="0" fontId="19" fillId="16" borderId="51" applyNumberFormat="0" applyProtection="0">
      <alignment horizontal="left" vertical="center" indent="1"/>
    </xf>
    <xf numFmtId="4" fontId="17" fillId="3" borderId="51" applyNumberFormat="0" applyProtection="0">
      <alignment horizontal="right" vertical="center"/>
    </xf>
    <xf numFmtId="0" fontId="55" fillId="76" borderId="57" applyNumberFormat="0" applyAlignment="0" applyProtection="0"/>
    <xf numFmtId="4" fontId="66" fillId="87" borderId="57" applyNumberFormat="0" applyProtection="0">
      <alignment horizontal="right" vertical="center"/>
    </xf>
    <xf numFmtId="0" fontId="19" fillId="18" borderId="51" applyNumberFormat="0" applyProtection="0">
      <alignment horizontal="left" vertical="center" indent="1"/>
    </xf>
    <xf numFmtId="4" fontId="16" fillId="13" borderId="57" applyNumberFormat="0" applyProtection="0">
      <alignment horizontal="right" vertical="center"/>
    </xf>
    <xf numFmtId="4" fontId="16" fillId="10" borderId="57" applyNumberFormat="0" applyProtection="0">
      <alignment vertical="center"/>
    </xf>
    <xf numFmtId="0" fontId="8" fillId="0" borderId="0"/>
    <xf numFmtId="0" fontId="19" fillId="88" borderId="52" applyNumberFormat="0" applyFont="0" applyAlignment="0" applyProtection="0"/>
    <xf numFmtId="0" fontId="19" fillId="88" borderId="52" applyNumberFormat="0" applyFont="0" applyAlignment="0" applyProtection="0"/>
    <xf numFmtId="0" fontId="77" fillId="0" borderId="53" applyNumberFormat="0" applyFill="0" applyAlignment="0" applyProtection="0">
      <alignment vertical="center"/>
    </xf>
    <xf numFmtId="0" fontId="95" fillId="84" borderId="54" applyNumberFormat="0" applyAlignment="0" applyProtection="0"/>
    <xf numFmtId="0" fontId="95" fillId="84" borderId="54" applyNumberFormat="0" applyAlignment="0" applyProtection="0"/>
    <xf numFmtId="4" fontId="64" fillId="20" borderId="56" applyNumberFormat="0" applyProtection="0">
      <alignment vertical="center"/>
    </xf>
    <xf numFmtId="4" fontId="66" fillId="87" borderId="57" applyNumberFormat="0" applyProtection="0">
      <alignment horizontal="right" vertical="center"/>
    </xf>
    <xf numFmtId="4" fontId="16" fillId="11" borderId="57" applyNumberFormat="0" applyProtection="0">
      <alignment horizontal="left" vertical="center" indent="1"/>
    </xf>
    <xf numFmtId="0" fontId="61" fillId="73" borderId="57" applyNumberFormat="0" applyAlignment="0" applyProtection="0"/>
    <xf numFmtId="0" fontId="19" fillId="19" borderId="51" applyNumberFormat="0" applyProtection="0">
      <alignment horizontal="left" vertical="top" indent="1"/>
    </xf>
    <xf numFmtId="0" fontId="19" fillId="12" borderId="51" applyNumberFormat="0" applyProtection="0">
      <alignment horizontal="left" vertical="top" indent="1"/>
    </xf>
    <xf numFmtId="4" fontId="16" fillId="81" borderId="57" applyNumberFormat="0" applyProtection="0">
      <alignment horizontal="left" vertical="center" indent="1"/>
    </xf>
    <xf numFmtId="4" fontId="16" fillId="8" borderId="57" applyNumberFormat="0" applyProtection="0">
      <alignment horizontal="right" vertical="center"/>
    </xf>
    <xf numFmtId="0" fontId="20" fillId="11" borderId="51" applyNumberFormat="0" applyProtection="0">
      <alignment horizontal="left" vertical="top" indent="1"/>
    </xf>
    <xf numFmtId="4" fontId="23" fillId="20" borderId="51" applyNumberFormat="0" applyProtection="0">
      <alignment vertical="center"/>
    </xf>
    <xf numFmtId="0" fontId="15" fillId="10" borderId="51" applyNumberFormat="0" applyProtection="0">
      <alignment horizontal="left" vertical="top" indent="1"/>
    </xf>
    <xf numFmtId="0" fontId="16" fillId="85" borderId="57" applyNumberFormat="0" applyProtection="0">
      <alignment horizontal="left" vertical="center" indent="1"/>
    </xf>
    <xf numFmtId="0" fontId="19" fillId="12" borderId="51" applyNumberFormat="0" applyProtection="0">
      <alignment horizontal="left" vertical="top" indent="1"/>
    </xf>
    <xf numFmtId="4" fontId="64" fillId="11" borderId="57" applyNumberFormat="0" applyProtection="0">
      <alignment vertical="center"/>
    </xf>
    <xf numFmtId="4" fontId="17" fillId="4" borderId="46" applyNumberFormat="0" applyProtection="0">
      <alignment horizontal="right" vertical="center"/>
    </xf>
    <xf numFmtId="4" fontId="17" fillId="2" borderId="46" applyNumberFormat="0" applyProtection="0">
      <alignment horizontal="right" vertical="center"/>
    </xf>
    <xf numFmtId="4" fontId="17" fillId="15" borderId="46" applyNumberFormat="0" applyProtection="0">
      <alignment horizontal="right" vertical="center"/>
    </xf>
    <xf numFmtId="0" fontId="19" fillId="12" borderId="46" applyNumberFormat="0" applyProtection="0">
      <alignment horizontal="left" vertical="center" indent="1"/>
    </xf>
    <xf numFmtId="4" fontId="17" fillId="2" borderId="46" applyNumberFormat="0" applyProtection="0">
      <alignment horizontal="right" vertical="center"/>
    </xf>
    <xf numFmtId="4" fontId="16" fillId="8" borderId="57" applyNumberFormat="0" applyProtection="0">
      <alignment horizontal="right" vertical="center"/>
    </xf>
    <xf numFmtId="0" fontId="19" fillId="12" borderId="46" applyNumberFormat="0" applyProtection="0">
      <alignment horizontal="left" vertical="top" indent="1"/>
    </xf>
    <xf numFmtId="0" fontId="19" fillId="19" borderId="46" applyNumberFormat="0" applyProtection="0">
      <alignment horizontal="left" vertical="center" indent="1"/>
    </xf>
    <xf numFmtId="4" fontId="23" fillId="15" borderId="46" applyNumberFormat="0" applyProtection="0">
      <alignment horizontal="right" vertical="center"/>
    </xf>
    <xf numFmtId="4" fontId="17" fillId="15" borderId="51" applyNumberFormat="0" applyProtection="0">
      <alignment horizontal="right" vertical="center"/>
    </xf>
    <xf numFmtId="4" fontId="16" fillId="6" borderId="57" applyNumberFormat="0" applyProtection="0">
      <alignment horizontal="right" vertical="center"/>
    </xf>
    <xf numFmtId="0" fontId="19" fillId="16" borderId="46" applyNumberFormat="0" applyProtection="0">
      <alignment horizontal="left" vertical="top" indent="1"/>
    </xf>
    <xf numFmtId="0" fontId="19" fillId="18" borderId="46" applyNumberFormat="0" applyProtection="0">
      <alignment horizontal="left" vertical="top" indent="1"/>
    </xf>
    <xf numFmtId="0" fontId="16" fillId="83" borderId="46" applyNumberFormat="0" applyProtection="0">
      <alignment horizontal="left" vertical="top" indent="1"/>
    </xf>
    <xf numFmtId="4" fontId="17" fillId="20" borderId="46" applyNumberFormat="0" applyProtection="0">
      <alignment vertical="center"/>
    </xf>
    <xf numFmtId="4" fontId="17" fillId="17" borderId="46" applyNumberFormat="0" applyProtection="0">
      <alignment horizontal="left" vertical="center" indent="1"/>
    </xf>
    <xf numFmtId="4" fontId="17" fillId="17" borderId="51" applyNumberFormat="0" applyProtection="0">
      <alignment horizontal="left" vertical="center" indent="1"/>
    </xf>
    <xf numFmtId="0" fontId="103" fillId="95" borderId="49" applyNumberFormat="0" applyAlignment="0" applyProtection="0"/>
    <xf numFmtId="0" fontId="19" fillId="16" borderId="46" applyNumberFormat="0" applyProtection="0">
      <alignment horizontal="left" vertical="center" indent="1"/>
    </xf>
    <xf numFmtId="0" fontId="14" fillId="88" borderId="46" applyNumberFormat="0" applyProtection="0">
      <alignment horizontal="left" vertical="top" indent="1"/>
    </xf>
    <xf numFmtId="0" fontId="19" fillId="19" borderId="46" applyNumberFormat="0" applyProtection="0">
      <alignment horizontal="left" vertical="top" indent="1"/>
    </xf>
    <xf numFmtId="4" fontId="16" fillId="5" borderId="57" applyNumberFormat="0" applyProtection="0">
      <alignment horizontal="right" vertical="center"/>
    </xf>
    <xf numFmtId="164" fontId="17" fillId="0" borderId="0" applyFont="0" applyFill="0" applyBorder="0" applyAlignment="0" applyProtection="0"/>
    <xf numFmtId="0" fontId="8" fillId="0" borderId="0"/>
    <xf numFmtId="0" fontId="15" fillId="10" borderId="46" applyNumberFormat="0" applyProtection="0">
      <alignment horizontal="left" vertical="top" indent="1"/>
    </xf>
    <xf numFmtId="0" fontId="19" fillId="18" borderId="46" applyNumberFormat="0" applyProtection="0">
      <alignment horizontal="left" vertical="center" indent="1"/>
    </xf>
    <xf numFmtId="4" fontId="17" fillId="8" borderId="46" applyNumberFormat="0" applyProtection="0">
      <alignment horizontal="right" vertical="center"/>
    </xf>
    <xf numFmtId="0" fontId="16" fillId="83" borderId="51" applyNumberFormat="0" applyProtection="0">
      <alignment horizontal="left" vertical="top" indent="1"/>
    </xf>
    <xf numFmtId="4" fontId="17" fillId="17" borderId="46" applyNumberFormat="0" applyProtection="0">
      <alignment horizontal="left" vertical="center" indent="1"/>
    </xf>
    <xf numFmtId="0" fontId="103" fillId="95" borderId="49" applyNumberFormat="0" applyAlignment="0" applyProtection="0"/>
    <xf numFmtId="4" fontId="23" fillId="20" borderId="46" applyNumberFormat="0" applyProtection="0">
      <alignment vertical="center"/>
    </xf>
    <xf numFmtId="0" fontId="19" fillId="18" borderId="46" applyNumberFormat="0" applyProtection="0">
      <alignment horizontal="left" vertical="top" indent="1"/>
    </xf>
    <xf numFmtId="0" fontId="19" fillId="18" borderId="46" applyNumberFormat="0" applyProtection="0">
      <alignment horizontal="left" vertical="top" indent="1"/>
    </xf>
    <xf numFmtId="0" fontId="16" fillId="84" borderId="57" applyNumberFormat="0" applyProtection="0">
      <alignment horizontal="left" vertical="center" indent="1"/>
    </xf>
    <xf numFmtId="0" fontId="55" fillId="76" borderId="57" applyNumberFormat="0" applyAlignment="0" applyProtection="0"/>
    <xf numFmtId="0" fontId="16" fillId="86" borderId="51" applyNumberFormat="0" applyProtection="0">
      <alignment horizontal="left" vertical="top" indent="1"/>
    </xf>
    <xf numFmtId="4" fontId="17" fillId="7" borderId="46" applyNumberFormat="0" applyProtection="0">
      <alignment horizontal="right" vertical="center"/>
    </xf>
    <xf numFmtId="0" fontId="19" fillId="18" borderId="46" applyNumberFormat="0" applyProtection="0">
      <alignment horizontal="left" vertical="top" indent="1"/>
    </xf>
    <xf numFmtId="0" fontId="19" fillId="19" borderId="46" applyNumberFormat="0" applyProtection="0">
      <alignment horizontal="left" vertical="center" indent="1"/>
    </xf>
    <xf numFmtId="4" fontId="16" fillId="11" borderId="57" applyNumberFormat="0" applyProtection="0">
      <alignment horizontal="left" vertical="center" indent="1"/>
    </xf>
    <xf numFmtId="4" fontId="64" fillId="11" borderId="57" applyNumberFormat="0" applyProtection="0">
      <alignment vertical="center"/>
    </xf>
    <xf numFmtId="4" fontId="17" fillId="17" borderId="46" applyNumberFormat="0" applyProtection="0">
      <alignment horizontal="left" vertical="center" indent="1"/>
    </xf>
    <xf numFmtId="4" fontId="20" fillId="10" borderId="46" applyNumberFormat="0" applyProtection="0">
      <alignment vertical="center"/>
    </xf>
    <xf numFmtId="0" fontId="76" fillId="88" borderId="47" applyNumberFormat="0" applyFont="0" applyAlignment="0" applyProtection="0">
      <alignment vertical="center"/>
    </xf>
    <xf numFmtId="4" fontId="17" fillId="17" borderId="46" applyNumberFormat="0" applyProtection="0">
      <alignment horizontal="left" vertical="center" indent="1"/>
    </xf>
    <xf numFmtId="4" fontId="16" fillId="0" borderId="57" applyNumberFormat="0" applyProtection="0">
      <alignment horizontal="right" vertical="center"/>
    </xf>
    <xf numFmtId="0" fontId="16" fillId="17" borderId="46" applyNumberFormat="0" applyProtection="0">
      <alignment horizontal="left" vertical="top" indent="1"/>
    </xf>
    <xf numFmtId="0" fontId="19" fillId="12" borderId="51" applyNumberFormat="0" applyProtection="0">
      <alignment horizontal="left" vertical="center" indent="1"/>
    </xf>
    <xf numFmtId="0" fontId="63" fillId="76" borderId="50" applyNumberFormat="0" applyAlignment="0" applyProtection="0"/>
    <xf numFmtId="0" fontId="14" fillId="17" borderId="51" applyNumberFormat="0" applyProtection="0">
      <alignment horizontal="left" vertical="top" indent="1"/>
    </xf>
    <xf numFmtId="4" fontId="17" fillId="2" borderId="46" applyNumberFormat="0" applyProtection="0">
      <alignment horizontal="right" vertical="center"/>
    </xf>
    <xf numFmtId="0" fontId="14" fillId="17" borderId="51" applyNumberFormat="0" applyProtection="0">
      <alignment horizontal="left" vertical="top" indent="1"/>
    </xf>
    <xf numFmtId="4" fontId="14" fillId="84" borderId="51" applyNumberFormat="0" applyProtection="0">
      <alignment horizontal="left" vertical="center" indent="1"/>
    </xf>
    <xf numFmtId="0" fontId="19" fillId="12" borderId="46" applyNumberFormat="0" applyProtection="0">
      <alignment horizontal="left" vertical="center" indent="1"/>
    </xf>
    <xf numFmtId="0" fontId="19" fillId="12" borderId="46" applyNumberFormat="0" applyProtection="0">
      <alignment horizontal="left" vertical="top" indent="1"/>
    </xf>
    <xf numFmtId="0" fontId="16" fillId="72" borderId="57" applyNumberFormat="0" applyFont="0" applyAlignment="0" applyProtection="0"/>
    <xf numFmtId="0" fontId="19" fillId="19" borderId="46" applyNumberFormat="0" applyProtection="0">
      <alignment horizontal="left" vertical="top" indent="1"/>
    </xf>
    <xf numFmtId="0" fontId="77" fillId="0" borderId="48" applyNumberFormat="0" applyFill="0" applyAlignment="0" applyProtection="0">
      <alignment vertical="center"/>
    </xf>
    <xf numFmtId="4" fontId="17" fillId="4" borderId="46" applyNumberFormat="0" applyProtection="0">
      <alignment horizontal="right" vertical="center"/>
    </xf>
    <xf numFmtId="4" fontId="17" fillId="17" borderId="46" applyNumberFormat="0" applyProtection="0">
      <alignment horizontal="left" vertical="center" indent="1"/>
    </xf>
    <xf numFmtId="0" fontId="85" fillId="84" borderId="49" applyNumberFormat="0" applyAlignment="0" applyProtection="0">
      <alignment vertical="center"/>
    </xf>
    <xf numFmtId="0" fontId="16" fillId="86" borderId="46" applyNumberFormat="0" applyProtection="0">
      <alignment horizontal="left" vertical="top" indent="1"/>
    </xf>
    <xf numFmtId="0" fontId="20" fillId="11" borderId="46" applyNumberFormat="0" applyProtection="0">
      <alignment horizontal="left" vertical="top" indent="1"/>
    </xf>
    <xf numFmtId="4" fontId="17" fillId="9" borderId="46" applyNumberFormat="0" applyProtection="0">
      <alignment horizontal="right" vertical="center"/>
    </xf>
    <xf numFmtId="4" fontId="17" fillId="20" borderId="46" applyNumberFormat="0" applyProtection="0">
      <alignment horizontal="left" vertical="center" indent="1"/>
    </xf>
    <xf numFmtId="0" fontId="19" fillId="16" borderId="46" applyNumberFormat="0" applyProtection="0">
      <alignment horizontal="left" vertical="top" indent="1"/>
    </xf>
    <xf numFmtId="0" fontId="17" fillId="20" borderId="51" applyNumberFormat="0" applyProtection="0">
      <alignment horizontal="left" vertical="top" indent="1"/>
    </xf>
    <xf numFmtId="4" fontId="20" fillId="10" borderId="46" applyNumberFormat="0" applyProtection="0">
      <alignment vertical="center"/>
    </xf>
    <xf numFmtId="0" fontId="19" fillId="18" borderId="51" applyNumberFormat="0" applyProtection="0">
      <alignment horizontal="left" vertical="center" indent="1"/>
    </xf>
    <xf numFmtId="4" fontId="16" fillId="14" borderId="21" applyNumberFormat="0" applyProtection="0">
      <alignment horizontal="left" vertical="center" indent="1"/>
    </xf>
    <xf numFmtId="0" fontId="19" fillId="16" borderId="46" applyNumberFormat="0" applyProtection="0">
      <alignment horizontal="left" vertical="top" indent="1"/>
    </xf>
    <xf numFmtId="0" fontId="16" fillId="83" borderId="46" applyNumberFormat="0" applyProtection="0">
      <alignment horizontal="left" vertical="top" indent="1"/>
    </xf>
    <xf numFmtId="0" fontId="19" fillId="12" borderId="46" applyNumberFormat="0" applyProtection="0">
      <alignment horizontal="left" vertical="top" indent="1"/>
    </xf>
    <xf numFmtId="0" fontId="19" fillId="12" borderId="46" applyNumberFormat="0" applyProtection="0">
      <alignment horizontal="left" vertical="top" indent="1"/>
    </xf>
    <xf numFmtId="0" fontId="19" fillId="19" borderId="46" applyNumberFormat="0" applyProtection="0">
      <alignment horizontal="left" vertical="center" indent="1"/>
    </xf>
    <xf numFmtId="0" fontId="19" fillId="19" borderId="46" applyNumberFormat="0" applyProtection="0">
      <alignment horizontal="left" vertical="top" indent="1"/>
    </xf>
    <xf numFmtId="4" fontId="17" fillId="17" borderId="46" applyNumberFormat="0" applyProtection="0">
      <alignment horizontal="left" vertical="center" indent="1"/>
    </xf>
    <xf numFmtId="0" fontId="17" fillId="12" borderId="46" applyNumberFormat="0" applyProtection="0">
      <alignment horizontal="left" vertical="top" indent="1"/>
    </xf>
    <xf numFmtId="0" fontId="16" fillId="17" borderId="51" applyNumberFormat="0" applyProtection="0">
      <alignment horizontal="left" vertical="top" indent="1"/>
    </xf>
    <xf numFmtId="4" fontId="16" fillId="15" borderId="21" applyNumberFormat="0" applyProtection="0">
      <alignment horizontal="left" vertical="center" indent="1"/>
    </xf>
    <xf numFmtId="4" fontId="16" fillId="81" borderId="57" applyNumberFormat="0" applyProtection="0">
      <alignment horizontal="left" vertical="center" indent="1"/>
    </xf>
    <xf numFmtId="4" fontId="21" fillId="11" borderId="46" applyNumberFormat="0" applyProtection="0">
      <alignment vertical="center"/>
    </xf>
    <xf numFmtId="4" fontId="20" fillId="11" borderId="46" applyNumberFormat="0" applyProtection="0">
      <alignment horizontal="left" vertical="center" indent="1"/>
    </xf>
    <xf numFmtId="4" fontId="19" fillId="83" borderId="21" applyNumberFormat="0" applyProtection="0">
      <alignment horizontal="left" vertical="center" indent="1"/>
    </xf>
    <xf numFmtId="4" fontId="16" fillId="13" borderId="57" applyNumberFormat="0" applyProtection="0">
      <alignment horizontal="right" vertical="center"/>
    </xf>
    <xf numFmtId="0" fontId="14" fillId="17" borderId="46" applyNumberFormat="0" applyProtection="0">
      <alignment horizontal="left" vertical="top" indent="1"/>
    </xf>
    <xf numFmtId="4" fontId="16" fillId="81" borderId="57" applyNumberFormat="0" applyProtection="0">
      <alignment horizontal="left" vertical="center" indent="1"/>
    </xf>
    <xf numFmtId="0" fontId="16" fillId="83" borderId="46" applyNumberFormat="0" applyProtection="0">
      <alignment horizontal="left" vertical="top" indent="1"/>
    </xf>
    <xf numFmtId="4" fontId="19" fillId="83" borderId="21" applyNumberFormat="0" applyProtection="0">
      <alignment horizontal="left" vertical="center" indent="1"/>
    </xf>
    <xf numFmtId="4" fontId="16" fillId="8" borderId="57" applyNumberFormat="0" applyProtection="0">
      <alignment horizontal="right" vertical="center"/>
    </xf>
    <xf numFmtId="4" fontId="64" fillId="20" borderId="56" applyNumberFormat="0" applyProtection="0">
      <alignment vertical="center"/>
    </xf>
    <xf numFmtId="4" fontId="17" fillId="17" borderId="51" applyNumberFormat="0" applyProtection="0">
      <alignment horizontal="left" vertical="center" indent="1"/>
    </xf>
    <xf numFmtId="165" fontId="32" fillId="0" borderId="0" applyFont="0" applyFill="0" applyBorder="0" applyAlignment="0" applyProtection="0"/>
    <xf numFmtId="4" fontId="19" fillId="83" borderId="21" applyNumberFormat="0" applyProtection="0">
      <alignment horizontal="left" vertical="center" indent="1"/>
    </xf>
    <xf numFmtId="4" fontId="20" fillId="10" borderId="46" applyNumberFormat="0" applyProtection="0">
      <alignment vertical="center"/>
    </xf>
    <xf numFmtId="4" fontId="21" fillId="11" borderId="46" applyNumberFormat="0" applyProtection="0">
      <alignment vertical="center"/>
    </xf>
    <xf numFmtId="4" fontId="20" fillId="11" borderId="46" applyNumberFormat="0" applyProtection="0">
      <alignment horizontal="left" vertical="center" indent="1"/>
    </xf>
    <xf numFmtId="0" fontId="19" fillId="19" borderId="46" applyNumberFormat="0" applyProtection="0">
      <alignment horizontal="left" vertical="top" indent="1"/>
    </xf>
    <xf numFmtId="4" fontId="17" fillId="6" borderId="46" applyNumberFormat="0" applyProtection="0">
      <alignment horizontal="right" vertical="center"/>
    </xf>
    <xf numFmtId="0" fontId="110" fillId="87" borderId="49" applyNumberFormat="0" applyAlignment="0" applyProtection="0"/>
    <xf numFmtId="4" fontId="17" fillId="20" borderId="46" applyNumberFormat="0" applyProtection="0">
      <alignment vertical="center"/>
    </xf>
    <xf numFmtId="4" fontId="16" fillId="5" borderId="57" applyNumberFormat="0" applyProtection="0">
      <alignment horizontal="right" vertical="center"/>
    </xf>
    <xf numFmtId="4" fontId="14" fillId="84" borderId="46" applyNumberFormat="0" applyProtection="0">
      <alignment horizontal="left" vertical="center" indent="1"/>
    </xf>
    <xf numFmtId="4" fontId="17" fillId="6" borderId="46" applyNumberFormat="0" applyProtection="0">
      <alignment horizontal="right" vertical="center"/>
    </xf>
    <xf numFmtId="4" fontId="17" fillId="15" borderId="46" applyNumberFormat="0" applyProtection="0">
      <alignment horizontal="right" vertical="center"/>
    </xf>
    <xf numFmtId="0" fontId="63" fillId="87" borderId="55" applyNumberFormat="0" applyAlignment="0" applyProtection="0"/>
    <xf numFmtId="0" fontId="19" fillId="16" borderId="46" applyNumberFormat="0" applyProtection="0">
      <alignment horizontal="left" vertical="center" indent="1"/>
    </xf>
    <xf numFmtId="0" fontId="19" fillId="16" borderId="46" applyNumberFormat="0" applyProtection="0">
      <alignment horizontal="left" vertical="center" indent="1"/>
    </xf>
    <xf numFmtId="0" fontId="16" fillId="83" borderId="46" applyNumberFormat="0" applyProtection="0">
      <alignment horizontal="left" vertical="top" indent="1"/>
    </xf>
    <xf numFmtId="0" fontId="19" fillId="16" borderId="46" applyNumberFormat="0" applyProtection="0">
      <alignment horizontal="left" vertical="center" indent="1"/>
    </xf>
    <xf numFmtId="0" fontId="19" fillId="16" borderId="46" applyNumberFormat="0" applyProtection="0">
      <alignment horizontal="left" vertical="center" indent="1"/>
    </xf>
    <xf numFmtId="4" fontId="16" fillId="7" borderId="21" applyNumberFormat="0" applyProtection="0">
      <alignment horizontal="right" vertical="center"/>
    </xf>
    <xf numFmtId="0" fontId="19" fillId="16" borderId="46" applyNumberFormat="0" applyProtection="0">
      <alignment horizontal="left" vertical="top" indent="1"/>
    </xf>
    <xf numFmtId="0" fontId="19" fillId="16" borderId="46" applyNumberFormat="0" applyProtection="0">
      <alignment horizontal="left" vertical="top" indent="1"/>
    </xf>
    <xf numFmtId="0" fontId="19" fillId="16" borderId="46" applyNumberFormat="0" applyProtection="0">
      <alignment horizontal="left" vertical="top" indent="1"/>
    </xf>
    <xf numFmtId="0" fontId="19" fillId="12" borderId="46" applyNumberFormat="0" applyProtection="0">
      <alignment horizontal="left" vertical="center" indent="1"/>
    </xf>
    <xf numFmtId="0" fontId="19" fillId="12" borderId="46" applyNumberFormat="0" applyProtection="0">
      <alignment horizontal="left" vertical="center" indent="1"/>
    </xf>
    <xf numFmtId="0" fontId="19" fillId="18" borderId="46" applyNumberFormat="0" applyProtection="0">
      <alignment horizontal="left" vertical="top" indent="1"/>
    </xf>
    <xf numFmtId="0" fontId="19" fillId="12" borderId="46" applyNumberFormat="0" applyProtection="0">
      <alignment horizontal="left" vertical="center" indent="1"/>
    </xf>
    <xf numFmtId="0" fontId="19" fillId="12" borderId="46" applyNumberFormat="0" applyProtection="0">
      <alignment horizontal="left" vertical="center" indent="1"/>
    </xf>
    <xf numFmtId="0" fontId="19" fillId="12" borderId="46" applyNumberFormat="0" applyProtection="0">
      <alignment horizontal="left" vertical="top" indent="1"/>
    </xf>
    <xf numFmtId="0" fontId="19" fillId="12" borderId="46" applyNumberFormat="0" applyProtection="0">
      <alignment horizontal="left" vertical="top" indent="1"/>
    </xf>
    <xf numFmtId="4" fontId="17" fillId="15" borderId="46" applyNumberFormat="0" applyProtection="0">
      <alignment horizontal="right" vertical="center"/>
    </xf>
    <xf numFmtId="0" fontId="19" fillId="12" borderId="46" applyNumberFormat="0" applyProtection="0">
      <alignment horizontal="left" vertical="top" indent="1"/>
    </xf>
    <xf numFmtId="0" fontId="19" fillId="12" borderId="46" applyNumberFormat="0" applyProtection="0">
      <alignment horizontal="left" vertical="top" indent="1"/>
    </xf>
    <xf numFmtId="0" fontId="19" fillId="18" borderId="46" applyNumberFormat="0" applyProtection="0">
      <alignment horizontal="left" vertical="center" indent="1"/>
    </xf>
    <xf numFmtId="0" fontId="19" fillId="18" borderId="46" applyNumberFormat="0" applyProtection="0">
      <alignment horizontal="left" vertical="center" indent="1"/>
    </xf>
    <xf numFmtId="0" fontId="19" fillId="18" borderId="46" applyNumberFormat="0" applyProtection="0">
      <alignment horizontal="left" vertical="center" indent="1"/>
    </xf>
    <xf numFmtId="0" fontId="19" fillId="18" borderId="46" applyNumberFormat="0" applyProtection="0">
      <alignment horizontal="left" vertical="center" indent="1"/>
    </xf>
    <xf numFmtId="0" fontId="19" fillId="18" borderId="46" applyNumberFormat="0" applyProtection="0">
      <alignment horizontal="left" vertical="top" indent="1"/>
    </xf>
    <xf numFmtId="0" fontId="19" fillId="18" borderId="46" applyNumberFormat="0" applyProtection="0">
      <alignment horizontal="left" vertical="top" indent="1"/>
    </xf>
    <xf numFmtId="0" fontId="19" fillId="18" borderId="46" applyNumberFormat="0" applyProtection="0">
      <alignment horizontal="left" vertical="top" indent="1"/>
    </xf>
    <xf numFmtId="0" fontId="19" fillId="18" borderId="46" applyNumberFormat="0" applyProtection="0">
      <alignment horizontal="left" vertical="top" indent="1"/>
    </xf>
    <xf numFmtId="0" fontId="19" fillId="19" borderId="46" applyNumberFormat="0" applyProtection="0">
      <alignment horizontal="left" vertical="center" indent="1"/>
    </xf>
    <xf numFmtId="0" fontId="19" fillId="19" borderId="46" applyNumberFormat="0" applyProtection="0">
      <alignment horizontal="left" vertical="center" indent="1"/>
    </xf>
    <xf numFmtId="0" fontId="19" fillId="16" borderId="51" applyNumberFormat="0" applyProtection="0">
      <alignment horizontal="left" vertical="top" indent="1"/>
    </xf>
    <xf numFmtId="0" fontId="19" fillId="19" borderId="46" applyNumberFormat="0" applyProtection="0">
      <alignment horizontal="left" vertical="center" indent="1"/>
    </xf>
    <xf numFmtId="0" fontId="19" fillId="19" borderId="46" applyNumberFormat="0" applyProtection="0">
      <alignment horizontal="left" vertical="center" indent="1"/>
    </xf>
    <xf numFmtId="0" fontId="19" fillId="19" borderId="46" applyNumberFormat="0" applyProtection="0">
      <alignment horizontal="left" vertical="top" indent="1"/>
    </xf>
    <xf numFmtId="0" fontId="19" fillId="19" borderId="46" applyNumberFormat="0" applyProtection="0">
      <alignment horizontal="left" vertical="top" indent="1"/>
    </xf>
    <xf numFmtId="0" fontId="14" fillId="17" borderId="46" applyNumberFormat="0" applyProtection="0">
      <alignment horizontal="left" vertical="top" indent="1"/>
    </xf>
    <xf numFmtId="0" fontId="19" fillId="19" borderId="46" applyNumberFormat="0" applyProtection="0">
      <alignment horizontal="left" vertical="top" indent="1"/>
    </xf>
    <xf numFmtId="0" fontId="19" fillId="19" borderId="46" applyNumberFormat="0" applyProtection="0">
      <alignment horizontal="left" vertical="top" indent="1"/>
    </xf>
    <xf numFmtId="0" fontId="19" fillId="16" borderId="46" applyNumberFormat="0" applyProtection="0">
      <alignment horizontal="left" vertical="center" indent="1"/>
    </xf>
    <xf numFmtId="0" fontId="19" fillId="16" borderId="46" applyNumberFormat="0" applyProtection="0">
      <alignment horizontal="left" vertical="top" indent="1"/>
    </xf>
    <xf numFmtId="4" fontId="17" fillId="15" borderId="46" applyNumberFormat="0" applyProtection="0">
      <alignment horizontal="right" vertical="center"/>
    </xf>
    <xf numFmtId="4" fontId="23" fillId="15" borderId="46" applyNumberFormat="0" applyProtection="0">
      <alignment horizontal="right" vertical="center"/>
    </xf>
    <xf numFmtId="4" fontId="17" fillId="17" borderId="46" applyNumberFormat="0" applyProtection="0">
      <alignment horizontal="left" vertical="center" indent="1"/>
    </xf>
    <xf numFmtId="0" fontId="17" fillId="12" borderId="46" applyNumberFormat="0" applyProtection="0">
      <alignment horizontal="left" vertical="top" indent="1"/>
    </xf>
    <xf numFmtId="4" fontId="25" fillId="15" borderId="46" applyNumberFormat="0" applyProtection="0">
      <alignment horizontal="right" vertical="center"/>
    </xf>
    <xf numFmtId="0" fontId="8" fillId="0" borderId="0"/>
    <xf numFmtId="4" fontId="23" fillId="20" borderId="46" applyNumberFormat="0" applyProtection="0">
      <alignment vertical="center"/>
    </xf>
    <xf numFmtId="4" fontId="17" fillId="15" borderId="46" applyNumberFormat="0" applyProtection="0">
      <alignment horizontal="right" vertical="center"/>
    </xf>
    <xf numFmtId="4" fontId="23" fillId="15" borderId="46" applyNumberFormat="0" applyProtection="0">
      <alignment horizontal="right" vertical="center"/>
    </xf>
    <xf numFmtId="4" fontId="17" fillId="17" borderId="46" applyNumberFormat="0" applyProtection="0">
      <alignment horizontal="left" vertical="center" indent="1"/>
    </xf>
    <xf numFmtId="0" fontId="17" fillId="12" borderId="46" applyNumberFormat="0" applyProtection="0">
      <alignment horizontal="left" vertical="top" indent="1"/>
    </xf>
    <xf numFmtId="4" fontId="25" fillId="15" borderId="46" applyNumberFormat="0" applyProtection="0">
      <alignment horizontal="right" vertical="center"/>
    </xf>
    <xf numFmtId="0" fontId="14" fillId="88" borderId="51" applyNumberFormat="0" applyProtection="0">
      <alignment horizontal="left" vertical="top" indent="1"/>
    </xf>
    <xf numFmtId="4" fontId="20" fillId="10" borderId="46" applyNumberFormat="0" applyProtection="0">
      <alignment vertical="center"/>
    </xf>
    <xf numFmtId="4" fontId="17" fillId="4" borderId="51" applyNumberFormat="0" applyProtection="0">
      <alignment horizontal="right" vertical="center"/>
    </xf>
    <xf numFmtId="0" fontId="89" fillId="84" borderId="50" applyNumberFormat="0" applyAlignment="0" applyProtection="0">
      <alignment vertical="center"/>
    </xf>
    <xf numFmtId="0" fontId="88" fillId="95" borderId="49" applyNumberFormat="0" applyAlignment="0" applyProtection="0">
      <alignment vertical="center"/>
    </xf>
    <xf numFmtId="0" fontId="76" fillId="88" borderId="47" applyNumberFormat="0" applyFont="0" applyAlignment="0" applyProtection="0">
      <alignment vertical="center"/>
    </xf>
    <xf numFmtId="4" fontId="25" fillId="15" borderId="46" applyNumberFormat="0" applyProtection="0">
      <alignment horizontal="right" vertical="center"/>
    </xf>
    <xf numFmtId="0" fontId="17" fillId="12" borderId="46" applyNumberFormat="0" applyProtection="0">
      <alignment horizontal="left" vertical="top" indent="1"/>
    </xf>
    <xf numFmtId="4" fontId="17" fillId="15" borderId="46" applyNumberFormat="0" applyProtection="0">
      <alignment horizontal="right" vertical="center"/>
    </xf>
    <xf numFmtId="4" fontId="17" fillId="20" borderId="46" applyNumberFormat="0" applyProtection="0">
      <alignment horizontal="left" vertical="center" indent="1"/>
    </xf>
    <xf numFmtId="0" fontId="19" fillId="19" borderId="46" applyNumberFormat="0" applyProtection="0">
      <alignment horizontal="left" vertical="top" indent="1"/>
    </xf>
    <xf numFmtId="0" fontId="19" fillId="18" borderId="46" applyNumberFormat="0" applyProtection="0">
      <alignment horizontal="left" vertical="top" indent="1"/>
    </xf>
    <xf numFmtId="0" fontId="19" fillId="12" borderId="46" applyNumberFormat="0" applyProtection="0">
      <alignment horizontal="left" vertical="top" indent="1"/>
    </xf>
    <xf numFmtId="0" fontId="19" fillId="16" borderId="46" applyNumberFormat="0" applyProtection="0">
      <alignment horizontal="left" vertical="top" indent="1"/>
    </xf>
    <xf numFmtId="4" fontId="17" fillId="17" borderId="46" applyNumberFormat="0" applyProtection="0">
      <alignment horizontal="right" vertical="center"/>
    </xf>
    <xf numFmtId="4" fontId="17" fillId="4" borderId="46" applyNumberFormat="0" applyProtection="0">
      <alignment horizontal="right" vertical="center"/>
    </xf>
    <xf numFmtId="4" fontId="17" fillId="8" borderId="46" applyNumberFormat="0" applyProtection="0">
      <alignment horizontal="right" vertical="center"/>
    </xf>
    <xf numFmtId="4" fontId="17" fillId="9" borderId="46" applyNumberFormat="0" applyProtection="0">
      <alignment horizontal="right" vertical="center"/>
    </xf>
    <xf numFmtId="4" fontId="17" fillId="6" borderId="46" applyNumberFormat="0" applyProtection="0">
      <alignment horizontal="right" vertical="center"/>
    </xf>
    <xf numFmtId="4" fontId="17" fillId="5" borderId="46" applyNumberFormat="0" applyProtection="0">
      <alignment horizontal="right" vertical="center"/>
    </xf>
    <xf numFmtId="4" fontId="17" fillId="7" borderId="46" applyNumberFormat="0" applyProtection="0">
      <alignment horizontal="right" vertical="center"/>
    </xf>
    <xf numFmtId="4" fontId="17" fillId="3" borderId="46" applyNumberFormat="0" applyProtection="0">
      <alignment horizontal="right" vertical="center"/>
    </xf>
    <xf numFmtId="4" fontId="17" fillId="2" borderId="46" applyNumberFormat="0" applyProtection="0">
      <alignment horizontal="right" vertical="center"/>
    </xf>
    <xf numFmtId="0" fontId="20" fillId="11" borderId="46" applyNumberFormat="0" applyProtection="0">
      <alignment horizontal="left" vertical="top" indent="1"/>
    </xf>
    <xf numFmtId="4" fontId="20" fillId="11" borderId="46" applyNumberFormat="0" applyProtection="0">
      <alignment horizontal="left" vertical="center" indent="1"/>
    </xf>
    <xf numFmtId="4" fontId="16" fillId="11" borderId="57" applyNumberFormat="0" applyProtection="0">
      <alignment horizontal="left" vertical="center" indent="1"/>
    </xf>
    <xf numFmtId="0" fontId="14" fillId="88" borderId="46" applyNumberFormat="0" applyProtection="0">
      <alignment horizontal="left" vertical="top" indent="1"/>
    </xf>
    <xf numFmtId="164" fontId="8" fillId="0" borderId="0" applyFont="0" applyFill="0" applyBorder="0" applyAlignment="0" applyProtection="0"/>
    <xf numFmtId="164" fontId="17" fillId="0" borderId="0" applyFont="0" applyFill="0" applyBorder="0" applyAlignment="0" applyProtection="0"/>
    <xf numFmtId="4" fontId="17" fillId="17" borderId="46" applyNumberFormat="0" applyProtection="0">
      <alignment horizontal="left" vertical="center" indent="1"/>
    </xf>
    <xf numFmtId="0" fontId="8" fillId="0" borderId="0"/>
    <xf numFmtId="167" fontId="8" fillId="0" borderId="0"/>
    <xf numFmtId="164" fontId="17" fillId="0" borderId="0" applyFont="0" applyFill="0" applyBorder="0" applyAlignment="0" applyProtection="0"/>
    <xf numFmtId="0" fontId="14" fillId="17" borderId="46" applyNumberFormat="0" applyProtection="0">
      <alignment horizontal="left" vertical="top" indent="1"/>
    </xf>
    <xf numFmtId="4" fontId="20" fillId="10" borderId="46" applyNumberFormat="0" applyProtection="0">
      <alignment vertical="center"/>
    </xf>
    <xf numFmtId="0" fontId="19" fillId="18" borderId="46" applyNumberFormat="0" applyProtection="0">
      <alignment horizontal="left" vertical="center" indent="1"/>
    </xf>
    <xf numFmtId="0" fontId="16" fillId="83" borderId="46" applyNumberFormat="0" applyProtection="0">
      <alignment horizontal="left" vertical="top" indent="1"/>
    </xf>
    <xf numFmtId="0" fontId="19" fillId="12" borderId="46" applyNumberFormat="0" applyProtection="0">
      <alignment horizontal="left" vertical="top" indent="1"/>
    </xf>
    <xf numFmtId="0" fontId="19" fillId="19" borderId="46" applyNumberFormat="0" applyProtection="0">
      <alignment horizontal="left" vertical="top" indent="1"/>
    </xf>
    <xf numFmtId="0" fontId="19" fillId="19" borderId="46" applyNumberFormat="0" applyProtection="0">
      <alignment horizontal="left" vertical="top" indent="1"/>
    </xf>
    <xf numFmtId="0" fontId="19" fillId="19" borderId="46" applyNumberFormat="0" applyProtection="0">
      <alignment horizontal="left" vertical="top" indent="1"/>
    </xf>
    <xf numFmtId="0" fontId="19" fillId="19" borderId="46" applyNumberFormat="0" applyProtection="0">
      <alignment horizontal="left" vertical="top" indent="1"/>
    </xf>
    <xf numFmtId="0" fontId="19" fillId="16" borderId="51" applyNumberFormat="0" applyProtection="0">
      <alignment horizontal="left" vertical="center" indent="1"/>
    </xf>
    <xf numFmtId="0" fontId="19" fillId="16" borderId="51" applyNumberFormat="0" applyProtection="0">
      <alignment horizontal="left" vertical="center" indent="1"/>
    </xf>
    <xf numFmtId="4" fontId="16" fillId="81" borderId="57" applyNumberFormat="0" applyProtection="0">
      <alignment horizontal="left" vertical="center" indent="1"/>
    </xf>
    <xf numFmtId="0" fontId="19" fillId="19" borderId="51" applyNumberFormat="0" applyProtection="0">
      <alignment horizontal="left" vertical="top" indent="1"/>
    </xf>
    <xf numFmtId="0" fontId="19" fillId="12" borderId="51" applyNumberFormat="0" applyProtection="0">
      <alignment horizontal="left" vertical="top" indent="1"/>
    </xf>
    <xf numFmtId="4" fontId="16" fillId="81" borderId="57" applyNumberFormat="0" applyProtection="0">
      <alignment horizontal="left" vertical="center" indent="1"/>
    </xf>
    <xf numFmtId="0" fontId="16" fillId="83" borderId="51" applyNumberFormat="0" applyProtection="0">
      <alignment horizontal="left" vertical="top" indent="1"/>
    </xf>
    <xf numFmtId="0" fontId="19" fillId="18" borderId="51" applyNumberFormat="0" applyProtection="0">
      <alignment horizontal="left" vertical="center" indent="1"/>
    </xf>
    <xf numFmtId="4" fontId="20" fillId="10" borderId="51" applyNumberFormat="0" applyProtection="0">
      <alignment vertical="center"/>
    </xf>
    <xf numFmtId="4" fontId="17" fillId="9" borderId="51" applyNumberFormat="0" applyProtection="0">
      <alignment horizontal="right" vertical="center"/>
    </xf>
    <xf numFmtId="0" fontId="17" fillId="12" borderId="51" applyNumberFormat="0" applyProtection="0">
      <alignment horizontal="left" vertical="top" indent="1"/>
    </xf>
    <xf numFmtId="0" fontId="14" fillId="17" borderId="51" applyNumberFormat="0" applyProtection="0">
      <alignment horizontal="left" vertical="top" indent="1"/>
    </xf>
    <xf numFmtId="0" fontId="19" fillId="12" borderId="51" applyNumberFormat="0" applyProtection="0">
      <alignment horizontal="left" vertical="top" indent="1"/>
    </xf>
    <xf numFmtId="4" fontId="17" fillId="6" borderId="51" applyNumberFormat="0" applyProtection="0">
      <alignment horizontal="right" vertical="center"/>
    </xf>
    <xf numFmtId="4" fontId="16" fillId="81" borderId="57" applyNumberFormat="0" applyProtection="0">
      <alignment horizontal="left" vertical="center" indent="1"/>
    </xf>
    <xf numFmtId="0" fontId="19" fillId="16" borderId="46" applyNumberFormat="0" applyProtection="0">
      <alignment horizontal="left" vertical="center" indent="1"/>
    </xf>
    <xf numFmtId="0" fontId="19" fillId="16" borderId="46" applyNumberFormat="0" applyProtection="0">
      <alignment horizontal="left" vertical="center" indent="1"/>
    </xf>
    <xf numFmtId="0" fontId="19" fillId="16" borderId="46" applyNumberFormat="0" applyProtection="0">
      <alignment horizontal="left" vertical="top" indent="1"/>
    </xf>
    <xf numFmtId="0" fontId="19" fillId="12" borderId="46" applyNumberFormat="0" applyProtection="0">
      <alignment horizontal="left" vertical="top" indent="1"/>
    </xf>
    <xf numFmtId="0" fontId="19" fillId="18" borderId="46" applyNumberFormat="0" applyProtection="0">
      <alignment horizontal="left" vertical="top" indent="1"/>
    </xf>
    <xf numFmtId="0" fontId="18" fillId="83" borderId="58" applyBorder="0"/>
    <xf numFmtId="4" fontId="16" fillId="0" borderId="57" applyNumberFormat="0" applyProtection="0">
      <alignment horizontal="right" vertical="center"/>
    </xf>
    <xf numFmtId="4" fontId="16" fillId="11" borderId="57" applyNumberFormat="0" applyProtection="0">
      <alignment horizontal="left" vertical="center" indent="1"/>
    </xf>
    <xf numFmtId="0" fontId="17" fillId="12" borderId="51" applyNumberFormat="0" applyProtection="0">
      <alignment horizontal="left" vertical="top" indent="1"/>
    </xf>
    <xf numFmtId="0" fontId="19" fillId="19" borderId="51" applyNumberFormat="0" applyProtection="0">
      <alignment horizontal="left" vertical="center" indent="1"/>
    </xf>
    <xf numFmtId="0" fontId="16" fillId="83" borderId="51" applyNumberFormat="0" applyProtection="0">
      <alignment horizontal="left" vertical="top" indent="1"/>
    </xf>
    <xf numFmtId="0" fontId="55" fillId="76" borderId="57" applyNumberFormat="0" applyAlignment="0" applyProtection="0"/>
    <xf numFmtId="4" fontId="16" fillId="82" borderId="57" applyNumberFormat="0" applyProtection="0">
      <alignment horizontal="right" vertical="center"/>
    </xf>
    <xf numFmtId="4" fontId="17" fillId="20" borderId="51" applyNumberFormat="0" applyProtection="0">
      <alignment horizontal="left" vertical="center" indent="1"/>
    </xf>
    <xf numFmtId="0" fontId="95" fillId="84" borderId="49" applyNumberFormat="0" applyAlignment="0" applyProtection="0"/>
    <xf numFmtId="0" fontId="95" fillId="84" borderId="49" applyNumberFormat="0" applyAlignment="0" applyProtection="0"/>
    <xf numFmtId="0" fontId="61" fillId="73" borderId="57" applyNumberFormat="0" applyAlignment="0" applyProtection="0"/>
    <xf numFmtId="165" fontId="19" fillId="0" borderId="0" applyFont="0" applyFill="0" applyBorder="0" applyAlignment="0" applyProtection="0"/>
    <xf numFmtId="165" fontId="19" fillId="0" borderId="0" applyFont="0" applyFill="0" applyBorder="0" applyAlignment="0" applyProtection="0"/>
    <xf numFmtId="165" fontId="19" fillId="0" borderId="0" applyFont="0" applyFill="0" applyBorder="0" applyAlignment="0" applyProtection="0"/>
    <xf numFmtId="0" fontId="55" fillId="76" borderId="57" applyNumberFormat="0" applyAlignment="0" applyProtection="0"/>
    <xf numFmtId="0" fontId="77" fillId="0" borderId="48" applyNumberFormat="0" applyFill="0" applyAlignment="0" applyProtection="0">
      <alignment vertical="center"/>
    </xf>
    <xf numFmtId="4" fontId="16" fillId="0" borderId="57" applyNumberFormat="0" applyProtection="0">
      <alignment horizontal="right" vertical="center"/>
    </xf>
    <xf numFmtId="4" fontId="17" fillId="8" borderId="51" applyNumberFormat="0" applyProtection="0">
      <alignment horizontal="right" vertical="center"/>
    </xf>
    <xf numFmtId="4" fontId="17" fillId="9" borderId="46" applyNumberFormat="0" applyProtection="0">
      <alignment horizontal="right" vertical="center"/>
    </xf>
    <xf numFmtId="4" fontId="16" fillId="17" borderId="57" applyNumberFormat="0" applyProtection="0">
      <alignment horizontal="right" vertical="center"/>
    </xf>
    <xf numFmtId="0" fontId="103" fillId="95" borderId="54" applyNumberFormat="0" applyAlignment="0" applyProtection="0"/>
    <xf numFmtId="4" fontId="64" fillId="11" borderId="57" applyNumberFormat="0" applyProtection="0">
      <alignment vertical="center"/>
    </xf>
    <xf numFmtId="0" fontId="103" fillId="95" borderId="49" applyNumberFormat="0" applyAlignment="0" applyProtection="0"/>
    <xf numFmtId="0" fontId="103" fillId="95" borderId="49" applyNumberFormat="0" applyAlignment="0" applyProtection="0"/>
    <xf numFmtId="0" fontId="17" fillId="20" borderId="46" applyNumberFormat="0" applyProtection="0">
      <alignment horizontal="left" vertical="top" indent="1"/>
    </xf>
    <xf numFmtId="0" fontId="17" fillId="20" borderId="46" applyNumberFormat="0" applyProtection="0">
      <alignment horizontal="left" vertical="top" indent="1"/>
    </xf>
    <xf numFmtId="0" fontId="14" fillId="17" borderId="46" applyNumberFormat="0" applyProtection="0">
      <alignment horizontal="left" vertical="top" indent="1"/>
    </xf>
    <xf numFmtId="0" fontId="17" fillId="20" borderId="51" applyNumberFormat="0" applyProtection="0">
      <alignment horizontal="left" vertical="top" indent="1"/>
    </xf>
    <xf numFmtId="0" fontId="8" fillId="0" borderId="0"/>
    <xf numFmtId="0" fontId="77" fillId="0" borderId="48" applyNumberFormat="0" applyFill="0" applyAlignment="0" applyProtection="0">
      <alignment vertical="center"/>
    </xf>
    <xf numFmtId="0" fontId="19" fillId="88" borderId="47" applyNumberFormat="0" applyFont="0" applyAlignment="0" applyProtection="0"/>
    <xf numFmtId="0" fontId="19" fillId="88" borderId="47" applyNumberFormat="0" applyFont="0" applyAlignment="0" applyProtection="0"/>
    <xf numFmtId="0" fontId="16" fillId="86" borderId="51" applyNumberFormat="0" applyProtection="0">
      <alignment horizontal="left" vertical="top" indent="1"/>
    </xf>
    <xf numFmtId="0" fontId="111" fillId="84" borderId="50" applyNumberFormat="0" applyAlignment="0" applyProtection="0"/>
    <xf numFmtId="4" fontId="20" fillId="10" borderId="46" applyNumberFormat="0" applyProtection="0">
      <alignment vertical="center"/>
    </xf>
    <xf numFmtId="4" fontId="21" fillId="11" borderId="46" applyNumberFormat="0" applyProtection="0">
      <alignment vertical="center"/>
    </xf>
    <xf numFmtId="4" fontId="17" fillId="3" borderId="46" applyNumberFormat="0" applyProtection="0">
      <alignment horizontal="right" vertical="center"/>
    </xf>
    <xf numFmtId="4" fontId="20" fillId="11" borderId="46" applyNumberFormat="0" applyProtection="0">
      <alignment horizontal="left" vertical="center" indent="1"/>
    </xf>
    <xf numFmtId="4" fontId="20" fillId="11" borderId="46" applyNumberFormat="0" applyProtection="0">
      <alignment horizontal="left" vertical="center" indent="1"/>
    </xf>
    <xf numFmtId="0" fontId="20" fillId="11" borderId="46" applyNumberFormat="0" applyProtection="0">
      <alignment horizontal="left" vertical="top" indent="1"/>
    </xf>
    <xf numFmtId="4" fontId="17" fillId="2" borderId="46" applyNumberFormat="0" applyProtection="0">
      <alignment horizontal="right" vertical="center"/>
    </xf>
    <xf numFmtId="4" fontId="17" fillId="3" borderId="46" applyNumberFormat="0" applyProtection="0">
      <alignment horizontal="right" vertical="center"/>
    </xf>
    <xf numFmtId="4" fontId="17" fillId="7" borderId="46" applyNumberFormat="0" applyProtection="0">
      <alignment horizontal="right" vertical="center"/>
    </xf>
    <xf numFmtId="4" fontId="17" fillId="5" borderId="46" applyNumberFormat="0" applyProtection="0">
      <alignment horizontal="right" vertical="center"/>
    </xf>
    <xf numFmtId="4" fontId="17" fillId="6" borderId="46" applyNumberFormat="0" applyProtection="0">
      <alignment horizontal="right" vertical="center"/>
    </xf>
    <xf numFmtId="4" fontId="17" fillId="9" borderId="46" applyNumberFormat="0" applyProtection="0">
      <alignment horizontal="right" vertical="center"/>
    </xf>
    <xf numFmtId="4" fontId="17" fillId="8" borderId="46" applyNumberFormat="0" applyProtection="0">
      <alignment horizontal="right" vertical="center"/>
    </xf>
    <xf numFmtId="4" fontId="17" fillId="13" borderId="46" applyNumberFormat="0" applyProtection="0">
      <alignment horizontal="right" vertical="center"/>
    </xf>
    <xf numFmtId="4" fontId="17" fillId="4" borderId="46" applyNumberFormat="0" applyProtection="0">
      <alignment horizontal="right" vertical="center"/>
    </xf>
    <xf numFmtId="0" fontId="95" fillId="84" borderId="54" applyNumberFormat="0" applyAlignment="0" applyProtection="0"/>
    <xf numFmtId="4" fontId="17" fillId="17" borderId="46" applyNumberFormat="0" applyProtection="0">
      <alignment horizontal="right" vertical="center"/>
    </xf>
    <xf numFmtId="4" fontId="23" fillId="15" borderId="46" applyNumberFormat="0" applyProtection="0">
      <alignment horizontal="right" vertical="center"/>
    </xf>
    <xf numFmtId="0" fontId="17" fillId="20" borderId="46" applyNumberFormat="0" applyProtection="0">
      <alignment horizontal="left" vertical="top" indent="1"/>
    </xf>
    <xf numFmtId="4" fontId="23" fillId="20" borderId="46" applyNumberFormat="0" applyProtection="0">
      <alignment vertical="center"/>
    </xf>
    <xf numFmtId="4" fontId="17" fillId="20" borderId="46" applyNumberFormat="0" applyProtection="0">
      <alignment vertical="center"/>
    </xf>
    <xf numFmtId="0" fontId="19" fillId="16" borderId="46" applyNumberFormat="0" applyProtection="0">
      <alignment horizontal="left" vertical="top" indent="1"/>
    </xf>
    <xf numFmtId="0" fontId="19" fillId="16" borderId="46" applyNumberFormat="0" applyProtection="0">
      <alignment horizontal="left" vertical="top" indent="1"/>
    </xf>
    <xf numFmtId="0" fontId="19" fillId="19" borderId="46" applyNumberFormat="0" applyProtection="0">
      <alignment horizontal="left" vertical="center" indent="1"/>
    </xf>
    <xf numFmtId="0" fontId="19" fillId="18" borderId="46" applyNumberFormat="0" applyProtection="0">
      <alignment horizontal="left" vertical="center" indent="1"/>
    </xf>
    <xf numFmtId="0" fontId="19" fillId="12" borderId="46" applyNumberFormat="0" applyProtection="0">
      <alignment horizontal="left" vertical="center" indent="1"/>
    </xf>
    <xf numFmtId="0" fontId="19" fillId="16" borderId="46" applyNumberFormat="0" applyProtection="0">
      <alignment horizontal="left" vertical="center" indent="1"/>
    </xf>
    <xf numFmtId="4" fontId="17" fillId="20" borderId="46" applyNumberFormat="0" applyProtection="0">
      <alignment vertical="center"/>
    </xf>
    <xf numFmtId="4" fontId="17" fillId="13" borderId="46" applyNumberFormat="0" applyProtection="0">
      <alignment horizontal="right" vertical="center"/>
    </xf>
    <xf numFmtId="4" fontId="17" fillId="20" borderId="46" applyNumberFormat="0" applyProtection="0">
      <alignment horizontal="left" vertical="center" indent="1"/>
    </xf>
    <xf numFmtId="0" fontId="17" fillId="20" borderId="46" applyNumberFormat="0" applyProtection="0">
      <alignment horizontal="left" vertical="top" indent="1"/>
    </xf>
    <xf numFmtId="4" fontId="17" fillId="15" borderId="46" applyNumberFormat="0" applyProtection="0">
      <alignment horizontal="right" vertical="center"/>
    </xf>
    <xf numFmtId="4" fontId="17" fillId="15" borderId="46" applyNumberFormat="0" applyProtection="0">
      <alignment horizontal="right" vertical="center"/>
    </xf>
    <xf numFmtId="4" fontId="17" fillId="15" borderId="46" applyNumberFormat="0" applyProtection="0">
      <alignment horizontal="right" vertical="center"/>
    </xf>
    <xf numFmtId="4" fontId="23" fillId="15" borderId="46" applyNumberFormat="0" applyProtection="0">
      <alignment horizontal="right" vertical="center"/>
    </xf>
    <xf numFmtId="4" fontId="17" fillId="17" borderId="46" applyNumberFormat="0" applyProtection="0">
      <alignment horizontal="left" vertical="center" indent="1"/>
    </xf>
    <xf numFmtId="4" fontId="17" fillId="17" borderId="46" applyNumberFormat="0" applyProtection="0">
      <alignment horizontal="left" vertical="center" indent="1"/>
    </xf>
    <xf numFmtId="4" fontId="17" fillId="17" borderId="46" applyNumberFormat="0" applyProtection="0">
      <alignment horizontal="left" vertical="center" indent="1"/>
    </xf>
    <xf numFmtId="0" fontId="17" fillId="12" borderId="46" applyNumberFormat="0" applyProtection="0">
      <alignment horizontal="left" vertical="top" indent="1"/>
    </xf>
    <xf numFmtId="4" fontId="25" fillId="15" borderId="46" applyNumberFormat="0" applyProtection="0">
      <alignment horizontal="right" vertical="center"/>
    </xf>
    <xf numFmtId="0" fontId="8" fillId="0" borderId="0"/>
    <xf numFmtId="0" fontId="8" fillId="0" borderId="0"/>
    <xf numFmtId="0" fontId="16" fillId="17" borderId="51" applyNumberFormat="0" applyProtection="0">
      <alignment horizontal="left" vertical="top" indent="1"/>
    </xf>
    <xf numFmtId="0" fontId="19" fillId="12" borderId="51" applyNumberFormat="0" applyProtection="0">
      <alignment horizontal="left" vertical="center" indent="1"/>
    </xf>
    <xf numFmtId="0" fontId="115" fillId="0" borderId="48" applyNumberFormat="0" applyFill="0" applyAlignment="0" applyProtection="0"/>
    <xf numFmtId="164" fontId="19" fillId="0" borderId="0" applyFont="0" applyFill="0" applyBorder="0" applyAlignment="0" applyProtection="0"/>
    <xf numFmtId="0" fontId="8" fillId="0" borderId="0"/>
    <xf numFmtId="0" fontId="57" fillId="0" borderId="59" applyNumberFormat="0" applyFill="0" applyAlignment="0" applyProtection="0"/>
    <xf numFmtId="164" fontId="19" fillId="0" borderId="0" applyFont="0" applyFill="0" applyBorder="0" applyAlignment="0" applyProtection="0"/>
    <xf numFmtId="0" fontId="19" fillId="12" borderId="46" applyNumberFormat="0" applyProtection="0">
      <alignment horizontal="left" vertical="top" indent="1"/>
    </xf>
    <xf numFmtId="0" fontId="85" fillId="84" borderId="49" applyNumberFormat="0" applyAlignment="0" applyProtection="0">
      <alignment vertical="center"/>
    </xf>
    <xf numFmtId="4" fontId="16" fillId="6" borderId="57" applyNumberFormat="0" applyProtection="0">
      <alignment horizontal="right" vertical="center"/>
    </xf>
    <xf numFmtId="4" fontId="21" fillId="11" borderId="46" applyNumberFormat="0" applyProtection="0">
      <alignment vertical="center"/>
    </xf>
    <xf numFmtId="4" fontId="16" fillId="6" borderId="57" applyNumberFormat="0" applyProtection="0">
      <alignment horizontal="right" vertical="center"/>
    </xf>
    <xf numFmtId="0" fontId="63" fillId="76" borderId="50" applyNumberFormat="0" applyAlignment="0" applyProtection="0"/>
    <xf numFmtId="4" fontId="20" fillId="10" borderId="51" applyNumberFormat="0" applyProtection="0">
      <alignment vertical="center"/>
    </xf>
    <xf numFmtId="4" fontId="20" fillId="11" borderId="46" applyNumberFormat="0" applyProtection="0">
      <alignment horizontal="left" vertical="center" indent="1"/>
    </xf>
    <xf numFmtId="0" fontId="19" fillId="12" borderId="46" applyNumberFormat="0" applyProtection="0">
      <alignment horizontal="left" vertical="center" indent="1"/>
    </xf>
    <xf numFmtId="4" fontId="17" fillId="17" borderId="46" applyNumberFormat="0" applyProtection="0">
      <alignment horizontal="right" vertical="center"/>
    </xf>
    <xf numFmtId="0" fontId="103" fillId="95" borderId="49" applyNumberFormat="0" applyAlignment="0" applyProtection="0"/>
    <xf numFmtId="0" fontId="16" fillId="83" borderId="46" applyNumberFormat="0" applyProtection="0">
      <alignment horizontal="left" vertical="top" indent="1"/>
    </xf>
    <xf numFmtId="0" fontId="16" fillId="86" borderId="46" applyNumberFormat="0" applyProtection="0">
      <alignment horizontal="left" vertical="top" indent="1"/>
    </xf>
    <xf numFmtId="4" fontId="16" fillId="0" borderId="57" applyNumberFormat="0" applyProtection="0">
      <alignment horizontal="right" vertical="center"/>
    </xf>
    <xf numFmtId="4" fontId="23" fillId="20" borderId="51" applyNumberFormat="0" applyProtection="0">
      <alignment vertical="center"/>
    </xf>
    <xf numFmtId="0" fontId="16" fillId="83" borderId="46" applyNumberFormat="0" applyProtection="0">
      <alignment horizontal="left" vertical="top" indent="1"/>
    </xf>
    <xf numFmtId="0" fontId="16" fillId="17" borderId="46" applyNumberFormat="0" applyProtection="0">
      <alignment horizontal="left" vertical="top" indent="1"/>
    </xf>
    <xf numFmtId="0" fontId="16" fillId="86" borderId="46" applyNumberFormat="0" applyProtection="0">
      <alignment horizontal="left" vertical="top" indent="1"/>
    </xf>
    <xf numFmtId="0" fontId="16" fillId="15" borderId="46" applyNumberFormat="0" applyProtection="0">
      <alignment horizontal="left" vertical="top" indent="1"/>
    </xf>
    <xf numFmtId="0" fontId="19" fillId="16" borderId="46" applyNumberFormat="0" applyProtection="0">
      <alignment horizontal="left" vertical="top" indent="1"/>
    </xf>
    <xf numFmtId="0" fontId="19" fillId="18" borderId="46" applyNumberFormat="0" applyProtection="0">
      <alignment horizontal="left" vertical="top" indent="1"/>
    </xf>
    <xf numFmtId="0" fontId="16" fillId="85" borderId="57" applyNumberFormat="0" applyProtection="0">
      <alignment horizontal="left" vertical="center" indent="1"/>
    </xf>
    <xf numFmtId="0" fontId="61" fillId="73" borderId="57" applyNumberFormat="0" applyAlignment="0" applyProtection="0"/>
    <xf numFmtId="0" fontId="14" fillId="17" borderId="46" applyNumberFormat="0" applyProtection="0">
      <alignment horizontal="left" vertical="top" indent="1"/>
    </xf>
    <xf numFmtId="4" fontId="17" fillId="5" borderId="46" applyNumberFormat="0" applyProtection="0">
      <alignment horizontal="right" vertical="center"/>
    </xf>
    <xf numFmtId="4" fontId="17" fillId="6" borderId="46" applyNumberFormat="0" applyProtection="0">
      <alignment horizontal="right" vertical="center"/>
    </xf>
    <xf numFmtId="4" fontId="17" fillId="17" borderId="51" applyNumberFormat="0" applyProtection="0">
      <alignment horizontal="left" vertical="center" indent="1"/>
    </xf>
    <xf numFmtId="0" fontId="20" fillId="11" borderId="46" applyNumberFormat="0" applyProtection="0">
      <alignment horizontal="left" vertical="top" indent="1"/>
    </xf>
    <xf numFmtId="4" fontId="17" fillId="2" borderId="46" applyNumberFormat="0" applyProtection="0">
      <alignment horizontal="right" vertical="center"/>
    </xf>
    <xf numFmtId="4" fontId="17" fillId="3" borderId="46" applyNumberFormat="0" applyProtection="0">
      <alignment horizontal="right" vertical="center"/>
    </xf>
    <xf numFmtId="4" fontId="17" fillId="7" borderId="46" applyNumberFormat="0" applyProtection="0">
      <alignment horizontal="right" vertical="center"/>
    </xf>
    <xf numFmtId="4" fontId="17" fillId="5" borderId="46" applyNumberFormat="0" applyProtection="0">
      <alignment horizontal="right" vertical="center"/>
    </xf>
    <xf numFmtId="4" fontId="17" fillId="6" borderId="46" applyNumberFormat="0" applyProtection="0">
      <alignment horizontal="right" vertical="center"/>
    </xf>
    <xf numFmtId="4" fontId="17" fillId="9" borderId="46" applyNumberFormat="0" applyProtection="0">
      <alignment horizontal="right" vertical="center"/>
    </xf>
    <xf numFmtId="4" fontId="17" fillId="8" borderId="46" applyNumberFormat="0" applyProtection="0">
      <alignment horizontal="right" vertical="center"/>
    </xf>
    <xf numFmtId="4" fontId="17" fillId="13" borderId="46" applyNumberFormat="0" applyProtection="0">
      <alignment horizontal="right" vertical="center"/>
    </xf>
    <xf numFmtId="4" fontId="17" fillId="4" borderId="46" applyNumberFormat="0" applyProtection="0">
      <alignment horizontal="right" vertical="center"/>
    </xf>
    <xf numFmtId="0" fontId="97" fillId="95" borderId="49" applyNumberFormat="0" applyAlignment="0" applyProtection="0"/>
    <xf numFmtId="4" fontId="17" fillId="17" borderId="46" applyNumberFormat="0" applyProtection="0">
      <alignment horizontal="right" vertical="center"/>
    </xf>
    <xf numFmtId="0" fontId="19" fillId="16" borderId="46" applyNumberFormat="0" applyProtection="0">
      <alignment horizontal="left" vertical="center" indent="1"/>
    </xf>
    <xf numFmtId="0" fontId="19" fillId="12" borderId="46" applyNumberFormat="0" applyProtection="0">
      <alignment horizontal="left" vertical="center" indent="1"/>
    </xf>
    <xf numFmtId="0" fontId="19" fillId="12" borderId="46" applyNumberFormat="0" applyProtection="0">
      <alignment horizontal="left" vertical="center" indent="1"/>
    </xf>
    <xf numFmtId="0" fontId="19" fillId="12" borderId="46" applyNumberFormat="0" applyProtection="0">
      <alignment horizontal="left" vertical="top" indent="1"/>
    </xf>
    <xf numFmtId="0" fontId="19" fillId="18" borderId="46" applyNumberFormat="0" applyProtection="0">
      <alignment horizontal="left" vertical="center" indent="1"/>
    </xf>
    <xf numFmtId="0" fontId="19" fillId="18" borderId="46" applyNumberFormat="0" applyProtection="0">
      <alignment horizontal="left" vertical="top" indent="1"/>
    </xf>
    <xf numFmtId="0" fontId="19" fillId="19" borderId="46" applyNumberFormat="0" applyProtection="0">
      <alignment horizontal="left" vertical="center" indent="1"/>
    </xf>
    <xf numFmtId="0" fontId="19" fillId="19" borderId="46" applyNumberFormat="0" applyProtection="0">
      <alignment horizontal="left" vertical="top" indent="1"/>
    </xf>
    <xf numFmtId="4" fontId="17" fillId="20" borderId="46" applyNumberFormat="0" applyProtection="0">
      <alignment vertical="center"/>
    </xf>
    <xf numFmtId="0" fontId="19" fillId="18" borderId="46" applyNumberFormat="0" applyProtection="0">
      <alignment horizontal="left" vertical="center" indent="1"/>
    </xf>
    <xf numFmtId="4" fontId="17" fillId="20" borderId="46" applyNumberFormat="0" applyProtection="0">
      <alignment horizontal="left" vertical="center" indent="1"/>
    </xf>
    <xf numFmtId="0" fontId="17" fillId="20" borderId="46" applyNumberFormat="0" applyProtection="0">
      <alignment horizontal="left" vertical="top" indent="1"/>
    </xf>
    <xf numFmtId="4" fontId="17" fillId="9" borderId="46" applyNumberFormat="0" applyProtection="0">
      <alignment horizontal="right" vertical="center"/>
    </xf>
    <xf numFmtId="4" fontId="19" fillId="83" borderId="21" applyNumberFormat="0" applyProtection="0">
      <alignment horizontal="left" vertical="center" indent="1"/>
    </xf>
    <xf numFmtId="4" fontId="20" fillId="10" borderId="46" applyNumberFormat="0" applyProtection="0">
      <alignment vertical="center"/>
    </xf>
    <xf numFmtId="164" fontId="19" fillId="0" borderId="0" applyFont="0" applyFill="0" applyBorder="0" applyAlignment="0" applyProtection="0"/>
    <xf numFmtId="4" fontId="17" fillId="17" borderId="46" applyNumberFormat="0" applyProtection="0">
      <alignment horizontal="left" vertical="center" indent="1"/>
    </xf>
    <xf numFmtId="4" fontId="21" fillId="11" borderId="46" applyNumberFormat="0" applyProtection="0">
      <alignment vertical="center"/>
    </xf>
    <xf numFmtId="0" fontId="63" fillId="76" borderId="50" applyNumberFormat="0" applyAlignment="0" applyProtection="0"/>
    <xf numFmtId="0" fontId="19" fillId="19" borderId="46" applyNumberFormat="0" applyProtection="0">
      <alignment horizontal="left" vertical="center" indent="1"/>
    </xf>
    <xf numFmtId="0" fontId="95" fillId="84" borderId="49" applyNumberFormat="0" applyAlignment="0" applyProtection="0"/>
    <xf numFmtId="165" fontId="19" fillId="0" borderId="0" applyFont="0" applyFill="0" applyBorder="0" applyAlignment="0" applyProtection="0"/>
    <xf numFmtId="0" fontId="97" fillId="95" borderId="49" applyNumberFormat="0" applyAlignment="0" applyProtection="0"/>
    <xf numFmtId="0" fontId="103" fillId="95" borderId="49" applyNumberFormat="0" applyAlignment="0" applyProtection="0"/>
    <xf numFmtId="0" fontId="19" fillId="12" borderId="51" applyNumberFormat="0" applyProtection="0">
      <alignment horizontal="left" vertical="top" indent="1"/>
    </xf>
    <xf numFmtId="0" fontId="19" fillId="19" borderId="51" applyNumberFormat="0" applyProtection="0">
      <alignment horizontal="left" vertical="top" indent="1"/>
    </xf>
    <xf numFmtId="0" fontId="110" fillId="87" borderId="49" applyNumberFormat="0" applyAlignment="0" applyProtection="0"/>
    <xf numFmtId="4" fontId="20" fillId="11" borderId="46" applyNumberFormat="0" applyProtection="0">
      <alignment horizontal="left" vertical="center" indent="1"/>
    </xf>
    <xf numFmtId="0" fontId="20" fillId="11" borderId="46" applyNumberFormat="0" applyProtection="0">
      <alignment horizontal="left" vertical="top" indent="1"/>
    </xf>
    <xf numFmtId="4" fontId="17" fillId="2" borderId="46" applyNumberFormat="0" applyProtection="0">
      <alignment horizontal="right" vertical="center"/>
    </xf>
    <xf numFmtId="4" fontId="17" fillId="3" borderId="46" applyNumberFormat="0" applyProtection="0">
      <alignment horizontal="right" vertical="center"/>
    </xf>
    <xf numFmtId="4" fontId="17" fillId="7" borderId="46" applyNumberFormat="0" applyProtection="0">
      <alignment horizontal="right" vertical="center"/>
    </xf>
    <xf numFmtId="4" fontId="17" fillId="5" borderId="46" applyNumberFormat="0" applyProtection="0">
      <alignment horizontal="right" vertical="center"/>
    </xf>
    <xf numFmtId="4" fontId="17" fillId="6" borderId="46" applyNumberFormat="0" applyProtection="0">
      <alignment horizontal="right" vertical="center"/>
    </xf>
    <xf numFmtId="4" fontId="17" fillId="9" borderId="46" applyNumberFormat="0" applyProtection="0">
      <alignment horizontal="right" vertical="center"/>
    </xf>
    <xf numFmtId="4" fontId="17" fillId="8" borderId="46" applyNumberFormat="0" applyProtection="0">
      <alignment horizontal="right" vertical="center"/>
    </xf>
    <xf numFmtId="4" fontId="17" fillId="13" borderId="46" applyNumberFormat="0" applyProtection="0">
      <alignment horizontal="right" vertical="center"/>
    </xf>
    <xf numFmtId="4" fontId="17" fillId="4" borderId="46" applyNumberFormat="0" applyProtection="0">
      <alignment horizontal="right" vertical="center"/>
    </xf>
    <xf numFmtId="4" fontId="17" fillId="17" borderId="46" applyNumberFormat="0" applyProtection="0">
      <alignment horizontal="right" vertical="center"/>
    </xf>
    <xf numFmtId="4" fontId="17" fillId="7" borderId="51" applyNumberFormat="0" applyProtection="0">
      <alignment horizontal="right" vertical="center"/>
    </xf>
    <xf numFmtId="0" fontId="19" fillId="16" borderId="46" applyNumberFormat="0" applyProtection="0">
      <alignment horizontal="left" vertical="center" indent="1"/>
    </xf>
    <xf numFmtId="0" fontId="19" fillId="16" borderId="46" applyNumberFormat="0" applyProtection="0">
      <alignment horizontal="left" vertical="top" indent="1"/>
    </xf>
    <xf numFmtId="0" fontId="19" fillId="12" borderId="46" applyNumberFormat="0" applyProtection="0">
      <alignment horizontal="left" vertical="center" indent="1"/>
    </xf>
    <xf numFmtId="0" fontId="19" fillId="12" borderId="46" applyNumberFormat="0" applyProtection="0">
      <alignment horizontal="left" vertical="top" indent="1"/>
    </xf>
    <xf numFmtId="0" fontId="19" fillId="18" borderId="46" applyNumberFormat="0" applyProtection="0">
      <alignment horizontal="left" vertical="center" indent="1"/>
    </xf>
    <xf numFmtId="0" fontId="19" fillId="18" borderId="46" applyNumberFormat="0" applyProtection="0">
      <alignment horizontal="left" vertical="top" indent="1"/>
    </xf>
    <xf numFmtId="0" fontId="19" fillId="19" borderId="46" applyNumberFormat="0" applyProtection="0">
      <alignment horizontal="left" vertical="center" indent="1"/>
    </xf>
    <xf numFmtId="0" fontId="19" fillId="19" borderId="46" applyNumberFormat="0" applyProtection="0">
      <alignment horizontal="left" vertical="top" indent="1"/>
    </xf>
    <xf numFmtId="4" fontId="17" fillId="20" borderId="46" applyNumberFormat="0" applyProtection="0">
      <alignment vertical="center"/>
    </xf>
    <xf numFmtId="4" fontId="23" fillId="20" borderId="46" applyNumberFormat="0" applyProtection="0">
      <alignment vertical="center"/>
    </xf>
    <xf numFmtId="4" fontId="17" fillId="20" borderId="46" applyNumberFormat="0" applyProtection="0">
      <alignment horizontal="left" vertical="center" indent="1"/>
    </xf>
    <xf numFmtId="0" fontId="17" fillId="20" borderId="46" applyNumberFormat="0" applyProtection="0">
      <alignment horizontal="left" vertical="top" indent="1"/>
    </xf>
    <xf numFmtId="4" fontId="17" fillId="15" borderId="46" applyNumberFormat="0" applyProtection="0">
      <alignment horizontal="right" vertical="center"/>
    </xf>
    <xf numFmtId="4" fontId="17" fillId="15" borderId="46" applyNumberFormat="0" applyProtection="0">
      <alignment horizontal="right" vertical="center"/>
    </xf>
    <xf numFmtId="4" fontId="17" fillId="17" borderId="46" applyNumberFormat="0" applyProtection="0">
      <alignment horizontal="left" vertical="center" indent="1"/>
    </xf>
    <xf numFmtId="4" fontId="17" fillId="5" borderId="46" applyNumberFormat="0" applyProtection="0">
      <alignment horizontal="right" vertical="center"/>
    </xf>
    <xf numFmtId="0" fontId="63" fillId="76" borderId="55" applyNumberFormat="0" applyAlignment="0" applyProtection="0"/>
    <xf numFmtId="0" fontId="19" fillId="12" borderId="46" applyNumberFormat="0" applyProtection="0">
      <alignment horizontal="left" vertical="top" indent="1"/>
    </xf>
    <xf numFmtId="4" fontId="17" fillId="3" borderId="46" applyNumberFormat="0" applyProtection="0">
      <alignment horizontal="right" vertical="center"/>
    </xf>
    <xf numFmtId="0" fontId="19" fillId="16" borderId="46" applyNumberFormat="0" applyProtection="0">
      <alignment horizontal="left" vertical="center" indent="1"/>
    </xf>
    <xf numFmtId="4" fontId="21" fillId="11" borderId="46" applyNumberFormat="0" applyProtection="0">
      <alignment vertical="center"/>
    </xf>
    <xf numFmtId="4" fontId="23" fillId="20" borderId="46" applyNumberFormat="0" applyProtection="0">
      <alignment vertical="center"/>
    </xf>
    <xf numFmtId="0" fontId="19" fillId="16" borderId="46" applyNumberFormat="0" applyProtection="0">
      <alignment horizontal="left" vertical="top" indent="1"/>
    </xf>
    <xf numFmtId="0" fontId="16" fillId="83" borderId="46" applyNumberFormat="0" applyProtection="0">
      <alignment horizontal="left" vertical="top" indent="1"/>
    </xf>
    <xf numFmtId="0" fontId="16" fillId="86" borderId="57" applyNumberFormat="0" applyProtection="0">
      <alignment horizontal="left" vertical="center" indent="1"/>
    </xf>
    <xf numFmtId="0" fontId="20" fillId="11" borderId="46" applyNumberFormat="0" applyProtection="0">
      <alignment horizontal="left" vertical="top" indent="1"/>
    </xf>
    <xf numFmtId="0" fontId="19" fillId="16" borderId="46" applyNumberFormat="0" applyProtection="0">
      <alignment horizontal="left" vertical="top" indent="1"/>
    </xf>
    <xf numFmtId="4" fontId="17" fillId="6" borderId="51" applyNumberFormat="0" applyProtection="0">
      <alignment horizontal="right" vertical="center"/>
    </xf>
    <xf numFmtId="4" fontId="25" fillId="15" borderId="51" applyNumberFormat="0" applyProtection="0">
      <alignment horizontal="right" vertical="center"/>
    </xf>
    <xf numFmtId="0" fontId="19" fillId="19" borderId="51" applyNumberFormat="0" applyProtection="0">
      <alignment horizontal="left" vertical="top" indent="1"/>
    </xf>
    <xf numFmtId="4" fontId="17" fillId="15" borderId="51" applyNumberFormat="0" applyProtection="0">
      <alignment horizontal="right" vertical="center"/>
    </xf>
    <xf numFmtId="4" fontId="17" fillId="15" borderId="51" applyNumberFormat="0" applyProtection="0">
      <alignment horizontal="right" vertical="center"/>
    </xf>
    <xf numFmtId="4" fontId="16" fillId="81" borderId="57" applyNumberFormat="0" applyProtection="0">
      <alignment horizontal="left" vertical="center" indent="1"/>
    </xf>
    <xf numFmtId="4" fontId="16" fillId="9" borderId="57" applyNumberFormat="0" applyProtection="0">
      <alignment horizontal="right" vertical="center"/>
    </xf>
    <xf numFmtId="0" fontId="85" fillId="84" borderId="54" applyNumberFormat="0" applyAlignment="0" applyProtection="0">
      <alignment vertical="center"/>
    </xf>
    <xf numFmtId="0" fontId="61" fillId="73" borderId="57" applyNumberFormat="0" applyAlignment="0" applyProtection="0"/>
    <xf numFmtId="4" fontId="66" fillId="87" borderId="57" applyNumberFormat="0" applyProtection="0">
      <alignment horizontal="right" vertical="center"/>
    </xf>
    <xf numFmtId="0" fontId="19" fillId="16" borderId="51" applyNumberFormat="0" applyProtection="0">
      <alignment horizontal="left" vertical="center" indent="1"/>
    </xf>
    <xf numFmtId="0" fontId="16" fillId="83" borderId="51" applyNumberFormat="0" applyProtection="0">
      <alignment horizontal="left" vertical="top" indent="1"/>
    </xf>
    <xf numFmtId="0" fontId="18" fillId="83" borderId="58" applyBorder="0"/>
    <xf numFmtId="0" fontId="19" fillId="12" borderId="51" applyNumberFormat="0" applyProtection="0">
      <alignment horizontal="left" vertical="top" indent="1"/>
    </xf>
    <xf numFmtId="0" fontId="63" fillId="76" borderId="50" applyNumberFormat="0" applyAlignment="0" applyProtection="0"/>
    <xf numFmtId="0" fontId="19" fillId="12" borderId="46" applyNumberFormat="0" applyProtection="0">
      <alignment horizontal="left" vertical="top" indent="1"/>
    </xf>
    <xf numFmtId="4" fontId="14" fillId="84" borderId="51" applyNumberFormat="0" applyProtection="0">
      <alignment horizontal="left" vertical="center" indent="1"/>
    </xf>
    <xf numFmtId="0" fontId="15" fillId="10" borderId="46" applyNumberFormat="0" applyProtection="0">
      <alignment horizontal="left" vertical="top" indent="1"/>
    </xf>
    <xf numFmtId="4" fontId="17" fillId="15" borderId="51" applyNumberFormat="0" applyProtection="0">
      <alignment horizontal="right" vertical="center"/>
    </xf>
    <xf numFmtId="0" fontId="19" fillId="16" borderId="51" applyNumberFormat="0" applyProtection="0">
      <alignment horizontal="left" vertical="top" indent="1"/>
    </xf>
    <xf numFmtId="0" fontId="20" fillId="11" borderId="51" applyNumberFormat="0" applyProtection="0">
      <alignment horizontal="left" vertical="top" indent="1"/>
    </xf>
    <xf numFmtId="0" fontId="16" fillId="17" borderId="46" applyNumberFormat="0" applyProtection="0">
      <alignment horizontal="left" vertical="top" indent="1"/>
    </xf>
    <xf numFmtId="0" fontId="16" fillId="86" borderId="46" applyNumberFormat="0" applyProtection="0">
      <alignment horizontal="left" vertical="top" indent="1"/>
    </xf>
    <xf numFmtId="0" fontId="16" fillId="15" borderId="46" applyNumberFormat="0" applyProtection="0">
      <alignment horizontal="left" vertical="top" indent="1"/>
    </xf>
    <xf numFmtId="4" fontId="14" fillId="88" borderId="46" applyNumberFormat="0" applyProtection="0">
      <alignment vertical="center"/>
    </xf>
    <xf numFmtId="0" fontId="19" fillId="12" borderId="46" applyNumberFormat="0" applyProtection="0">
      <alignment horizontal="left" vertical="top" indent="1"/>
    </xf>
    <xf numFmtId="4" fontId="14" fillId="84" borderId="46" applyNumberFormat="0" applyProtection="0">
      <alignment horizontal="left" vertical="center" indent="1"/>
    </xf>
    <xf numFmtId="0" fontId="14" fillId="88" borderId="46" applyNumberFormat="0" applyProtection="0">
      <alignment horizontal="left" vertical="top" indent="1"/>
    </xf>
    <xf numFmtId="0" fontId="14" fillId="17" borderId="46" applyNumberFormat="0" applyProtection="0">
      <alignment horizontal="left" vertical="top" indent="1"/>
    </xf>
    <xf numFmtId="4" fontId="20" fillId="10" borderId="51" applyNumberFormat="0" applyProtection="0">
      <alignment vertical="center"/>
    </xf>
    <xf numFmtId="0" fontId="19" fillId="19" borderId="46" applyNumberFormat="0" applyProtection="0">
      <alignment horizontal="left" vertical="center" indent="1"/>
    </xf>
    <xf numFmtId="4" fontId="20" fillId="10" borderId="46" applyNumberFormat="0" applyProtection="0">
      <alignment vertical="center"/>
    </xf>
    <xf numFmtId="4" fontId="20" fillId="11" borderId="46" applyNumberFormat="0" applyProtection="0">
      <alignment horizontal="left" vertical="center" indent="1"/>
    </xf>
    <xf numFmtId="4" fontId="16" fillId="2" borderId="57" applyNumberFormat="0" applyProtection="0">
      <alignment horizontal="right" vertical="center"/>
    </xf>
    <xf numFmtId="0" fontId="19" fillId="16" borderId="46" applyNumberFormat="0" applyProtection="0">
      <alignment horizontal="left" vertical="top" indent="1"/>
    </xf>
    <xf numFmtId="4" fontId="25" fillId="15" borderId="46" applyNumberFormat="0" applyProtection="0">
      <alignment horizontal="right" vertical="center"/>
    </xf>
    <xf numFmtId="4" fontId="17" fillId="20" borderId="46" applyNumberFormat="0" applyProtection="0">
      <alignment horizontal="left" vertical="center" indent="1"/>
    </xf>
    <xf numFmtId="164" fontId="19" fillId="0" borderId="0" applyFont="0" applyFill="0" applyBorder="0" applyAlignment="0" applyProtection="0"/>
    <xf numFmtId="0" fontId="19" fillId="12" borderId="46" applyNumberFormat="0" applyProtection="0">
      <alignment horizontal="left" vertical="top" indent="1"/>
    </xf>
    <xf numFmtId="0" fontId="14" fillId="17" borderId="46" applyNumberFormat="0" applyProtection="0">
      <alignment horizontal="left" vertical="top" indent="1"/>
    </xf>
    <xf numFmtId="0" fontId="120" fillId="0" borderId="0"/>
    <xf numFmtId="0" fontId="8" fillId="0" borderId="0"/>
    <xf numFmtId="4" fontId="14" fillId="84" borderId="46" applyNumberFormat="0" applyProtection="0">
      <alignment horizontal="left" vertical="center" indent="1"/>
    </xf>
    <xf numFmtId="164" fontId="51" fillId="0" borderId="0" applyFont="0" applyFill="0" applyBorder="0" applyAlignment="0" applyProtection="0"/>
    <xf numFmtId="0" fontId="19" fillId="88" borderId="52" applyNumberFormat="0" applyFont="0" applyAlignment="0" applyProtection="0"/>
    <xf numFmtId="4" fontId="66" fillId="87" borderId="57" applyNumberFormat="0" applyProtection="0">
      <alignment horizontal="right" vertical="center"/>
    </xf>
    <xf numFmtId="4" fontId="17" fillId="5" borderId="46" applyNumberFormat="0" applyProtection="0">
      <alignment horizontal="right" vertical="center"/>
    </xf>
    <xf numFmtId="0" fontId="17" fillId="12" borderId="51" applyNumberFormat="0" applyProtection="0">
      <alignment horizontal="left" vertical="top" indent="1"/>
    </xf>
    <xf numFmtId="0" fontId="19" fillId="12" borderId="46" applyNumberFormat="0" applyProtection="0">
      <alignment horizontal="left" vertical="center" indent="1"/>
    </xf>
    <xf numFmtId="0" fontId="14" fillId="88" borderId="46" applyNumberFormat="0" applyProtection="0">
      <alignment horizontal="left" vertical="top" indent="1"/>
    </xf>
    <xf numFmtId="4" fontId="14" fillId="88" borderId="46" applyNumberFormat="0" applyProtection="0">
      <alignment vertical="center"/>
    </xf>
    <xf numFmtId="0" fontId="16" fillId="15" borderId="57" applyNumberFormat="0" applyProtection="0">
      <alignment horizontal="left" vertical="center" indent="1"/>
    </xf>
    <xf numFmtId="164" fontId="8" fillId="0" borderId="0" applyFont="0" applyFill="0" applyBorder="0" applyAlignment="0" applyProtection="0"/>
    <xf numFmtId="0" fontId="15" fillId="10" borderId="46" applyNumberFormat="0" applyProtection="0">
      <alignment horizontal="left" vertical="top" indent="1"/>
    </xf>
    <xf numFmtId="0" fontId="19" fillId="18" borderId="51" applyNumberFormat="0" applyProtection="0">
      <alignment horizontal="left" vertical="top" indent="1"/>
    </xf>
    <xf numFmtId="4" fontId="17" fillId="5" borderId="51" applyNumberFormat="0" applyProtection="0">
      <alignment horizontal="right" vertical="center"/>
    </xf>
    <xf numFmtId="0" fontId="16" fillId="83" borderId="46" applyNumberFormat="0" applyProtection="0">
      <alignment horizontal="left" vertical="top" indent="1"/>
    </xf>
    <xf numFmtId="0" fontId="19" fillId="18" borderId="51" applyNumberFormat="0" applyProtection="0">
      <alignment horizontal="left" vertical="center" indent="1"/>
    </xf>
    <xf numFmtId="0" fontId="16" fillId="17" borderId="46" applyNumberFormat="0" applyProtection="0">
      <alignment horizontal="left" vertical="top" indent="1"/>
    </xf>
    <xf numFmtId="4" fontId="17" fillId="6" borderId="51" applyNumberFormat="0" applyProtection="0">
      <alignment horizontal="right" vertical="center"/>
    </xf>
    <xf numFmtId="0" fontId="16" fillId="86" borderId="46" applyNumberFormat="0" applyProtection="0">
      <alignment horizontal="left" vertical="top" indent="1"/>
    </xf>
    <xf numFmtId="0" fontId="16" fillId="15" borderId="46" applyNumberFormat="0" applyProtection="0">
      <alignment horizontal="left" vertical="top" indent="1"/>
    </xf>
    <xf numFmtId="4" fontId="17" fillId="13" borderId="46" applyNumberFormat="0" applyProtection="0">
      <alignment horizontal="right" vertical="center"/>
    </xf>
    <xf numFmtId="0" fontId="16" fillId="83" borderId="46" applyNumberFormat="0" applyProtection="0">
      <alignment horizontal="left" vertical="top" indent="1"/>
    </xf>
    <xf numFmtId="4" fontId="17" fillId="20" borderId="51" applyNumberFormat="0" applyProtection="0">
      <alignment vertical="center"/>
    </xf>
    <xf numFmtId="0" fontId="19" fillId="19" borderId="46" applyNumberFormat="0" applyProtection="0">
      <alignment horizontal="left" vertical="center" indent="1"/>
    </xf>
    <xf numFmtId="0" fontId="111" fillId="84" borderId="50" applyNumberFormat="0" applyAlignment="0" applyProtection="0"/>
    <xf numFmtId="0" fontId="110" fillId="87" borderId="49" applyNumberFormat="0" applyAlignment="0" applyProtection="0"/>
    <xf numFmtId="4" fontId="17" fillId="9" borderId="46" applyNumberFormat="0" applyProtection="0">
      <alignment horizontal="right" vertical="center"/>
    </xf>
    <xf numFmtId="0" fontId="19" fillId="19" borderId="46" applyNumberFormat="0" applyProtection="0">
      <alignment horizontal="left" vertical="center" indent="1"/>
    </xf>
    <xf numFmtId="0" fontId="19" fillId="19" borderId="46" applyNumberFormat="0" applyProtection="0">
      <alignment horizontal="left" vertical="center" indent="1"/>
    </xf>
    <xf numFmtId="0" fontId="57" fillId="0" borderId="59" applyNumberFormat="0" applyFill="0" applyAlignment="0" applyProtection="0"/>
    <xf numFmtId="0" fontId="19" fillId="19" borderId="46" applyNumberFormat="0" applyProtection="0">
      <alignment horizontal="left" vertical="center" indent="1"/>
    </xf>
    <xf numFmtId="0" fontId="19" fillId="18" borderId="51" applyNumberFormat="0" applyProtection="0">
      <alignment horizontal="left" vertical="center" indent="1"/>
    </xf>
    <xf numFmtId="0" fontId="19" fillId="18" borderId="51" applyNumberFormat="0" applyProtection="0">
      <alignment horizontal="left" vertical="top" indent="1"/>
    </xf>
    <xf numFmtId="4" fontId="17" fillId="9" borderId="51" applyNumberFormat="0" applyProtection="0">
      <alignment horizontal="right" vertical="center"/>
    </xf>
    <xf numFmtId="0" fontId="19" fillId="16" borderId="51" applyNumberFormat="0" applyProtection="0">
      <alignment horizontal="left" vertical="top" indent="1"/>
    </xf>
    <xf numFmtId="0" fontId="16" fillId="72" borderId="57" applyNumberFormat="0" applyFont="0" applyAlignment="0" applyProtection="0"/>
    <xf numFmtId="0" fontId="63" fillId="76" borderId="50" applyNumberFormat="0" applyAlignment="0" applyProtection="0"/>
    <xf numFmtId="0" fontId="19" fillId="12" borderId="51" applyNumberFormat="0" applyProtection="0">
      <alignment horizontal="left" vertical="top" indent="1"/>
    </xf>
    <xf numFmtId="4" fontId="16" fillId="0" borderId="57" applyNumberFormat="0" applyProtection="0">
      <alignment horizontal="right" vertical="center"/>
    </xf>
    <xf numFmtId="0" fontId="16" fillId="86" borderId="57" applyNumberFormat="0" applyProtection="0">
      <alignment horizontal="left" vertical="center" indent="1"/>
    </xf>
    <xf numFmtId="0" fontId="8" fillId="0" borderId="0"/>
    <xf numFmtId="0" fontId="8" fillId="0" borderId="0"/>
    <xf numFmtId="0" fontId="8" fillId="0" borderId="0"/>
    <xf numFmtId="167" fontId="8" fillId="0" borderId="0"/>
    <xf numFmtId="0" fontId="8" fillId="0" borderId="0"/>
    <xf numFmtId="0" fontId="19" fillId="12" borderId="51" applyNumberFormat="0" applyProtection="0">
      <alignment horizontal="left" vertical="top" indent="1"/>
    </xf>
    <xf numFmtId="0" fontId="63" fillId="76" borderId="55" applyNumberFormat="0" applyAlignment="0" applyProtection="0"/>
    <xf numFmtId="4" fontId="17" fillId="2" borderId="51" applyNumberFormat="0" applyProtection="0">
      <alignment horizontal="right" vertical="center"/>
    </xf>
    <xf numFmtId="0" fontId="63" fillId="76" borderId="50" applyNumberFormat="0" applyAlignment="0" applyProtection="0"/>
    <xf numFmtId="4" fontId="64" fillId="89" borderId="57" applyNumberFormat="0" applyProtection="0">
      <alignment horizontal="right" vertical="center"/>
    </xf>
    <xf numFmtId="0" fontId="57" fillId="0" borderId="59" applyNumberFormat="0" applyFill="0" applyAlignment="0" applyProtection="0"/>
    <xf numFmtId="0" fontId="16" fillId="85" borderId="57" applyNumberFormat="0" applyProtection="0">
      <alignment horizontal="left" vertical="center" indent="1"/>
    </xf>
    <xf numFmtId="0" fontId="19" fillId="16" borderId="51" applyNumberFormat="0" applyProtection="0">
      <alignment horizontal="left" vertical="top" indent="1"/>
    </xf>
    <xf numFmtId="0" fontId="19" fillId="88" borderId="52" applyNumberFormat="0" applyFont="0" applyAlignment="0" applyProtection="0"/>
    <xf numFmtId="0" fontId="16" fillId="83" borderId="46" applyNumberFormat="0" applyProtection="0">
      <alignment horizontal="left" vertical="top" indent="1"/>
    </xf>
    <xf numFmtId="4" fontId="16" fillId="17" borderId="57" applyNumberFormat="0" applyProtection="0">
      <alignment horizontal="right" vertical="center"/>
    </xf>
    <xf numFmtId="0" fontId="15" fillId="10" borderId="51" applyNumberFormat="0" applyProtection="0">
      <alignment horizontal="left" vertical="top" indent="1"/>
    </xf>
    <xf numFmtId="0" fontId="55" fillId="76" borderId="57" applyNumberFormat="0" applyAlignment="0" applyProtection="0"/>
    <xf numFmtId="0" fontId="14" fillId="17" borderId="46" applyNumberFormat="0" applyProtection="0">
      <alignment horizontal="left" vertical="top" indent="1"/>
    </xf>
    <xf numFmtId="0" fontId="16" fillId="83" borderId="46" applyNumberFormat="0" applyProtection="0">
      <alignment horizontal="left" vertical="top" indent="1"/>
    </xf>
    <xf numFmtId="4" fontId="16" fillId="13" borderId="57" applyNumberFormat="0" applyProtection="0">
      <alignment horizontal="right" vertical="center"/>
    </xf>
    <xf numFmtId="4" fontId="16" fillId="5" borderId="57" applyNumberFormat="0" applyProtection="0">
      <alignment horizontal="right" vertical="center"/>
    </xf>
    <xf numFmtId="0" fontId="16" fillId="15" borderId="51" applyNumberFormat="0" applyProtection="0">
      <alignment horizontal="left" vertical="top" indent="1"/>
    </xf>
    <xf numFmtId="4" fontId="64" fillId="20" borderId="56" applyNumberFormat="0" applyProtection="0">
      <alignment vertical="center"/>
    </xf>
    <xf numFmtId="165" fontId="32" fillId="0" borderId="0" applyFont="0" applyFill="0" applyBorder="0" applyAlignment="0" applyProtection="0"/>
    <xf numFmtId="4" fontId="20" fillId="10" borderId="46" applyNumberFormat="0" applyProtection="0">
      <alignment vertical="center"/>
    </xf>
    <xf numFmtId="4" fontId="21" fillId="11" borderId="46" applyNumberFormat="0" applyProtection="0">
      <alignment vertical="center"/>
    </xf>
    <xf numFmtId="4" fontId="20" fillId="11" borderId="46" applyNumberFormat="0" applyProtection="0">
      <alignment horizontal="left" vertical="center" indent="1"/>
    </xf>
    <xf numFmtId="0" fontId="19" fillId="16" borderId="46" applyNumberFormat="0" applyProtection="0">
      <alignment horizontal="left" vertical="center" indent="1"/>
    </xf>
    <xf numFmtId="0" fontId="19" fillId="16" borderId="46" applyNumberFormat="0" applyProtection="0">
      <alignment horizontal="left" vertical="center" indent="1"/>
    </xf>
    <xf numFmtId="0" fontId="19" fillId="16" borderId="46" applyNumberFormat="0" applyProtection="0">
      <alignment horizontal="left" vertical="center" indent="1"/>
    </xf>
    <xf numFmtId="0" fontId="19" fillId="16" borderId="46" applyNumberFormat="0" applyProtection="0">
      <alignment horizontal="left" vertical="center" indent="1"/>
    </xf>
    <xf numFmtId="0" fontId="19" fillId="16" borderId="46" applyNumberFormat="0" applyProtection="0">
      <alignment horizontal="left" vertical="top" indent="1"/>
    </xf>
    <xf numFmtId="0" fontId="19" fillId="16" borderId="46" applyNumberFormat="0" applyProtection="0">
      <alignment horizontal="left" vertical="top" indent="1"/>
    </xf>
    <xf numFmtId="0" fontId="19" fillId="12" borderId="46" applyNumberFormat="0" applyProtection="0">
      <alignment horizontal="left" vertical="center" indent="1"/>
    </xf>
    <xf numFmtId="0" fontId="19" fillId="12" borderId="46" applyNumberFormat="0" applyProtection="0">
      <alignment horizontal="left" vertical="center" indent="1"/>
    </xf>
    <xf numFmtId="0" fontId="19" fillId="12" borderId="46" applyNumberFormat="0" applyProtection="0">
      <alignment horizontal="left" vertical="center" indent="1"/>
    </xf>
    <xf numFmtId="0" fontId="19" fillId="12" borderId="46" applyNumberFormat="0" applyProtection="0">
      <alignment horizontal="left" vertical="center" indent="1"/>
    </xf>
    <xf numFmtId="0" fontId="19" fillId="12" borderId="46" applyNumberFormat="0" applyProtection="0">
      <alignment horizontal="left" vertical="top" indent="1"/>
    </xf>
    <xf numFmtId="0" fontId="19" fillId="12" borderId="46" applyNumberFormat="0" applyProtection="0">
      <alignment horizontal="left" vertical="top" indent="1"/>
    </xf>
    <xf numFmtId="0" fontId="19" fillId="12" borderId="46" applyNumberFormat="0" applyProtection="0">
      <alignment horizontal="left" vertical="top" indent="1"/>
    </xf>
    <xf numFmtId="0" fontId="19" fillId="12" borderId="46" applyNumberFormat="0" applyProtection="0">
      <alignment horizontal="left" vertical="top" indent="1"/>
    </xf>
    <xf numFmtId="0" fontId="19" fillId="18" borderId="46" applyNumberFormat="0" applyProtection="0">
      <alignment horizontal="left" vertical="center" indent="1"/>
    </xf>
    <xf numFmtId="0" fontId="19" fillId="18" borderId="46" applyNumberFormat="0" applyProtection="0">
      <alignment horizontal="left" vertical="center" indent="1"/>
    </xf>
    <xf numFmtId="0" fontId="19" fillId="18" borderId="46" applyNumberFormat="0" applyProtection="0">
      <alignment horizontal="left" vertical="center" indent="1"/>
    </xf>
    <xf numFmtId="0" fontId="19" fillId="18" borderId="46" applyNumberFormat="0" applyProtection="0">
      <alignment horizontal="left" vertical="center" indent="1"/>
    </xf>
    <xf numFmtId="0" fontId="19" fillId="18" borderId="46" applyNumberFormat="0" applyProtection="0">
      <alignment horizontal="left" vertical="top" indent="1"/>
    </xf>
    <xf numFmtId="0" fontId="19" fillId="18" borderId="46" applyNumberFormat="0" applyProtection="0">
      <alignment horizontal="left" vertical="top" indent="1"/>
    </xf>
    <xf numFmtId="0" fontId="19" fillId="18" borderId="46" applyNumberFormat="0" applyProtection="0">
      <alignment horizontal="left" vertical="top" indent="1"/>
    </xf>
    <xf numFmtId="0" fontId="19" fillId="18" borderId="46" applyNumberFormat="0" applyProtection="0">
      <alignment horizontal="left" vertical="top" indent="1"/>
    </xf>
    <xf numFmtId="0" fontId="19" fillId="19" borderId="46" applyNumberFormat="0" applyProtection="0">
      <alignment horizontal="left" vertical="center" indent="1"/>
    </xf>
    <xf numFmtId="0" fontId="19" fillId="19" borderId="46" applyNumberFormat="0" applyProtection="0">
      <alignment horizontal="left" vertical="center" indent="1"/>
    </xf>
    <xf numFmtId="0" fontId="19" fillId="19" borderId="46" applyNumberFormat="0" applyProtection="0">
      <alignment horizontal="left" vertical="center" indent="1"/>
    </xf>
    <xf numFmtId="0" fontId="19" fillId="19" borderId="46" applyNumberFormat="0" applyProtection="0">
      <alignment horizontal="left" vertical="center" indent="1"/>
    </xf>
    <xf numFmtId="0" fontId="19" fillId="19" borderId="46" applyNumberFormat="0" applyProtection="0">
      <alignment horizontal="left" vertical="top" indent="1"/>
    </xf>
    <xf numFmtId="0" fontId="19" fillId="19" borderId="46" applyNumberFormat="0" applyProtection="0">
      <alignment horizontal="left" vertical="top" indent="1"/>
    </xf>
    <xf numFmtId="0" fontId="19" fillId="19" borderId="46" applyNumberFormat="0" applyProtection="0">
      <alignment horizontal="left" vertical="top" indent="1"/>
    </xf>
    <xf numFmtId="0" fontId="19" fillId="19" borderId="46" applyNumberFormat="0" applyProtection="0">
      <alignment horizontal="left" vertical="top" indent="1"/>
    </xf>
    <xf numFmtId="4" fontId="17" fillId="15" borderId="46" applyNumberFormat="0" applyProtection="0">
      <alignment horizontal="right" vertical="center"/>
    </xf>
    <xf numFmtId="4" fontId="23" fillId="15" borderId="46" applyNumberFormat="0" applyProtection="0">
      <alignment horizontal="right" vertical="center"/>
    </xf>
    <xf numFmtId="4" fontId="17" fillId="17" borderId="46" applyNumberFormat="0" applyProtection="0">
      <alignment horizontal="left" vertical="center" indent="1"/>
    </xf>
    <xf numFmtId="0" fontId="17" fillId="12" borderId="46" applyNumberFormat="0" applyProtection="0">
      <alignment horizontal="left" vertical="top" indent="1"/>
    </xf>
    <xf numFmtId="4" fontId="25" fillId="15" borderId="46" applyNumberFormat="0" applyProtection="0">
      <alignment horizontal="right" vertical="center"/>
    </xf>
    <xf numFmtId="0" fontId="8" fillId="0" borderId="0"/>
    <xf numFmtId="0" fontId="8" fillId="0" borderId="0"/>
    <xf numFmtId="0" fontId="8" fillId="0" borderId="0"/>
    <xf numFmtId="0" fontId="8" fillId="0" borderId="0"/>
    <xf numFmtId="167" fontId="8" fillId="0" borderId="0"/>
    <xf numFmtId="164" fontId="17" fillId="0" borderId="0" applyFont="0" applyFill="0" applyBorder="0" applyAlignment="0" applyProtection="0"/>
    <xf numFmtId="0" fontId="8" fillId="0" borderId="0"/>
    <xf numFmtId="4" fontId="16" fillId="81" borderId="57" applyNumberFormat="0" applyProtection="0">
      <alignment horizontal="left" vertical="center" indent="1"/>
    </xf>
    <xf numFmtId="4" fontId="16" fillId="10" borderId="57" applyNumberFormat="0" applyProtection="0">
      <alignment vertical="center"/>
    </xf>
    <xf numFmtId="4" fontId="16" fillId="4" borderId="57" applyNumberFormat="0" applyProtection="0">
      <alignment horizontal="right" vertical="center"/>
    </xf>
    <xf numFmtId="4" fontId="64" fillId="20" borderId="6" applyNumberFormat="0" applyProtection="0">
      <alignment vertical="center"/>
    </xf>
    <xf numFmtId="0" fontId="63" fillId="76" borderId="50" applyNumberFormat="0" applyAlignment="0" applyProtection="0"/>
    <xf numFmtId="4" fontId="16" fillId="6" borderId="57" applyNumberFormat="0" applyProtection="0">
      <alignment horizontal="right" vertical="center"/>
    </xf>
    <xf numFmtId="0" fontId="16" fillId="86" borderId="57" applyNumberFormat="0" applyProtection="0">
      <alignment horizontal="left" vertical="center" indent="1"/>
    </xf>
    <xf numFmtId="0" fontId="15" fillId="10" borderId="51" applyNumberFormat="0" applyProtection="0">
      <alignment horizontal="left" vertical="top" indent="1"/>
    </xf>
    <xf numFmtId="0" fontId="16" fillId="83" borderId="46" applyNumberFormat="0" applyProtection="0">
      <alignment horizontal="left" vertical="top" indent="1"/>
    </xf>
    <xf numFmtId="0" fontId="19" fillId="12" borderId="51" applyNumberFormat="0" applyProtection="0">
      <alignment horizontal="left" vertical="center" indent="1"/>
    </xf>
    <xf numFmtId="0" fontId="16" fillId="17" borderId="46" applyNumberFormat="0" applyProtection="0">
      <alignment horizontal="left" vertical="top" indent="1"/>
    </xf>
    <xf numFmtId="4" fontId="17" fillId="7" borderId="51" applyNumberFormat="0" applyProtection="0">
      <alignment horizontal="right" vertical="center"/>
    </xf>
    <xf numFmtId="0" fontId="16" fillId="86" borderId="46" applyNumberFormat="0" applyProtection="0">
      <alignment horizontal="left" vertical="top" indent="1"/>
    </xf>
    <xf numFmtId="0" fontId="16" fillId="15" borderId="46" applyNumberFormat="0" applyProtection="0">
      <alignment horizontal="left" vertical="top" indent="1"/>
    </xf>
    <xf numFmtId="4" fontId="16" fillId="17" borderId="21" applyNumberFormat="0" applyProtection="0">
      <alignment horizontal="left" vertical="center" indent="1"/>
    </xf>
    <xf numFmtId="4" fontId="16" fillId="2" borderId="57" applyNumberFormat="0" applyProtection="0">
      <alignment horizontal="right" vertical="center"/>
    </xf>
    <xf numFmtId="0" fontId="14" fillId="17" borderId="46" applyNumberFormat="0" applyProtection="0">
      <alignment horizontal="left" vertical="top" indent="1"/>
    </xf>
    <xf numFmtId="0" fontId="16" fillId="83" borderId="46" applyNumberFormat="0" applyProtection="0">
      <alignment horizontal="left" vertical="top" indent="1"/>
    </xf>
    <xf numFmtId="4" fontId="16" fillId="14" borderId="21" applyNumberFormat="0" applyProtection="0">
      <alignment horizontal="left" vertical="center" indent="1"/>
    </xf>
    <xf numFmtId="4" fontId="16" fillId="9" borderId="57" applyNumberFormat="0" applyProtection="0">
      <alignment horizontal="right" vertical="center"/>
    </xf>
    <xf numFmtId="4" fontId="14" fillId="88" borderId="51" applyNumberFormat="0" applyProtection="0">
      <alignment vertical="center"/>
    </xf>
    <xf numFmtId="4" fontId="16" fillId="81" borderId="57" applyNumberFormat="0" applyProtection="0">
      <alignment horizontal="left" vertical="center" indent="1"/>
    </xf>
    <xf numFmtId="165" fontId="32" fillId="0" borderId="0" applyFont="0" applyFill="0" applyBorder="0" applyAlignment="0" applyProtection="0"/>
    <xf numFmtId="165" fontId="19" fillId="0" borderId="0" applyFont="0" applyFill="0" applyBorder="0" applyAlignment="0" applyProtection="0"/>
    <xf numFmtId="4" fontId="20" fillId="10" borderId="46" applyNumberFormat="0" applyProtection="0">
      <alignment vertical="center"/>
    </xf>
    <xf numFmtId="4" fontId="21" fillId="11" borderId="46" applyNumberFormat="0" applyProtection="0">
      <alignment vertical="center"/>
    </xf>
    <xf numFmtId="4" fontId="20" fillId="11" borderId="46" applyNumberFormat="0" applyProtection="0">
      <alignment horizontal="left" vertical="center" indent="1"/>
    </xf>
    <xf numFmtId="0" fontId="19" fillId="16" borderId="46" applyNumberFormat="0" applyProtection="0">
      <alignment horizontal="left" vertical="center" indent="1"/>
    </xf>
    <xf numFmtId="0" fontId="19" fillId="16" borderId="46" applyNumberFormat="0" applyProtection="0">
      <alignment horizontal="left" vertical="center" indent="1"/>
    </xf>
    <xf numFmtId="0" fontId="19" fillId="16" borderId="46" applyNumberFormat="0" applyProtection="0">
      <alignment horizontal="left" vertical="center" indent="1"/>
    </xf>
    <xf numFmtId="0" fontId="19" fillId="16" borderId="46" applyNumberFormat="0" applyProtection="0">
      <alignment horizontal="left" vertical="center" indent="1"/>
    </xf>
    <xf numFmtId="0" fontId="19" fillId="16" borderId="46" applyNumberFormat="0" applyProtection="0">
      <alignment horizontal="left" vertical="top" indent="1"/>
    </xf>
    <xf numFmtId="0" fontId="19" fillId="16" borderId="46" applyNumberFormat="0" applyProtection="0">
      <alignment horizontal="left" vertical="top" indent="1"/>
    </xf>
    <xf numFmtId="0" fontId="19" fillId="16" borderId="46" applyNumberFormat="0" applyProtection="0">
      <alignment horizontal="left" vertical="top" indent="1"/>
    </xf>
    <xf numFmtId="0" fontId="19" fillId="12" borderId="46" applyNumberFormat="0" applyProtection="0">
      <alignment horizontal="left" vertical="center" indent="1"/>
    </xf>
    <xf numFmtId="0" fontId="19" fillId="12" borderId="46" applyNumberFormat="0" applyProtection="0">
      <alignment horizontal="left" vertical="center" indent="1"/>
    </xf>
    <xf numFmtId="0" fontId="19" fillId="12" borderId="46" applyNumberFormat="0" applyProtection="0">
      <alignment horizontal="left" vertical="center" indent="1"/>
    </xf>
    <xf numFmtId="0" fontId="19" fillId="12" borderId="46" applyNumberFormat="0" applyProtection="0">
      <alignment horizontal="left" vertical="center" indent="1"/>
    </xf>
    <xf numFmtId="0" fontId="19" fillId="12" borderId="46" applyNumberFormat="0" applyProtection="0">
      <alignment horizontal="left" vertical="top" indent="1"/>
    </xf>
    <xf numFmtId="0" fontId="19" fillId="12" borderId="46" applyNumberFormat="0" applyProtection="0">
      <alignment horizontal="left" vertical="top" indent="1"/>
    </xf>
    <xf numFmtId="0" fontId="19" fillId="12" borderId="46" applyNumberFormat="0" applyProtection="0">
      <alignment horizontal="left" vertical="top" indent="1"/>
    </xf>
    <xf numFmtId="0" fontId="19" fillId="12" borderId="46" applyNumberFormat="0" applyProtection="0">
      <alignment horizontal="left" vertical="top" indent="1"/>
    </xf>
    <xf numFmtId="0" fontId="19" fillId="18" borderId="46" applyNumberFormat="0" applyProtection="0">
      <alignment horizontal="left" vertical="center" indent="1"/>
    </xf>
    <xf numFmtId="0" fontId="19" fillId="18" borderId="46" applyNumberFormat="0" applyProtection="0">
      <alignment horizontal="left" vertical="center" indent="1"/>
    </xf>
    <xf numFmtId="0" fontId="19" fillId="18" borderId="46" applyNumberFormat="0" applyProtection="0">
      <alignment horizontal="left" vertical="center" indent="1"/>
    </xf>
    <xf numFmtId="0" fontId="19" fillId="18" borderId="46" applyNumberFormat="0" applyProtection="0">
      <alignment horizontal="left" vertical="center" indent="1"/>
    </xf>
    <xf numFmtId="0" fontId="19" fillId="18" borderId="46" applyNumberFormat="0" applyProtection="0">
      <alignment horizontal="left" vertical="top" indent="1"/>
    </xf>
    <xf numFmtId="0" fontId="19" fillId="18" borderId="46" applyNumberFormat="0" applyProtection="0">
      <alignment horizontal="left" vertical="top" indent="1"/>
    </xf>
    <xf numFmtId="0" fontId="19" fillId="18" borderId="46" applyNumberFormat="0" applyProtection="0">
      <alignment horizontal="left" vertical="top" indent="1"/>
    </xf>
    <xf numFmtId="0" fontId="19" fillId="18" borderId="46" applyNumberFormat="0" applyProtection="0">
      <alignment horizontal="left" vertical="top" indent="1"/>
    </xf>
    <xf numFmtId="0" fontId="19" fillId="19" borderId="46" applyNumberFormat="0" applyProtection="0">
      <alignment horizontal="left" vertical="center" indent="1"/>
    </xf>
    <xf numFmtId="0" fontId="19" fillId="19" borderId="46" applyNumberFormat="0" applyProtection="0">
      <alignment horizontal="left" vertical="center" indent="1"/>
    </xf>
    <xf numFmtId="0" fontId="19" fillId="19" borderId="46" applyNumberFormat="0" applyProtection="0">
      <alignment horizontal="left" vertical="center" indent="1"/>
    </xf>
    <xf numFmtId="0" fontId="19" fillId="19" borderId="46" applyNumberFormat="0" applyProtection="0">
      <alignment horizontal="left" vertical="center" indent="1"/>
    </xf>
    <xf numFmtId="0" fontId="19" fillId="19" borderId="46" applyNumberFormat="0" applyProtection="0">
      <alignment horizontal="left" vertical="top" indent="1"/>
    </xf>
    <xf numFmtId="0" fontId="19" fillId="19" borderId="46" applyNumberFormat="0" applyProtection="0">
      <alignment horizontal="left" vertical="top" indent="1"/>
    </xf>
    <xf numFmtId="0" fontId="19" fillId="19" borderId="46" applyNumberFormat="0" applyProtection="0">
      <alignment horizontal="left" vertical="top" indent="1"/>
    </xf>
    <xf numFmtId="0" fontId="19" fillId="19" borderId="46" applyNumberFormat="0" applyProtection="0">
      <alignment horizontal="left" vertical="top" indent="1"/>
    </xf>
    <xf numFmtId="4" fontId="23" fillId="20" borderId="46" applyNumberFormat="0" applyProtection="0">
      <alignment vertical="center"/>
    </xf>
    <xf numFmtId="4" fontId="17" fillId="15" borderId="46" applyNumberFormat="0" applyProtection="0">
      <alignment horizontal="right" vertical="center"/>
    </xf>
    <xf numFmtId="4" fontId="23" fillId="15" borderId="46" applyNumberFormat="0" applyProtection="0">
      <alignment horizontal="right" vertical="center"/>
    </xf>
    <xf numFmtId="4" fontId="17" fillId="17" borderId="46" applyNumberFormat="0" applyProtection="0">
      <alignment horizontal="left" vertical="center" indent="1"/>
    </xf>
    <xf numFmtId="0" fontId="17" fillId="12" borderId="46" applyNumberFormat="0" applyProtection="0">
      <alignment horizontal="left" vertical="top" indent="1"/>
    </xf>
    <xf numFmtId="4" fontId="25" fillId="15" borderId="46" applyNumberFormat="0" applyProtection="0">
      <alignment horizontal="right" vertical="center"/>
    </xf>
    <xf numFmtId="0" fontId="8" fillId="0" borderId="0"/>
    <xf numFmtId="0" fontId="8" fillId="0" borderId="0"/>
    <xf numFmtId="0" fontId="8" fillId="0" borderId="0"/>
    <xf numFmtId="164" fontId="8" fillId="0" borderId="0" applyFont="0" applyFill="0" applyBorder="0" applyAlignment="0" applyProtection="0"/>
    <xf numFmtId="0" fontId="8" fillId="0" borderId="0"/>
    <xf numFmtId="164" fontId="8" fillId="0" borderId="0" applyFont="0" applyFill="0" applyBorder="0" applyAlignment="0" applyProtection="0"/>
    <xf numFmtId="4" fontId="16" fillId="11" borderId="57" applyNumberFormat="0" applyProtection="0">
      <alignment horizontal="left" vertical="center" indent="1"/>
    </xf>
    <xf numFmtId="4" fontId="19" fillId="83" borderId="21" applyNumberFormat="0" applyProtection="0">
      <alignment horizontal="left" vertical="center" indent="1"/>
    </xf>
    <xf numFmtId="0" fontId="16" fillId="83" borderId="46" applyNumberFormat="0" applyProtection="0">
      <alignment horizontal="left" vertical="top" indent="1"/>
    </xf>
    <xf numFmtId="0" fontId="16" fillId="84" borderId="57" applyNumberFormat="0" applyProtection="0">
      <alignment horizontal="left" vertical="center" indent="1"/>
    </xf>
    <xf numFmtId="0" fontId="19" fillId="18" borderId="51" applyNumberFormat="0" applyProtection="0">
      <alignment horizontal="left" vertical="top" indent="1"/>
    </xf>
    <xf numFmtId="0" fontId="16" fillId="86" borderId="46" applyNumberFormat="0" applyProtection="0">
      <alignment horizontal="left" vertical="top" indent="1"/>
    </xf>
    <xf numFmtId="0" fontId="16" fillId="17" borderId="46" applyNumberFormat="0" applyProtection="0">
      <alignment horizontal="left" vertical="top" indent="1"/>
    </xf>
    <xf numFmtId="0" fontId="14" fillId="17" borderId="46" applyNumberFormat="0" applyProtection="0">
      <alignment horizontal="left" vertical="top" indent="1"/>
    </xf>
    <xf numFmtId="0" fontId="14" fillId="88" borderId="46" applyNumberFormat="0" applyProtection="0">
      <alignment horizontal="left" vertical="top" indent="1"/>
    </xf>
    <xf numFmtId="4" fontId="14" fillId="84" borderId="46" applyNumberFormat="0" applyProtection="0">
      <alignment horizontal="left" vertical="center" indent="1"/>
    </xf>
    <xf numFmtId="4" fontId="14" fillId="88" borderId="46" applyNumberFormat="0" applyProtection="0">
      <alignment vertical="center"/>
    </xf>
    <xf numFmtId="0" fontId="115" fillId="0" borderId="48" applyNumberFormat="0" applyFill="0" applyAlignment="0" applyProtection="0"/>
    <xf numFmtId="4" fontId="17" fillId="17" borderId="46" applyNumberFormat="0" applyProtection="0">
      <alignment horizontal="left" vertical="center" indent="1"/>
    </xf>
    <xf numFmtId="0" fontId="19" fillId="16" borderId="46" applyNumberFormat="0" applyProtection="0">
      <alignment horizontal="left" vertical="top" indent="1"/>
    </xf>
    <xf numFmtId="4" fontId="17" fillId="17" borderId="46" applyNumberFormat="0" applyProtection="0">
      <alignment horizontal="left" vertical="center" indent="1"/>
    </xf>
    <xf numFmtId="0" fontId="19" fillId="18" borderId="46" applyNumberFormat="0" applyProtection="0">
      <alignment horizontal="left" vertical="center" indent="1"/>
    </xf>
    <xf numFmtId="0" fontId="95" fillId="84" borderId="49" applyNumberFormat="0" applyAlignment="0" applyProtection="0"/>
    <xf numFmtId="4" fontId="16" fillId="9" borderId="57" applyNumberFormat="0" applyProtection="0">
      <alignment horizontal="right" vertical="center"/>
    </xf>
    <xf numFmtId="0" fontId="19" fillId="18" borderId="46" applyNumberFormat="0" applyProtection="0">
      <alignment horizontal="left" vertical="center" indent="1"/>
    </xf>
    <xf numFmtId="4" fontId="17" fillId="7" borderId="46" applyNumberFormat="0" applyProtection="0">
      <alignment horizontal="right" vertical="center"/>
    </xf>
    <xf numFmtId="4" fontId="17" fillId="20" borderId="46" applyNumberFormat="0" applyProtection="0">
      <alignment vertical="center"/>
    </xf>
    <xf numFmtId="4" fontId="16" fillId="4" borderId="57" applyNumberFormat="0" applyProtection="0">
      <alignment horizontal="right" vertical="center"/>
    </xf>
    <xf numFmtId="4" fontId="16" fillId="17" borderId="21" applyNumberFormat="0" applyProtection="0">
      <alignment horizontal="left" vertical="center" indent="1"/>
    </xf>
    <xf numFmtId="0" fontId="19" fillId="16" borderId="46" applyNumberFormat="0" applyProtection="0">
      <alignment horizontal="left" vertical="top" indent="1"/>
    </xf>
    <xf numFmtId="4" fontId="17" fillId="2" borderId="46" applyNumberFormat="0" applyProtection="0">
      <alignment horizontal="right" vertical="center"/>
    </xf>
    <xf numFmtId="4" fontId="21" fillId="11" borderId="46" applyNumberFormat="0" applyProtection="0">
      <alignment vertical="center"/>
    </xf>
    <xf numFmtId="4" fontId="20" fillId="11" borderId="46" applyNumberFormat="0" applyProtection="0">
      <alignment horizontal="left" vertical="center" indent="1"/>
    </xf>
    <xf numFmtId="4" fontId="23" fillId="15" borderId="46" applyNumberFormat="0" applyProtection="0">
      <alignment horizontal="right" vertical="center"/>
    </xf>
    <xf numFmtId="4" fontId="17" fillId="8" borderId="46" applyNumberFormat="0" applyProtection="0">
      <alignment horizontal="right" vertical="center"/>
    </xf>
    <xf numFmtId="4" fontId="17" fillId="13" borderId="46" applyNumberFormat="0" applyProtection="0">
      <alignment horizontal="right" vertical="center"/>
    </xf>
    <xf numFmtId="0" fontId="16" fillId="83" borderId="46" applyNumberFormat="0" applyProtection="0">
      <alignment horizontal="left" vertical="top" indent="1"/>
    </xf>
    <xf numFmtId="4" fontId="25" fillId="15" borderId="51" applyNumberFormat="0" applyProtection="0">
      <alignment horizontal="right" vertical="center"/>
    </xf>
    <xf numFmtId="4" fontId="21" fillId="11" borderId="46" applyNumberFormat="0" applyProtection="0">
      <alignment vertical="center"/>
    </xf>
    <xf numFmtId="0" fontId="17" fillId="12" borderId="46" applyNumberFormat="0" applyProtection="0">
      <alignment horizontal="left" vertical="top" indent="1"/>
    </xf>
    <xf numFmtId="4" fontId="17" fillId="13" borderId="46" applyNumberFormat="0" applyProtection="0">
      <alignment horizontal="right" vertical="center"/>
    </xf>
    <xf numFmtId="4" fontId="17" fillId="7" borderId="46" applyNumberFormat="0" applyProtection="0">
      <alignment horizontal="right" vertical="center"/>
    </xf>
    <xf numFmtId="4" fontId="20" fillId="10" borderId="46" applyNumberFormat="0" applyProtection="0">
      <alignment vertical="center"/>
    </xf>
    <xf numFmtId="0" fontId="103" fillId="95" borderId="49" applyNumberFormat="0" applyAlignment="0" applyProtection="0"/>
    <xf numFmtId="0" fontId="97" fillId="95" borderId="49" applyNumberFormat="0" applyAlignment="0" applyProtection="0"/>
    <xf numFmtId="4" fontId="20" fillId="11" borderId="46" applyNumberFormat="0" applyProtection="0">
      <alignment horizontal="left" vertical="center" indent="1"/>
    </xf>
    <xf numFmtId="4" fontId="23" fillId="15" borderId="46" applyNumberFormat="0" applyProtection="0">
      <alignment horizontal="right" vertical="center"/>
    </xf>
    <xf numFmtId="0" fontId="19" fillId="18" borderId="46" applyNumberFormat="0" applyProtection="0">
      <alignment horizontal="left" vertical="center" indent="1"/>
    </xf>
    <xf numFmtId="4" fontId="17" fillId="2" borderId="51" applyNumberFormat="0" applyProtection="0">
      <alignment horizontal="right" vertical="center"/>
    </xf>
    <xf numFmtId="4" fontId="17" fillId="4" borderId="51" applyNumberFormat="0" applyProtection="0">
      <alignment horizontal="right" vertical="center"/>
    </xf>
    <xf numFmtId="4" fontId="14" fillId="88" borderId="51" applyNumberFormat="0" applyProtection="0">
      <alignment vertical="center"/>
    </xf>
    <xf numFmtId="0" fontId="19" fillId="19" borderId="46" applyNumberFormat="0" applyProtection="0">
      <alignment horizontal="left" vertical="top" indent="1"/>
    </xf>
    <xf numFmtId="0" fontId="19" fillId="12" borderId="46" applyNumberFormat="0" applyProtection="0">
      <alignment horizontal="left" vertical="center" indent="1"/>
    </xf>
    <xf numFmtId="0" fontId="19" fillId="12" borderId="46" applyNumberFormat="0" applyProtection="0">
      <alignment horizontal="left" vertical="center" indent="1"/>
    </xf>
    <xf numFmtId="0" fontId="19" fillId="19" borderId="46" applyNumberFormat="0" applyProtection="0">
      <alignment horizontal="left" vertical="top" indent="1"/>
    </xf>
    <xf numFmtId="0" fontId="63" fillId="76" borderId="50" applyNumberFormat="0" applyAlignment="0" applyProtection="0"/>
    <xf numFmtId="0" fontId="19" fillId="16" borderId="46" applyNumberFormat="0" applyProtection="0">
      <alignment horizontal="left" vertical="center" indent="1"/>
    </xf>
    <xf numFmtId="4" fontId="17" fillId="4" borderId="51" applyNumberFormat="0" applyProtection="0">
      <alignment horizontal="right" vertical="center"/>
    </xf>
    <xf numFmtId="0" fontId="19" fillId="16" borderId="46" applyNumberFormat="0" applyProtection="0">
      <alignment horizontal="left" vertical="center" indent="1"/>
    </xf>
    <xf numFmtId="4" fontId="17" fillId="4" borderId="46" applyNumberFormat="0" applyProtection="0">
      <alignment horizontal="right" vertical="center"/>
    </xf>
    <xf numFmtId="4" fontId="17" fillId="4" borderId="51" applyNumberFormat="0" applyProtection="0">
      <alignment horizontal="right" vertical="center"/>
    </xf>
    <xf numFmtId="4" fontId="17" fillId="20" borderId="51" applyNumberFormat="0" applyProtection="0">
      <alignment vertical="center"/>
    </xf>
    <xf numFmtId="4" fontId="17" fillId="2" borderId="51" applyNumberFormat="0" applyProtection="0">
      <alignment horizontal="right" vertical="center"/>
    </xf>
    <xf numFmtId="0" fontId="115" fillId="0" borderId="48" applyNumberFormat="0" applyFill="0" applyAlignment="0" applyProtection="0"/>
    <xf numFmtId="4" fontId="17" fillId="20" borderId="46" applyNumberFormat="0" applyProtection="0">
      <alignment horizontal="left" vertical="center" indent="1"/>
    </xf>
    <xf numFmtId="4" fontId="23" fillId="15" borderId="46" applyNumberFormat="0" applyProtection="0">
      <alignment horizontal="right" vertical="center"/>
    </xf>
    <xf numFmtId="4" fontId="17" fillId="5" borderId="46" applyNumberFormat="0" applyProtection="0">
      <alignment horizontal="right" vertical="center"/>
    </xf>
    <xf numFmtId="0" fontId="63" fillId="87" borderId="50" applyNumberFormat="0" applyAlignment="0" applyProtection="0"/>
    <xf numFmtId="0" fontId="77" fillId="0" borderId="53" applyNumberFormat="0" applyFill="0" applyAlignment="0" applyProtection="0">
      <alignment vertical="center"/>
    </xf>
    <xf numFmtId="0" fontId="17" fillId="12" borderId="46" applyNumberFormat="0" applyProtection="0">
      <alignment horizontal="left" vertical="top" indent="1"/>
    </xf>
    <xf numFmtId="0" fontId="19" fillId="18" borderId="46" applyNumberFormat="0" applyProtection="0">
      <alignment horizontal="left" vertical="top" indent="1"/>
    </xf>
    <xf numFmtId="0" fontId="19" fillId="16" borderId="46" applyNumberFormat="0" applyProtection="0">
      <alignment horizontal="left" vertical="center" indent="1"/>
    </xf>
    <xf numFmtId="4" fontId="16" fillId="82" borderId="57" applyNumberFormat="0" applyProtection="0">
      <alignment horizontal="right" vertical="center"/>
    </xf>
    <xf numFmtId="4" fontId="17" fillId="17" borderId="51" applyNumberFormat="0" applyProtection="0">
      <alignment horizontal="right" vertical="center"/>
    </xf>
    <xf numFmtId="0" fontId="19" fillId="18" borderId="46" applyNumberFormat="0" applyProtection="0">
      <alignment horizontal="left" vertical="top" indent="1"/>
    </xf>
    <xf numFmtId="0" fontId="19" fillId="19" borderId="46" applyNumberFormat="0" applyProtection="0">
      <alignment horizontal="left" vertical="top" indent="1"/>
    </xf>
    <xf numFmtId="0" fontId="16" fillId="15" borderId="46" applyNumberFormat="0" applyProtection="0">
      <alignment horizontal="left" vertical="top" indent="1"/>
    </xf>
    <xf numFmtId="4" fontId="16" fillId="7" borderId="21" applyNumberFormat="0" applyProtection="0">
      <alignment horizontal="right" vertical="center"/>
    </xf>
    <xf numFmtId="4" fontId="16" fillId="7" borderId="21" applyNumberFormat="0" applyProtection="0">
      <alignment horizontal="right" vertical="center"/>
    </xf>
    <xf numFmtId="0" fontId="19" fillId="12" borderId="46" applyNumberFormat="0" applyProtection="0">
      <alignment horizontal="left" vertical="center" indent="1"/>
    </xf>
    <xf numFmtId="4" fontId="64" fillId="11" borderId="57" applyNumberFormat="0" applyProtection="0">
      <alignment vertical="center"/>
    </xf>
    <xf numFmtId="4" fontId="25" fillId="15" borderId="46" applyNumberFormat="0" applyProtection="0">
      <alignment horizontal="right" vertical="center"/>
    </xf>
    <xf numFmtId="0" fontId="19" fillId="18" borderId="46" applyNumberFormat="0" applyProtection="0">
      <alignment horizontal="left" vertical="center" indent="1"/>
    </xf>
    <xf numFmtId="0" fontId="16" fillId="15" borderId="57" applyNumberFormat="0" applyProtection="0">
      <alignment horizontal="left" vertical="center" indent="1"/>
    </xf>
    <xf numFmtId="4" fontId="17" fillId="5" borderId="51" applyNumberFormat="0" applyProtection="0">
      <alignment horizontal="right" vertical="center"/>
    </xf>
    <xf numFmtId="4" fontId="17" fillId="17" borderId="46" applyNumberFormat="0" applyProtection="0">
      <alignment horizontal="left" vertical="center" indent="1"/>
    </xf>
    <xf numFmtId="4" fontId="17" fillId="13" borderId="46" applyNumberFormat="0" applyProtection="0">
      <alignment horizontal="right" vertical="center"/>
    </xf>
    <xf numFmtId="0" fontId="103" fillId="95" borderId="54" applyNumberFormat="0" applyAlignment="0" applyProtection="0"/>
    <xf numFmtId="4" fontId="17" fillId="15" borderId="46" applyNumberFormat="0" applyProtection="0">
      <alignment horizontal="right" vertical="center"/>
    </xf>
    <xf numFmtId="0" fontId="19" fillId="16" borderId="46" applyNumberFormat="0" applyProtection="0">
      <alignment horizontal="left" vertical="top" indent="1"/>
    </xf>
    <xf numFmtId="0" fontId="19" fillId="12" borderId="46" applyNumberFormat="0" applyProtection="0">
      <alignment horizontal="left" vertical="top" indent="1"/>
    </xf>
    <xf numFmtId="0" fontId="19" fillId="19" borderId="46" applyNumberFormat="0" applyProtection="0">
      <alignment horizontal="left" vertical="top" indent="1"/>
    </xf>
    <xf numFmtId="0" fontId="19" fillId="12" borderId="46" applyNumberFormat="0" applyProtection="0">
      <alignment horizontal="left" vertical="center" indent="1"/>
    </xf>
    <xf numFmtId="0" fontId="19" fillId="16" borderId="51" applyNumberFormat="0" applyProtection="0">
      <alignment horizontal="left" vertical="center" indent="1"/>
    </xf>
    <xf numFmtId="4" fontId="17" fillId="3" borderId="51" applyNumberFormat="0" applyProtection="0">
      <alignment horizontal="right" vertical="center"/>
    </xf>
    <xf numFmtId="4" fontId="16" fillId="81" borderId="57" applyNumberFormat="0" applyProtection="0">
      <alignment horizontal="left" vertical="center" indent="1"/>
    </xf>
    <xf numFmtId="4" fontId="16" fillId="81" borderId="57" applyNumberFormat="0" applyProtection="0">
      <alignment horizontal="left" vertical="center" indent="1"/>
    </xf>
    <xf numFmtId="0" fontId="16" fillId="17" borderId="46" applyNumberFormat="0" applyProtection="0">
      <alignment horizontal="left" vertical="top" indent="1"/>
    </xf>
    <xf numFmtId="4" fontId="16" fillId="81" borderId="57" applyNumberFormat="0" applyProtection="0">
      <alignment horizontal="left" vertical="center" indent="1"/>
    </xf>
    <xf numFmtId="4" fontId="17" fillId="20" borderId="46" applyNumberFormat="0" applyProtection="0">
      <alignment vertical="center"/>
    </xf>
    <xf numFmtId="0" fontId="19" fillId="16" borderId="46" applyNumberFormat="0" applyProtection="0">
      <alignment horizontal="left" vertical="center" indent="1"/>
    </xf>
    <xf numFmtId="0" fontId="19" fillId="18" borderId="46" applyNumberFormat="0" applyProtection="0">
      <alignment horizontal="left" vertical="center" indent="1"/>
    </xf>
    <xf numFmtId="0" fontId="19" fillId="16" borderId="46" applyNumberFormat="0" applyProtection="0">
      <alignment horizontal="left" vertical="top" indent="1"/>
    </xf>
    <xf numFmtId="4" fontId="17" fillId="17" borderId="46" applyNumberFormat="0" applyProtection="0">
      <alignment horizontal="right" vertical="center"/>
    </xf>
    <xf numFmtId="0" fontId="19" fillId="12" borderId="46" applyNumberFormat="0" applyProtection="0">
      <alignment horizontal="left" vertical="center" indent="1"/>
    </xf>
    <xf numFmtId="4" fontId="16" fillId="4" borderId="57" applyNumberFormat="0" applyProtection="0">
      <alignment horizontal="right" vertical="center"/>
    </xf>
    <xf numFmtId="0" fontId="19" fillId="18" borderId="46" applyNumberFormat="0" applyProtection="0">
      <alignment horizontal="left" vertical="center" indent="1"/>
    </xf>
    <xf numFmtId="0" fontId="63" fillId="76" borderId="50" applyNumberFormat="0" applyAlignment="0" applyProtection="0"/>
    <xf numFmtId="4" fontId="16" fillId="2" borderId="57" applyNumberFormat="0" applyProtection="0">
      <alignment horizontal="right" vertical="center"/>
    </xf>
    <xf numFmtId="4" fontId="25" fillId="15" borderId="46" applyNumberFormat="0" applyProtection="0">
      <alignment horizontal="right" vertical="center"/>
    </xf>
    <xf numFmtId="4" fontId="25" fillId="15" borderId="46" applyNumberFormat="0" applyProtection="0">
      <alignment horizontal="right" vertical="center"/>
    </xf>
    <xf numFmtId="4" fontId="17" fillId="8" borderId="51" applyNumberFormat="0" applyProtection="0">
      <alignment horizontal="right" vertical="center"/>
    </xf>
    <xf numFmtId="0" fontId="63" fillId="76" borderId="50" applyNumberFormat="0" applyAlignment="0" applyProtection="0"/>
    <xf numFmtId="4" fontId="25" fillId="15" borderId="46" applyNumberFormat="0" applyProtection="0">
      <alignment horizontal="right" vertical="center"/>
    </xf>
    <xf numFmtId="4" fontId="17" fillId="15" borderId="46" applyNumberFormat="0" applyProtection="0">
      <alignment horizontal="right" vertical="center"/>
    </xf>
    <xf numFmtId="4" fontId="23" fillId="20" borderId="46" applyNumberFormat="0" applyProtection="0">
      <alignment vertical="center"/>
    </xf>
    <xf numFmtId="4" fontId="17" fillId="8" borderId="46" applyNumberFormat="0" applyProtection="0">
      <alignment horizontal="right" vertical="center"/>
    </xf>
    <xf numFmtId="4" fontId="20" fillId="11" borderId="46" applyNumberFormat="0" applyProtection="0">
      <alignment horizontal="left" vertical="center" indent="1"/>
    </xf>
    <xf numFmtId="0" fontId="95" fillId="84" borderId="49" applyNumberFormat="0" applyAlignment="0" applyProtection="0"/>
    <xf numFmtId="4" fontId="25" fillId="15" borderId="46" applyNumberFormat="0" applyProtection="0">
      <alignment horizontal="right" vertical="center"/>
    </xf>
    <xf numFmtId="0" fontId="19" fillId="19" borderId="46" applyNumberFormat="0" applyProtection="0">
      <alignment horizontal="left" vertical="center" indent="1"/>
    </xf>
    <xf numFmtId="0" fontId="19" fillId="16" borderId="46" applyNumberFormat="0" applyProtection="0">
      <alignment horizontal="left" vertical="top" indent="1"/>
    </xf>
    <xf numFmtId="4" fontId="17" fillId="8" borderId="46" applyNumberFormat="0" applyProtection="0">
      <alignment horizontal="right" vertical="center"/>
    </xf>
    <xf numFmtId="4" fontId="16" fillId="9" borderId="57" applyNumberFormat="0" applyProtection="0">
      <alignment horizontal="right" vertical="center"/>
    </xf>
    <xf numFmtId="4" fontId="17" fillId="6" borderId="46" applyNumberFormat="0" applyProtection="0">
      <alignment horizontal="right" vertical="center"/>
    </xf>
    <xf numFmtId="4" fontId="20" fillId="11" borderId="51" applyNumberFormat="0" applyProtection="0">
      <alignment horizontal="left" vertical="center" indent="1"/>
    </xf>
    <xf numFmtId="4" fontId="14" fillId="88" borderId="46" applyNumberFormat="0" applyProtection="0">
      <alignment vertical="center"/>
    </xf>
    <xf numFmtId="0" fontId="15" fillId="10" borderId="46" applyNumberFormat="0" applyProtection="0">
      <alignment horizontal="left" vertical="top" indent="1"/>
    </xf>
    <xf numFmtId="4" fontId="17" fillId="17" borderId="46" applyNumberFormat="0" applyProtection="0">
      <alignment horizontal="right" vertical="center"/>
    </xf>
    <xf numFmtId="4" fontId="20" fillId="11" borderId="46" applyNumberFormat="0" applyProtection="0">
      <alignment horizontal="left" vertical="center" indent="1"/>
    </xf>
    <xf numFmtId="4" fontId="14" fillId="88" borderId="46" applyNumberFormat="0" applyProtection="0">
      <alignment vertical="center"/>
    </xf>
    <xf numFmtId="0" fontId="19" fillId="16" borderId="46" applyNumberFormat="0" applyProtection="0">
      <alignment horizontal="left" vertical="top" indent="1"/>
    </xf>
    <xf numFmtId="0" fontId="19" fillId="88" borderId="47" applyNumberFormat="0" applyFont="0" applyAlignment="0" applyProtection="0"/>
    <xf numFmtId="0" fontId="19" fillId="12" borderId="46" applyNumberFormat="0" applyProtection="0">
      <alignment horizontal="left" vertical="center" indent="1"/>
    </xf>
    <xf numFmtId="0" fontId="14" fillId="88" borderId="51" applyNumberFormat="0" applyProtection="0">
      <alignment horizontal="left" vertical="top" indent="1"/>
    </xf>
    <xf numFmtId="4" fontId="17" fillId="13" borderId="46" applyNumberFormat="0" applyProtection="0">
      <alignment horizontal="right" vertical="center"/>
    </xf>
    <xf numFmtId="0" fontId="16" fillId="72" borderId="57" applyNumberFormat="0" applyFont="0" applyAlignment="0" applyProtection="0"/>
    <xf numFmtId="0" fontId="15" fillId="10" borderId="46" applyNumberFormat="0" applyProtection="0">
      <alignment horizontal="left" vertical="top" indent="1"/>
    </xf>
    <xf numFmtId="0" fontId="19" fillId="16" borderId="46" applyNumberFormat="0" applyProtection="0">
      <alignment horizontal="left" vertical="center" indent="1"/>
    </xf>
    <xf numFmtId="4" fontId="23" fillId="15" borderId="46" applyNumberFormat="0" applyProtection="0">
      <alignment horizontal="right" vertical="center"/>
    </xf>
    <xf numFmtId="0" fontId="19" fillId="19" borderId="46" applyNumberFormat="0" applyProtection="0">
      <alignment horizontal="left" vertical="center" indent="1"/>
    </xf>
    <xf numFmtId="4" fontId="17" fillId="6" borderId="46" applyNumberFormat="0" applyProtection="0">
      <alignment horizontal="right" vertical="center"/>
    </xf>
    <xf numFmtId="0" fontId="20" fillId="11" borderId="46" applyNumberFormat="0" applyProtection="0">
      <alignment horizontal="left" vertical="top" indent="1"/>
    </xf>
    <xf numFmtId="0" fontId="19" fillId="88" borderId="47" applyNumberFormat="0" applyFont="0" applyAlignment="0" applyProtection="0"/>
    <xf numFmtId="4" fontId="17" fillId="8" borderId="46" applyNumberFormat="0" applyProtection="0">
      <alignment horizontal="right" vertical="center"/>
    </xf>
    <xf numFmtId="0" fontId="19" fillId="12" borderId="46" applyNumberFormat="0" applyProtection="0">
      <alignment horizontal="left" vertical="top" indent="1"/>
    </xf>
    <xf numFmtId="0" fontId="19" fillId="19" borderId="46" applyNumberFormat="0" applyProtection="0">
      <alignment horizontal="left" vertical="top" indent="1"/>
    </xf>
    <xf numFmtId="0" fontId="19" fillId="12" borderId="46" applyNumberFormat="0" applyProtection="0">
      <alignment horizontal="left" vertical="center" indent="1"/>
    </xf>
    <xf numFmtId="0" fontId="19" fillId="16" borderId="46" applyNumberFormat="0" applyProtection="0">
      <alignment horizontal="left" vertical="center" indent="1"/>
    </xf>
    <xf numFmtId="0" fontId="19" fillId="18" borderId="46" applyNumberFormat="0" applyProtection="0">
      <alignment horizontal="left" vertical="center" indent="1"/>
    </xf>
    <xf numFmtId="4" fontId="20" fillId="10" borderId="46" applyNumberFormat="0" applyProtection="0">
      <alignment vertical="center"/>
    </xf>
    <xf numFmtId="0" fontId="16" fillId="15" borderId="46" applyNumberFormat="0" applyProtection="0">
      <alignment horizontal="left" vertical="top" indent="1"/>
    </xf>
    <xf numFmtId="4" fontId="16" fillId="10" borderId="57" applyNumberFormat="0" applyProtection="0">
      <alignment vertical="center"/>
    </xf>
    <xf numFmtId="0" fontId="19" fillId="19" borderId="46" applyNumberFormat="0" applyProtection="0">
      <alignment horizontal="left" vertical="center" indent="1"/>
    </xf>
    <xf numFmtId="0" fontId="19" fillId="16" borderId="46" applyNumberFormat="0" applyProtection="0">
      <alignment horizontal="left" vertical="center" indent="1"/>
    </xf>
    <xf numFmtId="0" fontId="19" fillId="16" borderId="46" applyNumberFormat="0" applyProtection="0">
      <alignment horizontal="left" vertical="top" indent="1"/>
    </xf>
    <xf numFmtId="0" fontId="19" fillId="19" borderId="46" applyNumberFormat="0" applyProtection="0">
      <alignment horizontal="left" vertical="center" indent="1"/>
    </xf>
    <xf numFmtId="0" fontId="19" fillId="16" borderId="46" applyNumberFormat="0" applyProtection="0">
      <alignment horizontal="left" vertical="center" indent="1"/>
    </xf>
    <xf numFmtId="0" fontId="19" fillId="16" borderId="46" applyNumberFormat="0" applyProtection="0">
      <alignment horizontal="left" vertical="center" indent="1"/>
    </xf>
    <xf numFmtId="0" fontId="14" fillId="88" borderId="51" applyNumberFormat="0" applyProtection="0">
      <alignment horizontal="left" vertical="top" indent="1"/>
    </xf>
    <xf numFmtId="0" fontId="19" fillId="12" borderId="46" applyNumberFormat="0" applyProtection="0">
      <alignment horizontal="left" vertical="top" indent="1"/>
    </xf>
    <xf numFmtId="4" fontId="17" fillId="3" borderId="51" applyNumberFormat="0" applyProtection="0">
      <alignment horizontal="right" vertical="center"/>
    </xf>
    <xf numFmtId="0" fontId="19" fillId="18" borderId="46" applyNumberFormat="0" applyProtection="0">
      <alignment horizontal="left" vertical="top" indent="1"/>
    </xf>
    <xf numFmtId="0" fontId="19" fillId="18" borderId="46" applyNumberFormat="0" applyProtection="0">
      <alignment horizontal="left" vertical="center" indent="1"/>
    </xf>
    <xf numFmtId="0" fontId="16" fillId="86" borderId="46" applyNumberFormat="0" applyProtection="0">
      <alignment horizontal="left" vertical="top" indent="1"/>
    </xf>
    <xf numFmtId="0" fontId="19" fillId="18" borderId="46" applyNumberFormat="0" applyProtection="0">
      <alignment horizontal="left" vertical="top" indent="1"/>
    </xf>
    <xf numFmtId="0" fontId="19" fillId="12" borderId="46" applyNumberFormat="0" applyProtection="0">
      <alignment horizontal="left" vertical="top" indent="1"/>
    </xf>
    <xf numFmtId="0" fontId="16" fillId="17" borderId="46" applyNumberFormat="0" applyProtection="0">
      <alignment horizontal="left" vertical="top" indent="1"/>
    </xf>
    <xf numFmtId="0" fontId="19" fillId="18" borderId="46" applyNumberFormat="0" applyProtection="0">
      <alignment horizontal="left" vertical="top" indent="1"/>
    </xf>
    <xf numFmtId="4" fontId="20" fillId="11" borderId="46" applyNumberFormat="0" applyProtection="0">
      <alignment horizontal="left" vertical="center" indent="1"/>
    </xf>
    <xf numFmtId="0" fontId="19" fillId="16" borderId="51" applyNumberFormat="0" applyProtection="0">
      <alignment horizontal="left" vertical="center" indent="1"/>
    </xf>
    <xf numFmtId="0" fontId="63" fillId="76" borderId="50" applyNumberFormat="0" applyAlignment="0" applyProtection="0"/>
    <xf numFmtId="4" fontId="65" fillId="21" borderId="21" applyNumberFormat="0" applyProtection="0">
      <alignment horizontal="left" vertical="center" indent="1"/>
    </xf>
    <xf numFmtId="0" fontId="17" fillId="20" borderId="46" applyNumberFormat="0" applyProtection="0">
      <alignment horizontal="left" vertical="top" indent="1"/>
    </xf>
    <xf numFmtId="4" fontId="17" fillId="7" borderId="46" applyNumberFormat="0" applyProtection="0">
      <alignment horizontal="right" vertical="center"/>
    </xf>
    <xf numFmtId="0" fontId="111" fillId="84" borderId="50" applyNumberFormat="0" applyAlignment="0" applyProtection="0"/>
    <xf numFmtId="0" fontId="95" fillId="84" borderId="49" applyNumberFormat="0" applyAlignment="0" applyProtection="0"/>
    <xf numFmtId="4" fontId="17" fillId="20" borderId="46" applyNumberFormat="0" applyProtection="0">
      <alignment vertical="center"/>
    </xf>
    <xf numFmtId="4" fontId="20" fillId="11" borderId="46" applyNumberFormat="0" applyProtection="0">
      <alignment horizontal="left" vertical="center" indent="1"/>
    </xf>
    <xf numFmtId="4" fontId="23" fillId="15" borderId="51" applyNumberFormat="0" applyProtection="0">
      <alignment horizontal="right" vertical="center"/>
    </xf>
    <xf numFmtId="0" fontId="63" fillId="76" borderId="50" applyNumberFormat="0" applyAlignment="0" applyProtection="0"/>
    <xf numFmtId="4" fontId="17" fillId="3" borderId="46" applyNumberFormat="0" applyProtection="0">
      <alignment horizontal="right" vertical="center"/>
    </xf>
    <xf numFmtId="4" fontId="65" fillId="21" borderId="21" applyNumberFormat="0" applyProtection="0">
      <alignment horizontal="left" vertical="center" indent="1"/>
    </xf>
    <xf numFmtId="4" fontId="17" fillId="20" borderId="46" applyNumberFormat="0" applyProtection="0">
      <alignment horizontal="left" vertical="center" indent="1"/>
    </xf>
    <xf numFmtId="4" fontId="21" fillId="11" borderId="46" applyNumberFormat="0" applyProtection="0">
      <alignment vertical="center"/>
    </xf>
    <xf numFmtId="0" fontId="19" fillId="18" borderId="46" applyNumberFormat="0" applyProtection="0">
      <alignment horizontal="left" vertical="top" indent="1"/>
    </xf>
    <xf numFmtId="4" fontId="17" fillId="2" borderId="46" applyNumberFormat="0" applyProtection="0">
      <alignment horizontal="right" vertical="center"/>
    </xf>
    <xf numFmtId="4" fontId="17" fillId="17" borderId="46" applyNumberFormat="0" applyProtection="0">
      <alignment horizontal="right" vertical="center"/>
    </xf>
    <xf numFmtId="0" fontId="17" fillId="12" borderId="46" applyNumberFormat="0" applyProtection="0">
      <alignment horizontal="left" vertical="top" indent="1"/>
    </xf>
    <xf numFmtId="0" fontId="89" fillId="84" borderId="50" applyNumberFormat="0" applyAlignment="0" applyProtection="0">
      <alignment vertical="center"/>
    </xf>
    <xf numFmtId="0" fontId="88" fillId="95" borderId="49" applyNumberFormat="0" applyAlignment="0" applyProtection="0">
      <alignment vertical="center"/>
    </xf>
    <xf numFmtId="0" fontId="17" fillId="20" borderId="46" applyNumberFormat="0" applyProtection="0">
      <alignment horizontal="left" vertical="top" indent="1"/>
    </xf>
    <xf numFmtId="0" fontId="19" fillId="19" borderId="46" applyNumberFormat="0" applyProtection="0">
      <alignment horizontal="left" vertical="top" indent="1"/>
    </xf>
    <xf numFmtId="0" fontId="19" fillId="19" borderId="46" applyNumberFormat="0" applyProtection="0">
      <alignment horizontal="left" vertical="center" indent="1"/>
    </xf>
    <xf numFmtId="0" fontId="19" fillId="18" borderId="46" applyNumberFormat="0" applyProtection="0">
      <alignment horizontal="left" vertical="top" indent="1"/>
    </xf>
    <xf numFmtId="0" fontId="19" fillId="18" borderId="46" applyNumberFormat="0" applyProtection="0">
      <alignment horizontal="left" vertical="center" indent="1"/>
    </xf>
    <xf numFmtId="0" fontId="19" fillId="12" borderId="46" applyNumberFormat="0" applyProtection="0">
      <alignment horizontal="left" vertical="center" indent="1"/>
    </xf>
    <xf numFmtId="0" fontId="19" fillId="16" borderId="46" applyNumberFormat="0" applyProtection="0">
      <alignment horizontal="left" vertical="top" indent="1"/>
    </xf>
    <xf numFmtId="0" fontId="19" fillId="16" borderId="46" applyNumberFormat="0" applyProtection="0">
      <alignment horizontal="left" vertical="center" indent="1"/>
    </xf>
    <xf numFmtId="0" fontId="14" fillId="17" borderId="46" applyNumberFormat="0" applyProtection="0">
      <alignment horizontal="left" vertical="top" indent="1"/>
    </xf>
    <xf numFmtId="4" fontId="17" fillId="15" borderId="46" applyNumberFormat="0" applyProtection="0">
      <alignment horizontal="right" vertical="center"/>
    </xf>
    <xf numFmtId="4" fontId="17" fillId="5" borderId="46" applyNumberFormat="0" applyProtection="0">
      <alignment horizontal="right" vertical="center"/>
    </xf>
    <xf numFmtId="4" fontId="20" fillId="10" borderId="46" applyNumberFormat="0" applyProtection="0">
      <alignment vertical="center"/>
    </xf>
    <xf numFmtId="0" fontId="95" fillId="84" borderId="49" applyNumberFormat="0" applyAlignment="0" applyProtection="0"/>
    <xf numFmtId="4" fontId="23" fillId="20" borderId="46" applyNumberFormat="0" applyProtection="0">
      <alignment vertical="center"/>
    </xf>
    <xf numFmtId="0" fontId="19" fillId="18" borderId="46" applyNumberFormat="0" applyProtection="0">
      <alignment horizontal="left" vertical="top" indent="1"/>
    </xf>
    <xf numFmtId="0" fontId="19" fillId="19" borderId="46" applyNumberFormat="0" applyProtection="0">
      <alignment horizontal="left" vertical="top" indent="1"/>
    </xf>
    <xf numFmtId="0" fontId="19" fillId="12" borderId="46" applyNumberFormat="0" applyProtection="0">
      <alignment horizontal="left" vertical="center" indent="1"/>
    </xf>
    <xf numFmtId="0" fontId="20" fillId="11" borderId="46" applyNumberFormat="0" applyProtection="0">
      <alignment horizontal="left" vertical="top" indent="1"/>
    </xf>
    <xf numFmtId="4" fontId="17" fillId="20" borderId="51" applyNumberFormat="0" applyProtection="0">
      <alignment horizontal="left" vertical="center" indent="1"/>
    </xf>
    <xf numFmtId="0" fontId="63" fillId="76" borderId="50" applyNumberFormat="0" applyAlignment="0" applyProtection="0"/>
    <xf numFmtId="4" fontId="17" fillId="7" borderId="46" applyNumberFormat="0" applyProtection="0">
      <alignment horizontal="right" vertical="center"/>
    </xf>
    <xf numFmtId="4" fontId="16" fillId="2" borderId="57" applyNumberFormat="0" applyProtection="0">
      <alignment horizontal="right" vertical="center"/>
    </xf>
    <xf numFmtId="0" fontId="17" fillId="20" borderId="46" applyNumberFormat="0" applyProtection="0">
      <alignment horizontal="left" vertical="top" indent="1"/>
    </xf>
    <xf numFmtId="4" fontId="20" fillId="11" borderId="46" applyNumberFormat="0" applyProtection="0">
      <alignment horizontal="left" vertical="center" indent="1"/>
    </xf>
    <xf numFmtId="0" fontId="19" fillId="88" borderId="47" applyNumberFormat="0" applyFont="0" applyAlignment="0" applyProtection="0"/>
    <xf numFmtId="0" fontId="19" fillId="19" borderId="46" applyNumberFormat="0" applyProtection="0">
      <alignment horizontal="left" vertical="center" indent="1"/>
    </xf>
    <xf numFmtId="0" fontId="20" fillId="11" borderId="46" applyNumberFormat="0" applyProtection="0">
      <alignment horizontal="left" vertical="top" indent="1"/>
    </xf>
    <xf numFmtId="4" fontId="17" fillId="4" borderId="46" applyNumberFormat="0" applyProtection="0">
      <alignment horizontal="right" vertical="center"/>
    </xf>
    <xf numFmtId="4" fontId="17" fillId="15" borderId="46" applyNumberFormat="0" applyProtection="0">
      <alignment horizontal="right" vertical="center"/>
    </xf>
    <xf numFmtId="0" fontId="88" fillId="95" borderId="49" applyNumberFormat="0" applyAlignment="0" applyProtection="0">
      <alignment vertical="center"/>
    </xf>
    <xf numFmtId="0" fontId="89" fillId="84" borderId="50" applyNumberFormat="0" applyAlignment="0" applyProtection="0">
      <alignment vertical="center"/>
    </xf>
    <xf numFmtId="0" fontId="76" fillId="88" borderId="47" applyNumberFormat="0" applyFont="0" applyAlignment="0" applyProtection="0">
      <alignment vertical="center"/>
    </xf>
    <xf numFmtId="4" fontId="25" fillId="15" borderId="46" applyNumberFormat="0" applyProtection="0">
      <alignment horizontal="right" vertical="center"/>
    </xf>
    <xf numFmtId="4" fontId="17" fillId="15" borderId="46" applyNumberFormat="0" applyProtection="0">
      <alignment horizontal="right" vertical="center"/>
    </xf>
    <xf numFmtId="0" fontId="19" fillId="19" borderId="46" applyNumberFormat="0" applyProtection="0">
      <alignment horizontal="left" vertical="center" indent="1"/>
    </xf>
    <xf numFmtId="0" fontId="19" fillId="18" borderId="46" applyNumberFormat="0" applyProtection="0">
      <alignment horizontal="left" vertical="top" indent="1"/>
    </xf>
    <xf numFmtId="0" fontId="19" fillId="18" borderId="46" applyNumberFormat="0" applyProtection="0">
      <alignment horizontal="left" vertical="center" indent="1"/>
    </xf>
    <xf numFmtId="0" fontId="19" fillId="12" borderId="46" applyNumberFormat="0" applyProtection="0">
      <alignment horizontal="left" vertical="top" indent="1"/>
    </xf>
    <xf numFmtId="0" fontId="19" fillId="16" borderId="46" applyNumberFormat="0" applyProtection="0">
      <alignment horizontal="left" vertical="top" indent="1"/>
    </xf>
    <xf numFmtId="0" fontId="19" fillId="16" borderId="46" applyNumberFormat="0" applyProtection="0">
      <alignment horizontal="left" vertical="center" indent="1"/>
    </xf>
    <xf numFmtId="4" fontId="17" fillId="17" borderId="46" applyNumberFormat="0" applyProtection="0">
      <alignment horizontal="right" vertical="center"/>
    </xf>
    <xf numFmtId="0" fontId="57" fillId="0" borderId="60" applyNumberFormat="0" applyFill="0" applyAlignment="0" applyProtection="0"/>
    <xf numFmtId="0" fontId="8" fillId="0" borderId="0"/>
    <xf numFmtId="167" fontId="8" fillId="0" borderId="0"/>
    <xf numFmtId="0" fontId="8" fillId="0" borderId="0"/>
    <xf numFmtId="0" fontId="8" fillId="0" borderId="0"/>
    <xf numFmtId="164" fontId="8" fillId="0" borderId="0" applyFont="0" applyFill="0" applyBorder="0" applyAlignment="0" applyProtection="0"/>
    <xf numFmtId="164" fontId="8" fillId="0" borderId="0" applyFont="0" applyFill="0" applyBorder="0" applyAlignment="0" applyProtection="0"/>
    <xf numFmtId="0" fontId="8" fillId="0" borderId="0"/>
    <xf numFmtId="164" fontId="19" fillId="0" borderId="0" applyFont="0" applyFill="0" applyBorder="0" applyAlignment="0" applyProtection="0"/>
    <xf numFmtId="4" fontId="64" fillId="20" borderId="56" applyNumberFormat="0" applyProtection="0">
      <alignment vertical="center"/>
    </xf>
    <xf numFmtId="0" fontId="8" fillId="0" borderId="0"/>
    <xf numFmtId="164" fontId="19" fillId="0" borderId="0" applyFont="0" applyFill="0" applyBorder="0" applyAlignment="0" applyProtection="0"/>
    <xf numFmtId="165" fontId="19" fillId="0" borderId="0" applyFont="0" applyFill="0" applyBorder="0" applyAlignment="0" applyProtection="0"/>
    <xf numFmtId="165" fontId="19" fillId="0" borderId="0" applyFont="0" applyFill="0" applyBorder="0" applyAlignment="0" applyProtection="0"/>
    <xf numFmtId="165" fontId="19" fillId="0" borderId="0" applyFont="0" applyFill="0" applyBorder="0" applyAlignment="0" applyProtection="0"/>
    <xf numFmtId="165" fontId="19" fillId="0" borderId="0" applyFont="0" applyFill="0" applyBorder="0" applyAlignment="0" applyProtection="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0" fontId="8" fillId="0" borderId="0"/>
    <xf numFmtId="4" fontId="16" fillId="0" borderId="57" applyNumberFormat="0" applyProtection="0">
      <alignment horizontal="right" vertical="center"/>
    </xf>
    <xf numFmtId="0" fontId="8" fillId="0" borderId="0"/>
    <xf numFmtId="164" fontId="19" fillId="0" borderId="0" applyFont="0" applyFill="0" applyBorder="0" applyAlignment="0" applyProtection="0"/>
    <xf numFmtId="0" fontId="8" fillId="0" borderId="0"/>
    <xf numFmtId="0" fontId="8" fillId="0" borderId="0"/>
    <xf numFmtId="0" fontId="8" fillId="0" borderId="0"/>
    <xf numFmtId="164" fontId="51" fillId="0" borderId="0" applyFont="0" applyFill="0" applyBorder="0" applyAlignment="0" applyProtection="0"/>
    <xf numFmtId="167" fontId="8" fillId="0" borderId="0"/>
    <xf numFmtId="0" fontId="8" fillId="0" borderId="0"/>
    <xf numFmtId="0" fontId="8" fillId="0" borderId="0"/>
    <xf numFmtId="0" fontId="14" fillId="17" borderId="51" applyNumberFormat="0" applyProtection="0">
      <alignment horizontal="left" vertical="top" indent="1"/>
    </xf>
    <xf numFmtId="0" fontId="8" fillId="0" borderId="0"/>
    <xf numFmtId="164" fontId="8" fillId="0" borderId="0" applyFont="0" applyFill="0" applyBorder="0" applyAlignment="0" applyProtection="0"/>
    <xf numFmtId="0" fontId="8" fillId="0" borderId="0"/>
    <xf numFmtId="0" fontId="8" fillId="0" borderId="0"/>
    <xf numFmtId="0" fontId="8" fillId="0" borderId="0"/>
    <xf numFmtId="0" fontId="8" fillId="0" borderId="0"/>
    <xf numFmtId="167" fontId="8" fillId="0" borderId="0"/>
    <xf numFmtId="0" fontId="8" fillId="0" borderId="0"/>
    <xf numFmtId="0" fontId="8" fillId="0" borderId="0"/>
    <xf numFmtId="0" fontId="8" fillId="0" borderId="0"/>
    <xf numFmtId="4" fontId="14" fillId="88" borderId="51" applyNumberFormat="0" applyProtection="0">
      <alignment vertical="center"/>
    </xf>
    <xf numFmtId="0" fontId="61" fillId="73" borderId="57" applyNumberFormat="0" applyAlignment="0" applyProtection="0"/>
    <xf numFmtId="4" fontId="17" fillId="17" borderId="51" applyNumberFormat="0" applyProtection="0">
      <alignment horizontal="left" vertical="center" indent="1"/>
    </xf>
    <xf numFmtId="4" fontId="20" fillId="11" borderId="51" applyNumberFormat="0" applyProtection="0">
      <alignment horizontal="left" vertical="center" indent="1"/>
    </xf>
    <xf numFmtId="164" fontId="17" fillId="0" borderId="0" applyFont="0" applyFill="0" applyBorder="0" applyAlignment="0" applyProtection="0"/>
    <xf numFmtId="4" fontId="17" fillId="3" borderId="46" applyNumberFormat="0" applyProtection="0">
      <alignment horizontal="right" vertical="center"/>
    </xf>
    <xf numFmtId="165" fontId="32" fillId="0" borderId="0" applyFont="0" applyFill="0" applyBorder="0" applyAlignment="0" applyProtection="0"/>
    <xf numFmtId="4" fontId="17" fillId="17" borderId="51" applyNumberFormat="0" applyProtection="0">
      <alignment horizontal="left" vertical="center" indent="1"/>
    </xf>
    <xf numFmtId="0" fontId="19" fillId="18" borderId="46" applyNumberFormat="0" applyProtection="0">
      <alignment horizontal="left" vertical="center" indent="1"/>
    </xf>
    <xf numFmtId="4" fontId="17" fillId="3" borderId="46" applyNumberFormat="0" applyProtection="0">
      <alignment horizontal="right" vertical="center"/>
    </xf>
    <xf numFmtId="0" fontId="19" fillId="16" borderId="46" applyNumberFormat="0" applyProtection="0">
      <alignment horizontal="left" vertical="top" indent="1"/>
    </xf>
    <xf numFmtId="0" fontId="85" fillId="84" borderId="49" applyNumberFormat="0" applyAlignment="0" applyProtection="0">
      <alignment vertical="center"/>
    </xf>
    <xf numFmtId="4" fontId="17" fillId="20" borderId="46" applyNumberFormat="0" applyProtection="0">
      <alignment horizontal="left" vertical="center" indent="1"/>
    </xf>
    <xf numFmtId="0" fontId="19" fillId="19" borderId="46" applyNumberFormat="0" applyProtection="0">
      <alignment horizontal="left" vertical="top" indent="1"/>
    </xf>
    <xf numFmtId="0" fontId="19" fillId="18" borderId="46" applyNumberFormat="0" applyProtection="0">
      <alignment horizontal="left" vertical="center" indent="1"/>
    </xf>
    <xf numFmtId="0" fontId="19" fillId="12" borderId="46" applyNumberFormat="0" applyProtection="0">
      <alignment horizontal="left" vertical="center" indent="1"/>
    </xf>
    <xf numFmtId="4" fontId="17" fillId="9" borderId="46" applyNumberFormat="0" applyProtection="0">
      <alignment horizontal="right" vertical="center"/>
    </xf>
    <xf numFmtId="0" fontId="8" fillId="0" borderId="0"/>
    <xf numFmtId="164" fontId="8" fillId="0" borderId="0" applyFont="0" applyFill="0" applyBorder="0" applyAlignment="0" applyProtection="0"/>
    <xf numFmtId="0" fontId="61" fillId="73" borderId="57" applyNumberFormat="0" applyAlignment="0" applyProtection="0"/>
    <xf numFmtId="167" fontId="8" fillId="0" borderId="0"/>
    <xf numFmtId="164" fontId="17" fillId="0" borderId="0" applyFont="0" applyFill="0" applyBorder="0" applyAlignment="0" applyProtection="0"/>
    <xf numFmtId="0" fontId="19" fillId="12" borderId="46" applyNumberFormat="0" applyProtection="0">
      <alignment horizontal="left" vertical="center" indent="1"/>
    </xf>
    <xf numFmtId="0" fontId="16" fillId="83" borderId="46" applyNumberFormat="0" applyProtection="0">
      <alignment horizontal="left" vertical="top" indent="1"/>
    </xf>
    <xf numFmtId="0" fontId="19" fillId="18" borderId="46" applyNumberFormat="0" applyProtection="0">
      <alignment horizontal="left" vertical="center" indent="1"/>
    </xf>
    <xf numFmtId="0" fontId="95" fillId="84" borderId="49" applyNumberFormat="0" applyAlignment="0" applyProtection="0"/>
    <xf numFmtId="4" fontId="14" fillId="84" borderId="46" applyNumberFormat="0" applyProtection="0">
      <alignment horizontal="left" vertical="center" indent="1"/>
    </xf>
    <xf numFmtId="0" fontId="19" fillId="16" borderId="46" applyNumberFormat="0" applyProtection="0">
      <alignment horizontal="left" vertical="top" indent="1"/>
    </xf>
    <xf numFmtId="0" fontId="103" fillId="95" borderId="49" applyNumberFormat="0" applyAlignment="0" applyProtection="0"/>
    <xf numFmtId="0" fontId="16" fillId="15" borderId="46" applyNumberFormat="0" applyProtection="0">
      <alignment horizontal="left" vertical="top" indent="1"/>
    </xf>
    <xf numFmtId="0" fontId="16" fillId="17" borderId="51" applyNumberFormat="0" applyProtection="0">
      <alignment horizontal="left" vertical="top" indent="1"/>
    </xf>
    <xf numFmtId="0" fontId="17" fillId="12" borderId="46" applyNumberFormat="0" applyProtection="0">
      <alignment horizontal="left" vertical="top" indent="1"/>
    </xf>
    <xf numFmtId="4" fontId="17" fillId="4" borderId="46" applyNumberFormat="0" applyProtection="0">
      <alignment horizontal="right" vertical="center"/>
    </xf>
    <xf numFmtId="4" fontId="17" fillId="17" borderId="46" applyNumberFormat="0" applyProtection="0">
      <alignment horizontal="left" vertical="center" indent="1"/>
    </xf>
    <xf numFmtId="4" fontId="20" fillId="11" borderId="46" applyNumberFormat="0" applyProtection="0">
      <alignment horizontal="left" vertical="center" indent="1"/>
    </xf>
    <xf numFmtId="0" fontId="16" fillId="15" borderId="46" applyNumberFormat="0" applyProtection="0">
      <alignment horizontal="left" vertical="top" indent="1"/>
    </xf>
    <xf numFmtId="4" fontId="17" fillId="15" borderId="46" applyNumberFormat="0" applyProtection="0">
      <alignment horizontal="right" vertical="center"/>
    </xf>
    <xf numFmtId="0" fontId="19" fillId="16" borderId="46" applyNumberFormat="0" applyProtection="0">
      <alignment horizontal="left" vertical="top" indent="1"/>
    </xf>
    <xf numFmtId="0" fontId="19" fillId="88" borderId="47" applyNumberFormat="0" applyFont="0" applyAlignment="0" applyProtection="0"/>
    <xf numFmtId="4" fontId="17" fillId="15" borderId="46" applyNumberFormat="0" applyProtection="0">
      <alignment horizontal="right" vertical="center"/>
    </xf>
    <xf numFmtId="4" fontId="17" fillId="15" borderId="46" applyNumberFormat="0" applyProtection="0">
      <alignment horizontal="right" vertical="center"/>
    </xf>
    <xf numFmtId="4" fontId="21" fillId="11" borderId="51" applyNumberFormat="0" applyProtection="0">
      <alignment vertical="center"/>
    </xf>
    <xf numFmtId="4" fontId="17" fillId="17" borderId="46" applyNumberFormat="0" applyProtection="0">
      <alignment horizontal="left" vertical="center" indent="1"/>
    </xf>
    <xf numFmtId="4" fontId="17" fillId="17" borderId="46" applyNumberFormat="0" applyProtection="0">
      <alignment horizontal="left" vertical="center" indent="1"/>
    </xf>
    <xf numFmtId="4" fontId="17" fillId="2" borderId="51" applyNumberFormat="0" applyProtection="0">
      <alignment horizontal="right" vertical="center"/>
    </xf>
    <xf numFmtId="0" fontId="8" fillId="0" borderId="0"/>
    <xf numFmtId="164" fontId="19" fillId="0" borderId="0" applyFont="0" applyFill="0" applyBorder="0" applyAlignment="0" applyProtection="0"/>
    <xf numFmtId="165" fontId="19" fillId="0" borderId="0" applyFont="0" applyFill="0" applyBorder="0" applyAlignment="0" applyProtection="0"/>
    <xf numFmtId="0" fontId="8" fillId="0" borderId="0"/>
    <xf numFmtId="164" fontId="8" fillId="0" borderId="0" applyFont="0" applyFill="0" applyBorder="0" applyAlignment="0" applyProtection="0"/>
    <xf numFmtId="0" fontId="8" fillId="0" borderId="0"/>
    <xf numFmtId="0" fontId="8" fillId="0" borderId="0"/>
    <xf numFmtId="0" fontId="8" fillId="0" borderId="0"/>
    <xf numFmtId="167" fontId="8" fillId="0" borderId="0"/>
    <xf numFmtId="0" fontId="8" fillId="0" borderId="0"/>
    <xf numFmtId="165" fontId="32" fillId="0" borderId="0" applyFont="0" applyFill="0" applyBorder="0" applyAlignment="0" applyProtection="0"/>
    <xf numFmtId="0" fontId="8" fillId="0" borderId="0"/>
    <xf numFmtId="0" fontId="8" fillId="0" borderId="0"/>
    <xf numFmtId="0" fontId="8" fillId="0" borderId="0"/>
    <xf numFmtId="0" fontId="8" fillId="0" borderId="0"/>
    <xf numFmtId="167" fontId="8" fillId="0" borderId="0"/>
    <xf numFmtId="164" fontId="17" fillId="0" borderId="0" applyFont="0" applyFill="0" applyBorder="0" applyAlignment="0" applyProtection="0"/>
    <xf numFmtId="0" fontId="8" fillId="0" borderId="0"/>
    <xf numFmtId="165" fontId="32" fillId="0" borderId="0" applyFont="0" applyFill="0" applyBorder="0" applyAlignment="0" applyProtection="0"/>
    <xf numFmtId="165" fontId="19" fillId="0" borderId="0" applyFont="0" applyFill="0" applyBorder="0" applyAlignment="0" applyProtection="0"/>
    <xf numFmtId="0" fontId="8" fillId="0" borderId="0"/>
    <xf numFmtId="0" fontId="8" fillId="0" borderId="0"/>
    <xf numFmtId="0" fontId="8" fillId="0" borderId="0"/>
    <xf numFmtId="164" fontId="8" fillId="0" borderId="0" applyFont="0" applyFill="0" applyBorder="0" applyAlignment="0" applyProtection="0"/>
    <xf numFmtId="0" fontId="8" fillId="0" borderId="0"/>
    <xf numFmtId="164" fontId="8" fillId="0" borderId="0" applyFont="0" applyFill="0" applyBorder="0" applyAlignment="0" applyProtection="0"/>
    <xf numFmtId="4" fontId="16" fillId="11" borderId="57" applyNumberFormat="0" applyProtection="0">
      <alignment horizontal="left" vertical="center" indent="1"/>
    </xf>
    <xf numFmtId="4" fontId="16" fillId="8" borderId="57" applyNumberFormat="0" applyProtection="0">
      <alignment horizontal="right" vertical="center"/>
    </xf>
    <xf numFmtId="4" fontId="64" fillId="89" borderId="57" applyNumberFormat="0" applyProtection="0">
      <alignment horizontal="right" vertical="center"/>
    </xf>
    <xf numFmtId="0" fontId="16" fillId="83" borderId="46" applyNumberFormat="0" applyProtection="0">
      <alignment horizontal="left" vertical="top" indent="1"/>
    </xf>
    <xf numFmtId="4" fontId="16" fillId="14" borderId="21" applyNumberFormat="0" applyProtection="0">
      <alignment horizontal="left" vertical="center" indent="1"/>
    </xf>
    <xf numFmtId="0" fontId="19" fillId="16" borderId="46" applyNumberFormat="0" applyProtection="0">
      <alignment horizontal="left" vertical="center" indent="1"/>
    </xf>
    <xf numFmtId="0" fontId="19" fillId="16" borderId="46" applyNumberFormat="0" applyProtection="0">
      <alignment horizontal="left" vertical="center" indent="1"/>
    </xf>
    <xf numFmtId="0" fontId="19" fillId="16" borderId="46" applyNumberFormat="0" applyProtection="0">
      <alignment horizontal="left" vertical="top" indent="1"/>
    </xf>
    <xf numFmtId="0" fontId="19" fillId="12" borderId="46" applyNumberFormat="0" applyProtection="0">
      <alignment horizontal="left" vertical="center" indent="1"/>
    </xf>
    <xf numFmtId="0" fontId="19" fillId="12" borderId="46" applyNumberFormat="0" applyProtection="0">
      <alignment horizontal="left" vertical="center" indent="1"/>
    </xf>
    <xf numFmtId="0" fontId="19" fillId="12" borderId="46" applyNumberFormat="0" applyProtection="0">
      <alignment horizontal="left" vertical="top" indent="1"/>
    </xf>
    <xf numFmtId="0" fontId="19" fillId="12" borderId="46" applyNumberFormat="0" applyProtection="0">
      <alignment horizontal="left" vertical="top" indent="1"/>
    </xf>
    <xf numFmtId="0" fontId="19" fillId="18" borderId="46" applyNumberFormat="0" applyProtection="0">
      <alignment horizontal="left" vertical="center" indent="1"/>
    </xf>
    <xf numFmtId="0" fontId="19" fillId="18" borderId="46" applyNumberFormat="0" applyProtection="0">
      <alignment horizontal="left" vertical="center" indent="1"/>
    </xf>
    <xf numFmtId="0" fontId="19" fillId="18" borderId="46" applyNumberFormat="0" applyProtection="0">
      <alignment horizontal="left" vertical="top" indent="1"/>
    </xf>
    <xf numFmtId="0" fontId="19" fillId="18" borderId="46" applyNumberFormat="0" applyProtection="0">
      <alignment horizontal="left" vertical="top" indent="1"/>
    </xf>
    <xf numFmtId="0" fontId="19" fillId="19" borderId="46" applyNumberFormat="0" applyProtection="0">
      <alignment horizontal="left" vertical="center" indent="1"/>
    </xf>
    <xf numFmtId="0" fontId="19" fillId="19" borderId="46" applyNumberFormat="0" applyProtection="0">
      <alignment horizontal="left" vertical="center" indent="1"/>
    </xf>
    <xf numFmtId="0" fontId="19" fillId="19" borderId="46" applyNumberFormat="0" applyProtection="0">
      <alignment horizontal="left" vertical="top" indent="1"/>
    </xf>
    <xf numFmtId="0" fontId="19" fillId="19" borderId="46" applyNumberFormat="0" applyProtection="0">
      <alignment horizontal="left" vertical="top" indent="1"/>
    </xf>
    <xf numFmtId="4" fontId="17" fillId="17" borderId="46" applyNumberFormat="0" applyProtection="0">
      <alignment horizontal="left" vertical="center" indent="1"/>
    </xf>
    <xf numFmtId="0" fontId="95" fillId="84" borderId="49" applyNumberFormat="0" applyAlignment="0" applyProtection="0"/>
    <xf numFmtId="0" fontId="95" fillId="84" borderId="49" applyNumberFormat="0" applyAlignment="0" applyProtection="0"/>
    <xf numFmtId="0" fontId="103" fillId="95" borderId="49" applyNumberFormat="0" applyAlignment="0" applyProtection="0"/>
    <xf numFmtId="0" fontId="103" fillId="95" borderId="49" applyNumberFormat="0" applyAlignment="0" applyProtection="0"/>
    <xf numFmtId="0" fontId="19" fillId="88" borderId="47" applyNumberFormat="0" applyFont="0" applyAlignment="0" applyProtection="0"/>
    <xf numFmtId="0" fontId="111" fillId="84" borderId="50" applyNumberFormat="0" applyAlignment="0" applyProtection="0"/>
    <xf numFmtId="4" fontId="20" fillId="10" borderId="46" applyNumberFormat="0" applyProtection="0">
      <alignment vertical="center"/>
    </xf>
    <xf numFmtId="4" fontId="21" fillId="11" borderId="46" applyNumberFormat="0" applyProtection="0">
      <alignment vertical="center"/>
    </xf>
    <xf numFmtId="4" fontId="20" fillId="11" borderId="46" applyNumberFormat="0" applyProtection="0">
      <alignment horizontal="left" vertical="center" indent="1"/>
    </xf>
    <xf numFmtId="4" fontId="20" fillId="11" borderId="46" applyNumberFormat="0" applyProtection="0">
      <alignment horizontal="left" vertical="center" indent="1"/>
    </xf>
    <xf numFmtId="0" fontId="20" fillId="11" borderId="46" applyNumberFormat="0" applyProtection="0">
      <alignment horizontal="left" vertical="top" indent="1"/>
    </xf>
    <xf numFmtId="4" fontId="17" fillId="2" borderId="46" applyNumberFormat="0" applyProtection="0">
      <alignment horizontal="right" vertical="center"/>
    </xf>
    <xf numFmtId="4" fontId="17" fillId="3" borderId="46" applyNumberFormat="0" applyProtection="0">
      <alignment horizontal="right" vertical="center"/>
    </xf>
    <xf numFmtId="4" fontId="17" fillId="7" borderId="46" applyNumberFormat="0" applyProtection="0">
      <alignment horizontal="right" vertical="center"/>
    </xf>
    <xf numFmtId="4" fontId="17" fillId="5" borderId="46" applyNumberFormat="0" applyProtection="0">
      <alignment horizontal="right" vertical="center"/>
    </xf>
    <xf numFmtId="4" fontId="17" fillId="6" borderId="46" applyNumberFormat="0" applyProtection="0">
      <alignment horizontal="right" vertical="center"/>
    </xf>
    <xf numFmtId="4" fontId="17" fillId="9" borderId="46" applyNumberFormat="0" applyProtection="0">
      <alignment horizontal="right" vertical="center"/>
    </xf>
    <xf numFmtId="4" fontId="17" fillId="8" borderId="46" applyNumberFormat="0" applyProtection="0">
      <alignment horizontal="right" vertical="center"/>
    </xf>
    <xf numFmtId="4" fontId="17" fillId="13" borderId="46" applyNumberFormat="0" applyProtection="0">
      <alignment horizontal="right" vertical="center"/>
    </xf>
    <xf numFmtId="4" fontId="17" fillId="4" borderId="46" applyNumberFormat="0" applyProtection="0">
      <alignment horizontal="right" vertical="center"/>
    </xf>
    <xf numFmtId="4" fontId="17" fillId="17" borderId="46" applyNumberFormat="0" applyProtection="0">
      <alignment horizontal="right" vertical="center"/>
    </xf>
    <xf numFmtId="0" fontId="19" fillId="16" borderId="46" applyNumberFormat="0" applyProtection="0">
      <alignment horizontal="left" vertical="top" indent="1"/>
    </xf>
    <xf numFmtId="4" fontId="17" fillId="20" borderId="46" applyNumberFormat="0" applyProtection="0">
      <alignment vertical="center"/>
    </xf>
    <xf numFmtId="4" fontId="17" fillId="20" borderId="46" applyNumberFormat="0" applyProtection="0">
      <alignment horizontal="left" vertical="center" indent="1"/>
    </xf>
    <xf numFmtId="0" fontId="17" fillId="20" borderId="46" applyNumberFormat="0" applyProtection="0">
      <alignment horizontal="left" vertical="top" indent="1"/>
    </xf>
    <xf numFmtId="4" fontId="17" fillId="15" borderId="46" applyNumberFormat="0" applyProtection="0">
      <alignment horizontal="right" vertical="center"/>
    </xf>
    <xf numFmtId="4" fontId="17" fillId="15" borderId="46" applyNumberFormat="0" applyProtection="0">
      <alignment horizontal="right" vertical="center"/>
    </xf>
    <xf numFmtId="4" fontId="17" fillId="15" borderId="46" applyNumberFormat="0" applyProtection="0">
      <alignment horizontal="right" vertical="center"/>
    </xf>
    <xf numFmtId="4" fontId="23" fillId="15" borderId="46" applyNumberFormat="0" applyProtection="0">
      <alignment horizontal="right" vertical="center"/>
    </xf>
    <xf numFmtId="4" fontId="17" fillId="17" borderId="46" applyNumberFormat="0" applyProtection="0">
      <alignment horizontal="left" vertical="center" indent="1"/>
    </xf>
    <xf numFmtId="4" fontId="17" fillId="17" borderId="46" applyNumberFormat="0" applyProtection="0">
      <alignment horizontal="left" vertical="center" indent="1"/>
    </xf>
    <xf numFmtId="4" fontId="17" fillId="17" borderId="46" applyNumberFormat="0" applyProtection="0">
      <alignment horizontal="left" vertical="center" indent="1"/>
    </xf>
    <xf numFmtId="0" fontId="17" fillId="12" borderId="46" applyNumberFormat="0" applyProtection="0">
      <alignment horizontal="left" vertical="top" indent="1"/>
    </xf>
    <xf numFmtId="4" fontId="25" fillId="15" borderId="46" applyNumberFormat="0" applyProtection="0">
      <alignment horizontal="right" vertical="center"/>
    </xf>
    <xf numFmtId="0" fontId="115" fillId="0" borderId="48" applyNumberFormat="0" applyFill="0" applyAlignment="0" applyProtection="0"/>
    <xf numFmtId="4" fontId="20" fillId="10" borderId="51" applyNumberFormat="0" applyProtection="0">
      <alignment vertical="center"/>
    </xf>
    <xf numFmtId="4" fontId="21" fillId="11" borderId="51" applyNumberFormat="0" applyProtection="0">
      <alignment vertical="center"/>
    </xf>
    <xf numFmtId="4" fontId="20" fillId="11" borderId="51" applyNumberFormat="0" applyProtection="0">
      <alignment horizontal="left" vertical="center" indent="1"/>
    </xf>
    <xf numFmtId="0" fontId="20" fillId="11" borderId="51" applyNumberFormat="0" applyProtection="0">
      <alignment horizontal="left" vertical="top" indent="1"/>
    </xf>
    <xf numFmtId="4" fontId="17" fillId="2" borderId="51" applyNumberFormat="0" applyProtection="0">
      <alignment horizontal="right" vertical="center"/>
    </xf>
    <xf numFmtId="4" fontId="17" fillId="3" borderId="51" applyNumberFormat="0" applyProtection="0">
      <alignment horizontal="right" vertical="center"/>
    </xf>
    <xf numFmtId="4" fontId="17" fillId="7" borderId="51" applyNumberFormat="0" applyProtection="0">
      <alignment horizontal="right" vertical="center"/>
    </xf>
    <xf numFmtId="4" fontId="17" fillId="5" borderId="51" applyNumberFormat="0" applyProtection="0">
      <alignment horizontal="right" vertical="center"/>
    </xf>
    <xf numFmtId="4" fontId="17" fillId="6" borderId="51" applyNumberFormat="0" applyProtection="0">
      <alignment horizontal="right" vertical="center"/>
    </xf>
    <xf numFmtId="4" fontId="17" fillId="9" borderId="51" applyNumberFormat="0" applyProtection="0">
      <alignment horizontal="right" vertical="center"/>
    </xf>
    <xf numFmtId="4" fontId="17" fillId="8" borderId="51" applyNumberFormat="0" applyProtection="0">
      <alignment horizontal="right" vertical="center"/>
    </xf>
    <xf numFmtId="4" fontId="17" fillId="13" borderId="51" applyNumberFormat="0" applyProtection="0">
      <alignment horizontal="right" vertical="center"/>
    </xf>
    <xf numFmtId="4" fontId="17" fillId="4" borderId="51" applyNumberFormat="0" applyProtection="0">
      <alignment horizontal="right" vertical="center"/>
    </xf>
    <xf numFmtId="4" fontId="17" fillId="17" borderId="51" applyNumberFormat="0" applyProtection="0">
      <alignment horizontal="right" vertical="center"/>
    </xf>
    <xf numFmtId="0" fontId="19" fillId="16" borderId="51" applyNumberFormat="0" applyProtection="0">
      <alignment horizontal="left" vertical="center" indent="1"/>
    </xf>
    <xf numFmtId="0" fontId="19" fillId="16" borderId="51" applyNumberFormat="0" applyProtection="0">
      <alignment horizontal="left" vertical="top" indent="1"/>
    </xf>
    <xf numFmtId="0" fontId="19" fillId="12" borderId="51" applyNumberFormat="0" applyProtection="0">
      <alignment horizontal="left" vertical="center" indent="1"/>
    </xf>
    <xf numFmtId="0" fontId="19" fillId="12" borderId="51" applyNumberFormat="0" applyProtection="0">
      <alignment horizontal="left" vertical="top" indent="1"/>
    </xf>
    <xf numFmtId="0" fontId="19" fillId="18" borderId="51" applyNumberFormat="0" applyProtection="0">
      <alignment horizontal="left" vertical="center" indent="1"/>
    </xf>
    <xf numFmtId="0" fontId="19" fillId="18" borderId="51" applyNumberFormat="0" applyProtection="0">
      <alignment horizontal="left" vertical="top" indent="1"/>
    </xf>
    <xf numFmtId="0" fontId="19" fillId="19" borderId="51" applyNumberFormat="0" applyProtection="0">
      <alignment horizontal="left" vertical="center" indent="1"/>
    </xf>
    <xf numFmtId="0" fontId="19" fillId="19" borderId="51" applyNumberFormat="0" applyProtection="0">
      <alignment horizontal="left" vertical="top" indent="1"/>
    </xf>
    <xf numFmtId="4" fontId="17" fillId="20" borderId="51" applyNumberFormat="0" applyProtection="0">
      <alignment vertical="center"/>
    </xf>
    <xf numFmtId="4" fontId="23" fillId="20" borderId="51" applyNumberFormat="0" applyProtection="0">
      <alignment vertical="center"/>
    </xf>
    <xf numFmtId="4" fontId="17" fillId="20" borderId="51" applyNumberFormat="0" applyProtection="0">
      <alignment horizontal="left" vertical="center" indent="1"/>
    </xf>
    <xf numFmtId="0" fontId="17" fillId="20" borderId="51" applyNumberFormat="0" applyProtection="0">
      <alignment horizontal="left" vertical="top" indent="1"/>
    </xf>
    <xf numFmtId="4" fontId="17" fillId="15" borderId="51" applyNumberFormat="0" applyProtection="0">
      <alignment horizontal="right" vertical="center"/>
    </xf>
    <xf numFmtId="4" fontId="23" fillId="15" borderId="51" applyNumberFormat="0" applyProtection="0">
      <alignment horizontal="right" vertical="center"/>
    </xf>
    <xf numFmtId="4" fontId="17" fillId="17" borderId="51" applyNumberFormat="0" applyProtection="0">
      <alignment horizontal="left" vertical="center" indent="1"/>
    </xf>
    <xf numFmtId="4" fontId="17" fillId="17" borderId="51" applyNumberFormat="0" applyProtection="0">
      <alignment horizontal="left" vertical="center" indent="1"/>
    </xf>
    <xf numFmtId="0" fontId="17" fillId="12" borderId="51" applyNumberFormat="0" applyProtection="0">
      <alignment horizontal="left" vertical="top" indent="1"/>
    </xf>
    <xf numFmtId="4" fontId="25" fillId="15" borderId="51" applyNumberFormat="0" applyProtection="0">
      <alignment horizontal="right" vertical="center"/>
    </xf>
    <xf numFmtId="0" fontId="76" fillId="88" borderId="52" applyNumberFormat="0" applyFont="0" applyAlignment="0" applyProtection="0">
      <alignment vertical="center"/>
    </xf>
    <xf numFmtId="0" fontId="77" fillId="0" borderId="53" applyNumberFormat="0" applyFill="0" applyAlignment="0" applyProtection="0">
      <alignment vertical="center"/>
    </xf>
    <xf numFmtId="0" fontId="85" fillId="84" borderId="54" applyNumberFormat="0" applyAlignment="0" applyProtection="0">
      <alignment vertical="center"/>
    </xf>
    <xf numFmtId="0" fontId="88" fillId="95" borderId="54" applyNumberFormat="0" applyAlignment="0" applyProtection="0">
      <alignment vertical="center"/>
    </xf>
    <xf numFmtId="0" fontId="89" fillId="84" borderId="55" applyNumberFormat="0" applyAlignment="0" applyProtection="0">
      <alignment vertical="center"/>
    </xf>
    <xf numFmtId="164" fontId="8" fillId="0" borderId="0" applyFont="0" applyFill="0" applyBorder="0" applyAlignment="0" applyProtection="0"/>
    <xf numFmtId="0" fontId="111" fillId="84" borderId="55" applyNumberFormat="0" applyAlignment="0" applyProtection="0"/>
    <xf numFmtId="4" fontId="20" fillId="10" borderId="51" applyNumberFormat="0" applyProtection="0">
      <alignment vertical="center"/>
    </xf>
    <xf numFmtId="4" fontId="21" fillId="11" borderId="51" applyNumberFormat="0" applyProtection="0">
      <alignment vertical="center"/>
    </xf>
    <xf numFmtId="4" fontId="17" fillId="3" borderId="51" applyNumberFormat="0" applyProtection="0">
      <alignment horizontal="right" vertical="center"/>
    </xf>
    <xf numFmtId="4" fontId="20" fillId="11" borderId="51" applyNumberFormat="0" applyProtection="0">
      <alignment horizontal="left" vertical="center" indent="1"/>
    </xf>
    <xf numFmtId="4" fontId="20" fillId="11" borderId="51" applyNumberFormat="0" applyProtection="0">
      <alignment horizontal="left" vertical="center" indent="1"/>
    </xf>
    <xf numFmtId="0" fontId="20" fillId="11" borderId="51" applyNumberFormat="0" applyProtection="0">
      <alignment horizontal="left" vertical="top" indent="1"/>
    </xf>
    <xf numFmtId="4" fontId="17" fillId="2" borderId="51" applyNumberFormat="0" applyProtection="0">
      <alignment horizontal="right" vertical="center"/>
    </xf>
    <xf numFmtId="4" fontId="17" fillId="3" borderId="51" applyNumberFormat="0" applyProtection="0">
      <alignment horizontal="right" vertical="center"/>
    </xf>
    <xf numFmtId="4" fontId="17" fillId="7" borderId="51" applyNumberFormat="0" applyProtection="0">
      <alignment horizontal="right" vertical="center"/>
    </xf>
    <xf numFmtId="4" fontId="17" fillId="5" borderId="51" applyNumberFormat="0" applyProtection="0">
      <alignment horizontal="right" vertical="center"/>
    </xf>
    <xf numFmtId="4" fontId="17" fillId="6" borderId="51" applyNumberFormat="0" applyProtection="0">
      <alignment horizontal="right" vertical="center"/>
    </xf>
    <xf numFmtId="4" fontId="17" fillId="9" borderId="51" applyNumberFormat="0" applyProtection="0">
      <alignment horizontal="right" vertical="center"/>
    </xf>
    <xf numFmtId="4" fontId="17" fillId="8" borderId="51" applyNumberFormat="0" applyProtection="0">
      <alignment horizontal="right" vertical="center"/>
    </xf>
    <xf numFmtId="4" fontId="17" fillId="13" borderId="51" applyNumberFormat="0" applyProtection="0">
      <alignment horizontal="right" vertical="center"/>
    </xf>
    <xf numFmtId="4" fontId="17" fillId="4" borderId="51" applyNumberFormat="0" applyProtection="0">
      <alignment horizontal="right" vertical="center"/>
    </xf>
    <xf numFmtId="4" fontId="17" fillId="17" borderId="51" applyNumberFormat="0" applyProtection="0">
      <alignment horizontal="right" vertical="center"/>
    </xf>
    <xf numFmtId="4" fontId="23" fillId="15" borderId="51" applyNumberFormat="0" applyProtection="0">
      <alignment horizontal="right" vertical="center"/>
    </xf>
    <xf numFmtId="0" fontId="17" fillId="20" borderId="51" applyNumberFormat="0" applyProtection="0">
      <alignment horizontal="left" vertical="top" indent="1"/>
    </xf>
    <xf numFmtId="4" fontId="23" fillId="20" borderId="51" applyNumberFormat="0" applyProtection="0">
      <alignment vertical="center"/>
    </xf>
    <xf numFmtId="4" fontId="17" fillId="20" borderId="51" applyNumberFormat="0" applyProtection="0">
      <alignment vertical="center"/>
    </xf>
    <xf numFmtId="0" fontId="19" fillId="16" borderId="51" applyNumberFormat="0" applyProtection="0">
      <alignment horizontal="left" vertical="top" indent="1"/>
    </xf>
    <xf numFmtId="0" fontId="19" fillId="16" borderId="51" applyNumberFormat="0" applyProtection="0">
      <alignment horizontal="left" vertical="top" indent="1"/>
    </xf>
    <xf numFmtId="0" fontId="19" fillId="19" borderId="51" applyNumberFormat="0" applyProtection="0">
      <alignment horizontal="left" vertical="center" indent="1"/>
    </xf>
    <xf numFmtId="0" fontId="19" fillId="18" borderId="51" applyNumberFormat="0" applyProtection="0">
      <alignment horizontal="left" vertical="center" indent="1"/>
    </xf>
    <xf numFmtId="0" fontId="19" fillId="12" borderId="51" applyNumberFormat="0" applyProtection="0">
      <alignment horizontal="left" vertical="center" indent="1"/>
    </xf>
    <xf numFmtId="0" fontId="19" fillId="16" borderId="51" applyNumberFormat="0" applyProtection="0">
      <alignment horizontal="left" vertical="center" indent="1"/>
    </xf>
    <xf numFmtId="4" fontId="17" fillId="20" borderId="51" applyNumberFormat="0" applyProtection="0">
      <alignment vertical="center"/>
    </xf>
    <xf numFmtId="4" fontId="17" fillId="13" borderId="51" applyNumberFormat="0" applyProtection="0">
      <alignment horizontal="right" vertical="center"/>
    </xf>
    <xf numFmtId="4" fontId="17" fillId="20" borderId="51" applyNumberFormat="0" applyProtection="0">
      <alignment horizontal="left" vertical="center" indent="1"/>
    </xf>
    <xf numFmtId="0" fontId="17" fillId="20" borderId="51" applyNumberFormat="0" applyProtection="0">
      <alignment horizontal="left" vertical="top" indent="1"/>
    </xf>
    <xf numFmtId="4" fontId="17" fillId="15" borderId="51" applyNumberFormat="0" applyProtection="0">
      <alignment horizontal="right" vertical="center"/>
    </xf>
    <xf numFmtId="4" fontId="17" fillId="15" borderId="51" applyNumberFormat="0" applyProtection="0">
      <alignment horizontal="right" vertical="center"/>
    </xf>
    <xf numFmtId="4" fontId="17" fillId="15" borderId="51" applyNumberFormat="0" applyProtection="0">
      <alignment horizontal="right" vertical="center"/>
    </xf>
    <xf numFmtId="4" fontId="23" fillId="15" borderId="51" applyNumberFormat="0" applyProtection="0">
      <alignment horizontal="right" vertical="center"/>
    </xf>
    <xf numFmtId="4" fontId="17" fillId="17" borderId="51" applyNumberFormat="0" applyProtection="0">
      <alignment horizontal="left" vertical="center" indent="1"/>
    </xf>
    <xf numFmtId="4" fontId="17" fillId="17" borderId="51" applyNumberFormat="0" applyProtection="0">
      <alignment horizontal="left" vertical="center" indent="1"/>
    </xf>
    <xf numFmtId="4" fontId="17" fillId="17" borderId="51" applyNumberFormat="0" applyProtection="0">
      <alignment horizontal="left" vertical="center" indent="1"/>
    </xf>
    <xf numFmtId="0" fontId="17" fillId="12" borderId="51" applyNumberFormat="0" applyProtection="0">
      <alignment horizontal="left" vertical="top" indent="1"/>
    </xf>
    <xf numFmtId="4" fontId="25" fillId="15" borderId="51" applyNumberFormat="0" applyProtection="0">
      <alignment horizontal="right" vertical="center"/>
    </xf>
    <xf numFmtId="4" fontId="64" fillId="20" borderId="6" applyNumberFormat="0" applyProtection="0">
      <alignment vertical="center"/>
    </xf>
    <xf numFmtId="0" fontId="16" fillId="72" borderId="57" applyNumberFormat="0" applyFont="0" applyAlignment="0" applyProtection="0"/>
    <xf numFmtId="0" fontId="55" fillId="76" borderId="57" applyNumberFormat="0" applyAlignment="0" applyProtection="0"/>
    <xf numFmtId="0" fontId="16" fillId="72" borderId="57" applyNumberFormat="0" applyFont="0" applyAlignment="0" applyProtection="0"/>
    <xf numFmtId="0" fontId="115" fillId="0" borderId="53" applyNumberFormat="0" applyFill="0" applyAlignment="0" applyProtection="0"/>
    <xf numFmtId="0" fontId="18" fillId="83" borderId="58" applyBorder="0"/>
    <xf numFmtId="0" fontId="16" fillId="90" borderId="56"/>
    <xf numFmtId="0" fontId="19" fillId="12" borderId="51" applyNumberFormat="0" applyProtection="0">
      <alignment horizontal="left" vertical="top" indent="1"/>
    </xf>
    <xf numFmtId="0" fontId="85" fillId="84" borderId="54" applyNumberFormat="0" applyAlignment="0" applyProtection="0">
      <alignment vertical="center"/>
    </xf>
    <xf numFmtId="4" fontId="16" fillId="81" borderId="57" applyNumberFormat="0" applyProtection="0">
      <alignment horizontal="left" vertical="center" indent="1"/>
    </xf>
    <xf numFmtId="0" fontId="18" fillId="83" borderId="58" applyBorder="0"/>
    <xf numFmtId="4" fontId="21" fillId="11" borderId="51" applyNumberFormat="0" applyProtection="0">
      <alignment vertical="center"/>
    </xf>
    <xf numFmtId="0" fontId="61" fillId="73" borderId="57" applyNumberFormat="0" applyAlignment="0" applyProtection="0"/>
    <xf numFmtId="0" fontId="16" fillId="72" borderId="57" applyNumberFormat="0" applyFont="0" applyAlignment="0" applyProtection="0"/>
    <xf numFmtId="0" fontId="63" fillId="76" borderId="55" applyNumberFormat="0" applyAlignment="0" applyProtection="0"/>
    <xf numFmtId="4" fontId="16" fillId="10" borderId="57" applyNumberFormat="0" applyProtection="0">
      <alignment vertical="center"/>
    </xf>
    <xf numFmtId="4" fontId="64" fillId="11" borderId="57" applyNumberFormat="0" applyProtection="0">
      <alignment vertical="center"/>
    </xf>
    <xf numFmtId="4" fontId="16" fillId="11" borderId="57" applyNumberFormat="0" applyProtection="0">
      <alignment horizontal="left" vertical="center" indent="1"/>
    </xf>
    <xf numFmtId="4" fontId="20" fillId="11" borderId="51" applyNumberFormat="0" applyProtection="0">
      <alignment horizontal="left" vertical="center" indent="1"/>
    </xf>
    <xf numFmtId="0" fontId="19" fillId="12" borderId="51" applyNumberFormat="0" applyProtection="0">
      <alignment horizontal="left" vertical="center" indent="1"/>
    </xf>
    <xf numFmtId="4" fontId="16" fillId="82" borderId="57" applyNumberFormat="0" applyProtection="0">
      <alignment horizontal="right" vertical="center"/>
    </xf>
    <xf numFmtId="4" fontId="17" fillId="17" borderId="51" applyNumberFormat="0" applyProtection="0">
      <alignment horizontal="right" vertical="center"/>
    </xf>
    <xf numFmtId="0" fontId="103" fillId="95" borderId="54" applyNumberFormat="0" applyAlignment="0" applyProtection="0"/>
    <xf numFmtId="0" fontId="16" fillId="83" borderId="51" applyNumberFormat="0" applyProtection="0">
      <alignment horizontal="left" vertical="top" indent="1"/>
    </xf>
    <xf numFmtId="0" fontId="16" fillId="86" borderId="51" applyNumberFormat="0" applyProtection="0">
      <alignment horizontal="left" vertical="top" indent="1"/>
    </xf>
    <xf numFmtId="4" fontId="16" fillId="82" borderId="57" applyNumberFormat="0" applyProtection="0">
      <alignment horizontal="right" vertical="center"/>
    </xf>
    <xf numFmtId="0" fontId="16" fillId="84" borderId="57" applyNumberFormat="0" applyProtection="0">
      <alignment horizontal="left" vertical="center" indent="1"/>
    </xf>
    <xf numFmtId="0" fontId="16" fillId="83" borderId="51" applyNumberFormat="0" applyProtection="0">
      <alignment horizontal="left" vertical="top" indent="1"/>
    </xf>
    <xf numFmtId="0" fontId="16" fillId="85" borderId="57" applyNumberFormat="0" applyProtection="0">
      <alignment horizontal="left" vertical="center" indent="1"/>
    </xf>
    <xf numFmtId="0" fontId="16" fillId="17" borderId="51" applyNumberFormat="0" applyProtection="0">
      <alignment horizontal="left" vertical="top" indent="1"/>
    </xf>
    <xf numFmtId="0" fontId="16" fillId="86" borderId="57" applyNumberFormat="0" applyProtection="0">
      <alignment horizontal="left" vertical="center" indent="1"/>
    </xf>
    <xf numFmtId="0" fontId="16" fillId="86" borderId="51" applyNumberFormat="0" applyProtection="0">
      <alignment horizontal="left" vertical="top" indent="1"/>
    </xf>
    <xf numFmtId="0" fontId="16" fillId="15" borderId="57" applyNumberFormat="0" applyProtection="0">
      <alignment horizontal="left" vertical="center" indent="1"/>
    </xf>
    <xf numFmtId="0" fontId="16" fillId="15" borderId="51" applyNumberFormat="0" applyProtection="0">
      <alignment horizontal="left" vertical="top" indent="1"/>
    </xf>
    <xf numFmtId="0" fontId="19" fillId="16" borderId="51" applyNumberFormat="0" applyProtection="0">
      <alignment horizontal="left" vertical="top" indent="1"/>
    </xf>
    <xf numFmtId="0" fontId="19" fillId="18" borderId="51" applyNumberFormat="0" applyProtection="0">
      <alignment horizontal="left" vertical="top" indent="1"/>
    </xf>
    <xf numFmtId="4" fontId="16" fillId="2" borderId="57" applyNumberFormat="0" applyProtection="0">
      <alignment horizontal="right" vertical="center"/>
    </xf>
    <xf numFmtId="4" fontId="16" fillId="0" borderId="57" applyNumberFormat="0" applyProtection="0">
      <alignment horizontal="right" vertical="center"/>
    </xf>
    <xf numFmtId="4" fontId="64" fillId="89" borderId="57" applyNumberFormat="0" applyProtection="0">
      <alignment horizontal="right" vertical="center"/>
    </xf>
    <xf numFmtId="0" fontId="14" fillId="17" borderId="51" applyNumberFormat="0" applyProtection="0">
      <alignment horizontal="left" vertical="top" indent="1"/>
    </xf>
    <xf numFmtId="0" fontId="16" fillId="90" borderId="56"/>
    <xf numFmtId="4" fontId="66" fillId="87" borderId="57" applyNumberFormat="0" applyProtection="0">
      <alignment horizontal="right" vertical="center"/>
    </xf>
    <xf numFmtId="0" fontId="57" fillId="0" borderId="59" applyNumberFormat="0" applyFill="0" applyAlignment="0" applyProtection="0"/>
    <xf numFmtId="4" fontId="17" fillId="5" borderId="51" applyNumberFormat="0" applyProtection="0">
      <alignment horizontal="right" vertical="center"/>
    </xf>
    <xf numFmtId="4" fontId="17" fillId="6" borderId="51" applyNumberFormat="0" applyProtection="0">
      <alignment horizontal="right" vertical="center"/>
    </xf>
    <xf numFmtId="4" fontId="64" fillId="89" borderId="57" applyNumberFormat="0" applyProtection="0">
      <alignment horizontal="right" vertical="center"/>
    </xf>
    <xf numFmtId="0" fontId="20" fillId="11" borderId="51" applyNumberFormat="0" applyProtection="0">
      <alignment horizontal="left" vertical="top" indent="1"/>
    </xf>
    <xf numFmtId="4" fontId="17" fillId="2" borderId="51" applyNumberFormat="0" applyProtection="0">
      <alignment horizontal="right" vertical="center"/>
    </xf>
    <xf numFmtId="4" fontId="17" fillId="3" borderId="51" applyNumberFormat="0" applyProtection="0">
      <alignment horizontal="right" vertical="center"/>
    </xf>
    <xf numFmtId="4" fontId="17" fillId="7" borderId="51" applyNumberFormat="0" applyProtection="0">
      <alignment horizontal="right" vertical="center"/>
    </xf>
    <xf numFmtId="4" fontId="17" fillId="5" borderId="51" applyNumberFormat="0" applyProtection="0">
      <alignment horizontal="right" vertical="center"/>
    </xf>
    <xf numFmtId="4" fontId="17" fillId="6" borderId="51" applyNumberFormat="0" applyProtection="0">
      <alignment horizontal="right" vertical="center"/>
    </xf>
    <xf numFmtId="4" fontId="17" fillId="9" borderId="51" applyNumberFormat="0" applyProtection="0">
      <alignment horizontal="right" vertical="center"/>
    </xf>
    <xf numFmtId="4" fontId="17" fillId="8" borderId="51" applyNumberFormat="0" applyProtection="0">
      <alignment horizontal="right" vertical="center"/>
    </xf>
    <xf numFmtId="4" fontId="17" fillId="13" borderId="51" applyNumberFormat="0" applyProtection="0">
      <alignment horizontal="right" vertical="center"/>
    </xf>
    <xf numFmtId="4" fontId="17" fillId="4" borderId="51" applyNumberFormat="0" applyProtection="0">
      <alignment horizontal="right" vertical="center"/>
    </xf>
    <xf numFmtId="0" fontId="97" fillId="95" borderId="54" applyNumberFormat="0" applyAlignment="0" applyProtection="0"/>
    <xf numFmtId="4" fontId="17" fillId="17" borderId="51" applyNumberFormat="0" applyProtection="0">
      <alignment horizontal="right" vertical="center"/>
    </xf>
    <xf numFmtId="0" fontId="19" fillId="16" borderId="51" applyNumberFormat="0" applyProtection="0">
      <alignment horizontal="left" vertical="center" indent="1"/>
    </xf>
    <xf numFmtId="0" fontId="19" fillId="12" borderId="51" applyNumberFormat="0" applyProtection="0">
      <alignment horizontal="left" vertical="center" indent="1"/>
    </xf>
    <xf numFmtId="0" fontId="19" fillId="12" borderId="51" applyNumberFormat="0" applyProtection="0">
      <alignment horizontal="left" vertical="center" indent="1"/>
    </xf>
    <xf numFmtId="0" fontId="19" fillId="12" borderId="51" applyNumberFormat="0" applyProtection="0">
      <alignment horizontal="left" vertical="top" indent="1"/>
    </xf>
    <xf numFmtId="0" fontId="19" fillId="18" borderId="51" applyNumberFormat="0" applyProtection="0">
      <alignment horizontal="left" vertical="center" indent="1"/>
    </xf>
    <xf numFmtId="0" fontId="19" fillId="18" borderId="51" applyNumberFormat="0" applyProtection="0">
      <alignment horizontal="left" vertical="top" indent="1"/>
    </xf>
    <xf numFmtId="0" fontId="19" fillId="19" borderId="51" applyNumberFormat="0" applyProtection="0">
      <alignment horizontal="left" vertical="center" indent="1"/>
    </xf>
    <xf numFmtId="0" fontId="19" fillId="19" borderId="51" applyNumberFormat="0" applyProtection="0">
      <alignment horizontal="left" vertical="top" indent="1"/>
    </xf>
    <xf numFmtId="4" fontId="17" fillId="20" borderId="51" applyNumberFormat="0" applyProtection="0">
      <alignment vertical="center"/>
    </xf>
    <xf numFmtId="0" fontId="19" fillId="18" borderId="51" applyNumberFormat="0" applyProtection="0">
      <alignment horizontal="left" vertical="center" indent="1"/>
    </xf>
    <xf numFmtId="4" fontId="17" fillId="20" borderId="51" applyNumberFormat="0" applyProtection="0">
      <alignment horizontal="left" vertical="center" indent="1"/>
    </xf>
    <xf numFmtId="0" fontId="17" fillId="20" borderId="51" applyNumberFormat="0" applyProtection="0">
      <alignment horizontal="left" vertical="top" indent="1"/>
    </xf>
    <xf numFmtId="4" fontId="17" fillId="9" borderId="51" applyNumberFormat="0" applyProtection="0">
      <alignment horizontal="right" vertical="center"/>
    </xf>
    <xf numFmtId="4" fontId="20" fillId="10" borderId="51" applyNumberFormat="0" applyProtection="0">
      <alignment vertical="center"/>
    </xf>
    <xf numFmtId="4" fontId="17" fillId="17" borderId="51" applyNumberFormat="0" applyProtection="0">
      <alignment horizontal="left" vertical="center" indent="1"/>
    </xf>
    <xf numFmtId="4" fontId="21" fillId="11" borderId="51" applyNumberFormat="0" applyProtection="0">
      <alignment vertical="center"/>
    </xf>
    <xf numFmtId="0" fontId="63" fillId="76" borderId="55" applyNumberFormat="0" applyAlignment="0" applyProtection="0"/>
    <xf numFmtId="0" fontId="19" fillId="19" borderId="51" applyNumberFormat="0" applyProtection="0">
      <alignment horizontal="left" vertical="center" indent="1"/>
    </xf>
    <xf numFmtId="0" fontId="95" fillId="84" borderId="54" applyNumberFormat="0" applyAlignment="0" applyProtection="0"/>
    <xf numFmtId="0" fontId="97" fillId="95" borderId="54" applyNumberFormat="0" applyAlignment="0" applyProtection="0"/>
    <xf numFmtId="0" fontId="103" fillId="95" borderId="54" applyNumberFormat="0" applyAlignment="0" applyProtection="0"/>
    <xf numFmtId="0" fontId="16" fillId="85" borderId="57" applyNumberFormat="0" applyProtection="0">
      <alignment horizontal="left" vertical="center" indent="1"/>
    </xf>
    <xf numFmtId="0" fontId="55" fillId="76" borderId="57" applyNumberFormat="0" applyAlignment="0" applyProtection="0"/>
    <xf numFmtId="0" fontId="110" fillId="87" borderId="54" applyNumberFormat="0" applyAlignment="0" applyProtection="0"/>
    <xf numFmtId="0" fontId="61" fillId="73" borderId="57" applyNumberFormat="0" applyAlignment="0" applyProtection="0"/>
    <xf numFmtId="4" fontId="20" fillId="11" borderId="51" applyNumberFormat="0" applyProtection="0">
      <alignment horizontal="left" vertical="center" indent="1"/>
    </xf>
    <xf numFmtId="0" fontId="20" fillId="11" borderId="51" applyNumberFormat="0" applyProtection="0">
      <alignment horizontal="left" vertical="top" indent="1"/>
    </xf>
    <xf numFmtId="4" fontId="17" fillId="2" borderId="51" applyNumberFormat="0" applyProtection="0">
      <alignment horizontal="right" vertical="center"/>
    </xf>
    <xf numFmtId="4" fontId="17" fillId="3" borderId="51" applyNumberFormat="0" applyProtection="0">
      <alignment horizontal="right" vertical="center"/>
    </xf>
    <xf numFmtId="4" fontId="17" fillId="7" borderId="51" applyNumberFormat="0" applyProtection="0">
      <alignment horizontal="right" vertical="center"/>
    </xf>
    <xf numFmtId="4" fontId="17" fillId="5" borderId="51" applyNumberFormat="0" applyProtection="0">
      <alignment horizontal="right" vertical="center"/>
    </xf>
    <xf numFmtId="4" fontId="17" fillId="6" borderId="51" applyNumberFormat="0" applyProtection="0">
      <alignment horizontal="right" vertical="center"/>
    </xf>
    <xf numFmtId="4" fontId="17" fillId="9" borderId="51" applyNumberFormat="0" applyProtection="0">
      <alignment horizontal="right" vertical="center"/>
    </xf>
    <xf numFmtId="4" fontId="17" fillId="8" borderId="51" applyNumberFormat="0" applyProtection="0">
      <alignment horizontal="right" vertical="center"/>
    </xf>
    <xf numFmtId="4" fontId="17" fillId="13" borderId="51" applyNumberFormat="0" applyProtection="0">
      <alignment horizontal="right" vertical="center"/>
    </xf>
    <xf numFmtId="4" fontId="17" fillId="4" borderId="51" applyNumberFormat="0" applyProtection="0">
      <alignment horizontal="right" vertical="center"/>
    </xf>
    <xf numFmtId="4" fontId="17" fillId="17" borderId="51" applyNumberFormat="0" applyProtection="0">
      <alignment horizontal="right" vertical="center"/>
    </xf>
    <xf numFmtId="4" fontId="16" fillId="7" borderId="21" applyNumberFormat="0" applyProtection="0">
      <alignment horizontal="right" vertical="center"/>
    </xf>
    <xf numFmtId="4" fontId="16" fillId="4" borderId="57" applyNumberFormat="0" applyProtection="0">
      <alignment horizontal="right" vertical="center"/>
    </xf>
    <xf numFmtId="0" fontId="19" fillId="16" borderId="51" applyNumberFormat="0" applyProtection="0">
      <alignment horizontal="left" vertical="center" indent="1"/>
    </xf>
    <xf numFmtId="0" fontId="19" fillId="16" borderId="51" applyNumberFormat="0" applyProtection="0">
      <alignment horizontal="left" vertical="top" indent="1"/>
    </xf>
    <xf numFmtId="0" fontId="19" fillId="12" borderId="51" applyNumberFormat="0" applyProtection="0">
      <alignment horizontal="left" vertical="center" indent="1"/>
    </xf>
    <xf numFmtId="0" fontId="19" fillId="12" borderId="51" applyNumberFormat="0" applyProtection="0">
      <alignment horizontal="left" vertical="top" indent="1"/>
    </xf>
    <xf numFmtId="0" fontId="19" fillId="18" borderId="51" applyNumberFormat="0" applyProtection="0">
      <alignment horizontal="left" vertical="center" indent="1"/>
    </xf>
    <xf numFmtId="0" fontId="19" fillId="18" borderId="51" applyNumberFormat="0" applyProtection="0">
      <alignment horizontal="left" vertical="top" indent="1"/>
    </xf>
    <xf numFmtId="0" fontId="19" fillId="19" borderId="51" applyNumberFormat="0" applyProtection="0">
      <alignment horizontal="left" vertical="center" indent="1"/>
    </xf>
    <xf numFmtId="0" fontId="19" fillId="19" borderId="51" applyNumberFormat="0" applyProtection="0">
      <alignment horizontal="left" vertical="top" indent="1"/>
    </xf>
    <xf numFmtId="4" fontId="17" fillId="20" borderId="51" applyNumberFormat="0" applyProtection="0">
      <alignment vertical="center"/>
    </xf>
    <xf numFmtId="4" fontId="23" fillId="20" borderId="51" applyNumberFormat="0" applyProtection="0">
      <alignment vertical="center"/>
    </xf>
    <xf numFmtId="4" fontId="17" fillId="20" borderId="51" applyNumberFormat="0" applyProtection="0">
      <alignment horizontal="left" vertical="center" indent="1"/>
    </xf>
    <xf numFmtId="0" fontId="17" fillId="20" borderId="51" applyNumberFormat="0" applyProtection="0">
      <alignment horizontal="left" vertical="top" indent="1"/>
    </xf>
    <xf numFmtId="4" fontId="17" fillId="15" borderId="51" applyNumberFormat="0" applyProtection="0">
      <alignment horizontal="right" vertical="center"/>
    </xf>
    <xf numFmtId="4" fontId="17" fillId="15" borderId="51" applyNumberFormat="0" applyProtection="0">
      <alignment horizontal="right" vertical="center"/>
    </xf>
    <xf numFmtId="4" fontId="17" fillId="17" borderId="51" applyNumberFormat="0" applyProtection="0">
      <alignment horizontal="left" vertical="center" indent="1"/>
    </xf>
    <xf numFmtId="4" fontId="17" fillId="5" borderId="51" applyNumberFormat="0" applyProtection="0">
      <alignment horizontal="right" vertical="center"/>
    </xf>
    <xf numFmtId="4" fontId="16" fillId="81" borderId="57" applyNumberFormat="0" applyProtection="0">
      <alignment horizontal="left" vertical="center" indent="1"/>
    </xf>
    <xf numFmtId="0" fontId="19" fillId="12" borderId="51" applyNumberFormat="0" applyProtection="0">
      <alignment horizontal="left" vertical="top" indent="1"/>
    </xf>
    <xf numFmtId="4" fontId="64" fillId="89" borderId="57" applyNumberFormat="0" applyProtection="0">
      <alignment horizontal="right" vertical="center"/>
    </xf>
    <xf numFmtId="4" fontId="17" fillId="3" borderId="51" applyNumberFormat="0" applyProtection="0">
      <alignment horizontal="right" vertical="center"/>
    </xf>
    <xf numFmtId="0" fontId="19" fillId="16" borderId="51" applyNumberFormat="0" applyProtection="0">
      <alignment horizontal="left" vertical="center" indent="1"/>
    </xf>
    <xf numFmtId="4" fontId="21" fillId="11" borderId="51" applyNumberFormat="0" applyProtection="0">
      <alignment vertical="center"/>
    </xf>
    <xf numFmtId="4" fontId="23" fillId="20" borderId="51" applyNumberFormat="0" applyProtection="0">
      <alignment vertical="center"/>
    </xf>
    <xf numFmtId="0" fontId="19" fillId="16" borderId="51" applyNumberFormat="0" applyProtection="0">
      <alignment horizontal="left" vertical="top" indent="1"/>
    </xf>
    <xf numFmtId="4" fontId="16" fillId="5" borderId="57" applyNumberFormat="0" applyProtection="0">
      <alignment horizontal="right" vertical="center"/>
    </xf>
    <xf numFmtId="0" fontId="16" fillId="72" borderId="57" applyNumberFormat="0" applyFont="0" applyAlignment="0" applyProtection="0"/>
    <xf numFmtId="0" fontId="16" fillId="83" borderId="51" applyNumberFormat="0" applyProtection="0">
      <alignment horizontal="left" vertical="top" indent="1"/>
    </xf>
    <xf numFmtId="4" fontId="16" fillId="81" borderId="57" applyNumberFormat="0" applyProtection="0">
      <alignment horizontal="left" vertical="center" indent="1"/>
    </xf>
    <xf numFmtId="4" fontId="16" fillId="0" borderId="57" applyNumberFormat="0" applyProtection="0">
      <alignment horizontal="right" vertical="center"/>
    </xf>
    <xf numFmtId="4" fontId="66" fillId="87" borderId="57" applyNumberFormat="0" applyProtection="0">
      <alignment horizontal="right" vertical="center"/>
    </xf>
    <xf numFmtId="4" fontId="16" fillId="11" borderId="57" applyNumberFormat="0" applyProtection="0">
      <alignment horizontal="left" vertical="center" indent="1"/>
    </xf>
    <xf numFmtId="4" fontId="16" fillId="10" borderId="57" applyNumberFormat="0" applyProtection="0">
      <alignment vertical="center"/>
    </xf>
    <xf numFmtId="0" fontId="20" fillId="11" borderId="51" applyNumberFormat="0" applyProtection="0">
      <alignment horizontal="left" vertical="top" indent="1"/>
    </xf>
    <xf numFmtId="0" fontId="19" fillId="16" borderId="51" applyNumberFormat="0" applyProtection="0">
      <alignment horizontal="left" vertical="top" indent="1"/>
    </xf>
    <xf numFmtId="0" fontId="55" fillId="76" borderId="57" applyNumberFormat="0" applyAlignment="0" applyProtection="0"/>
    <xf numFmtId="0" fontId="61" fillId="73" borderId="57" applyNumberFormat="0" applyAlignment="0" applyProtection="0"/>
    <xf numFmtId="0" fontId="16" fillId="72" borderId="57" applyNumberFormat="0" applyFont="0" applyAlignment="0" applyProtection="0"/>
    <xf numFmtId="0" fontId="63" fillId="76" borderId="55" applyNumberFormat="0" applyAlignment="0" applyProtection="0"/>
    <xf numFmtId="0" fontId="19" fillId="12" borderId="51" applyNumberFormat="0" applyProtection="0">
      <alignment horizontal="left" vertical="top" indent="1"/>
    </xf>
    <xf numFmtId="4" fontId="64" fillId="11" borderId="57" applyNumberFormat="0" applyProtection="0">
      <alignment vertical="center"/>
    </xf>
    <xf numFmtId="0" fontId="15" fillId="10" borderId="51" applyNumberFormat="0" applyProtection="0">
      <alignment horizontal="left" vertical="top" indent="1"/>
    </xf>
    <xf numFmtId="4" fontId="16" fillId="2" borderId="57" applyNumberFormat="0" applyProtection="0">
      <alignment horizontal="right" vertical="center"/>
    </xf>
    <xf numFmtId="4" fontId="16" fillId="82" borderId="57" applyNumberFormat="0" applyProtection="0">
      <alignment horizontal="right" vertical="center"/>
    </xf>
    <xf numFmtId="4" fontId="16" fillId="7" borderId="21" applyNumberFormat="0" applyProtection="0">
      <alignment horizontal="right" vertical="center"/>
    </xf>
    <xf numFmtId="4" fontId="16" fillId="5" borderId="57" applyNumberFormat="0" applyProtection="0">
      <alignment horizontal="right" vertical="center"/>
    </xf>
    <xf numFmtId="4" fontId="16" fillId="6" borderId="57" applyNumberFormat="0" applyProtection="0">
      <alignment horizontal="right" vertical="center"/>
    </xf>
    <xf numFmtId="4" fontId="16" fillId="9" borderId="57" applyNumberFormat="0" applyProtection="0">
      <alignment horizontal="right" vertical="center"/>
    </xf>
    <xf numFmtId="4" fontId="16" fillId="8" borderId="57" applyNumberFormat="0" applyProtection="0">
      <alignment horizontal="right" vertical="center"/>
    </xf>
    <xf numFmtId="4" fontId="16" fillId="13" borderId="57" applyNumberFormat="0" applyProtection="0">
      <alignment horizontal="right" vertical="center"/>
    </xf>
    <xf numFmtId="4" fontId="16" fillId="4" borderId="57" applyNumberFormat="0" applyProtection="0">
      <alignment horizontal="right" vertical="center"/>
    </xf>
    <xf numFmtId="4" fontId="16" fillId="14" borderId="21" applyNumberFormat="0" applyProtection="0">
      <alignment horizontal="left" vertical="center" indent="1"/>
    </xf>
    <xf numFmtId="4" fontId="19" fillId="83" borderId="21" applyNumberFormat="0" applyProtection="0">
      <alignment horizontal="left" vertical="center" indent="1"/>
    </xf>
    <xf numFmtId="4" fontId="19" fillId="83" borderId="21" applyNumberFormat="0" applyProtection="0">
      <alignment horizontal="left" vertical="center" indent="1"/>
    </xf>
    <xf numFmtId="4" fontId="16" fillId="17" borderId="57" applyNumberFormat="0" applyProtection="0">
      <alignment horizontal="right" vertical="center"/>
    </xf>
    <xf numFmtId="4" fontId="16" fillId="15" borderId="21" applyNumberFormat="0" applyProtection="0">
      <alignment horizontal="left" vertical="center" indent="1"/>
    </xf>
    <xf numFmtId="4" fontId="16" fillId="17" borderId="21" applyNumberFormat="0" applyProtection="0">
      <alignment horizontal="left" vertical="center" indent="1"/>
    </xf>
    <xf numFmtId="0" fontId="16" fillId="84" borderId="57" applyNumberFormat="0" applyProtection="0">
      <alignment horizontal="left" vertical="center" indent="1"/>
    </xf>
    <xf numFmtId="0" fontId="16" fillId="85" borderId="57" applyNumberFormat="0" applyProtection="0">
      <alignment horizontal="left" vertical="center" indent="1"/>
    </xf>
    <xf numFmtId="0" fontId="16" fillId="17" borderId="51" applyNumberFormat="0" applyProtection="0">
      <alignment horizontal="left" vertical="top" indent="1"/>
    </xf>
    <xf numFmtId="0" fontId="16" fillId="86" borderId="57" applyNumberFormat="0" applyProtection="0">
      <alignment horizontal="left" vertical="center" indent="1"/>
    </xf>
    <xf numFmtId="0" fontId="16" fillId="86" borderId="51" applyNumberFormat="0" applyProtection="0">
      <alignment horizontal="left" vertical="top" indent="1"/>
    </xf>
    <xf numFmtId="0" fontId="16" fillId="15" borderId="57" applyNumberFormat="0" applyProtection="0">
      <alignment horizontal="left" vertical="center" indent="1"/>
    </xf>
    <xf numFmtId="0" fontId="16" fillId="15" borderId="51" applyNumberFormat="0" applyProtection="0">
      <alignment horizontal="left" vertical="top" indent="1"/>
    </xf>
    <xf numFmtId="4" fontId="14" fillId="88" borderId="51" applyNumberFormat="0" applyProtection="0">
      <alignment vertical="center"/>
    </xf>
    <xf numFmtId="0" fontId="19" fillId="12" borderId="51" applyNumberFormat="0" applyProtection="0">
      <alignment horizontal="left" vertical="top" indent="1"/>
    </xf>
    <xf numFmtId="4" fontId="14" fillId="84" borderId="51" applyNumberFormat="0" applyProtection="0">
      <alignment horizontal="left" vertical="center" indent="1"/>
    </xf>
    <xf numFmtId="0" fontId="14" fillId="88" borderId="51" applyNumberFormat="0" applyProtection="0">
      <alignment horizontal="left" vertical="top" indent="1"/>
    </xf>
    <xf numFmtId="4" fontId="64" fillId="89" borderId="57" applyNumberFormat="0" applyProtection="0">
      <alignment horizontal="right" vertical="center"/>
    </xf>
    <xf numFmtId="0" fontId="14" fillId="17" borderId="51" applyNumberFormat="0" applyProtection="0">
      <alignment horizontal="left" vertical="top" indent="1"/>
    </xf>
    <xf numFmtId="4" fontId="65" fillId="21" borderId="21" applyNumberFormat="0" applyProtection="0">
      <alignment horizontal="left" vertical="center" indent="1"/>
    </xf>
    <xf numFmtId="0" fontId="57" fillId="0" borderId="59" applyNumberFormat="0" applyFill="0" applyAlignment="0" applyProtection="0"/>
    <xf numFmtId="0" fontId="19" fillId="19" borderId="51" applyNumberFormat="0" applyProtection="0">
      <alignment horizontal="left" vertical="center" indent="1"/>
    </xf>
    <xf numFmtId="4" fontId="20" fillId="10" borderId="51" applyNumberFormat="0" applyProtection="0">
      <alignment vertical="center"/>
    </xf>
    <xf numFmtId="4" fontId="20" fillId="11" borderId="51" applyNumberFormat="0" applyProtection="0">
      <alignment horizontal="left" vertical="center" indent="1"/>
    </xf>
    <xf numFmtId="0" fontId="19" fillId="16" borderId="51" applyNumberFormat="0" applyProtection="0">
      <alignment horizontal="left" vertical="top" indent="1"/>
    </xf>
    <xf numFmtId="4" fontId="25" fillId="15" borderId="51" applyNumberFormat="0" applyProtection="0">
      <alignment horizontal="right" vertical="center"/>
    </xf>
    <xf numFmtId="4" fontId="17" fillId="20" borderId="51" applyNumberFormat="0" applyProtection="0">
      <alignment horizontal="left" vertical="center" indent="1"/>
    </xf>
    <xf numFmtId="0" fontId="19" fillId="12" borderId="51" applyNumberFormat="0" applyProtection="0">
      <alignment horizontal="left" vertical="top" indent="1"/>
    </xf>
    <xf numFmtId="4" fontId="16" fillId="10" borderId="57" applyNumberFormat="0" applyProtection="0">
      <alignment vertical="center"/>
    </xf>
    <xf numFmtId="0" fontId="14" fillId="17" borderId="51" applyNumberFormat="0" applyProtection="0">
      <alignment horizontal="left" vertical="top" indent="1"/>
    </xf>
    <xf numFmtId="4" fontId="16" fillId="7" borderId="21" applyNumberFormat="0" applyProtection="0">
      <alignment horizontal="right" vertical="center"/>
    </xf>
    <xf numFmtId="4" fontId="14" fillId="84" borderId="51" applyNumberFormat="0" applyProtection="0">
      <alignment horizontal="left" vertical="center" indent="1"/>
    </xf>
    <xf numFmtId="4" fontId="16" fillId="7" borderId="21" applyNumberFormat="0" applyProtection="0">
      <alignment horizontal="right" vertical="center"/>
    </xf>
    <xf numFmtId="4" fontId="16" fillId="82" borderId="57" applyNumberFormat="0" applyProtection="0">
      <alignment horizontal="right" vertical="center"/>
    </xf>
    <xf numFmtId="4" fontId="17" fillId="5" borderId="51" applyNumberFormat="0" applyProtection="0">
      <alignment horizontal="right" vertical="center"/>
    </xf>
    <xf numFmtId="4" fontId="16" fillId="6" borderId="57" applyNumberFormat="0" applyProtection="0">
      <alignment horizontal="right" vertical="center"/>
    </xf>
    <xf numFmtId="4" fontId="16" fillId="9" borderId="57" applyNumberFormat="0" applyProtection="0">
      <alignment horizontal="right" vertical="center"/>
    </xf>
    <xf numFmtId="4" fontId="16" fillId="13" borderId="57" applyNumberFormat="0" applyProtection="0">
      <alignment horizontal="right" vertical="center"/>
    </xf>
    <xf numFmtId="0" fontId="19" fillId="12" borderId="51" applyNumberFormat="0" applyProtection="0">
      <alignment horizontal="left" vertical="center" indent="1"/>
    </xf>
    <xf numFmtId="0" fontId="14" fillId="88" borderId="51" applyNumberFormat="0" applyProtection="0">
      <alignment horizontal="left" vertical="top" indent="1"/>
    </xf>
    <xf numFmtId="4" fontId="16" fillId="81" borderId="57" applyNumberFormat="0" applyProtection="0">
      <alignment horizontal="left" vertical="center" indent="1"/>
    </xf>
    <xf numFmtId="4" fontId="16" fillId="2" borderId="57" applyNumberFormat="0" applyProtection="0">
      <alignment horizontal="right" vertical="center"/>
    </xf>
    <xf numFmtId="4" fontId="64" fillId="89" borderId="57" applyNumberFormat="0" applyProtection="0">
      <alignment horizontal="right" vertical="center"/>
    </xf>
    <xf numFmtId="4" fontId="14" fillId="88" borderId="51" applyNumberFormat="0" applyProtection="0">
      <alignment vertical="center"/>
    </xf>
    <xf numFmtId="4" fontId="65" fillId="21" borderId="21" applyNumberFormat="0" applyProtection="0">
      <alignment horizontal="left" vertical="center" indent="1"/>
    </xf>
    <xf numFmtId="4" fontId="16" fillId="5" borderId="57" applyNumberFormat="0" applyProtection="0">
      <alignment horizontal="right" vertical="center"/>
    </xf>
    <xf numFmtId="4" fontId="64" fillId="11" borderId="57" applyNumberFormat="0" applyProtection="0">
      <alignment vertical="center"/>
    </xf>
    <xf numFmtId="0" fontId="15" fillId="10" borderId="51" applyNumberFormat="0" applyProtection="0">
      <alignment horizontal="left" vertical="top" indent="1"/>
    </xf>
    <xf numFmtId="4" fontId="16" fillId="8" borderId="57" applyNumberFormat="0" applyProtection="0">
      <alignment horizontal="right" vertical="center"/>
    </xf>
    <xf numFmtId="4" fontId="16" fillId="13" borderId="57" applyNumberFormat="0" applyProtection="0">
      <alignment horizontal="right" vertical="center"/>
    </xf>
    <xf numFmtId="4" fontId="16" fillId="4" borderId="57" applyNumberFormat="0" applyProtection="0">
      <alignment horizontal="right" vertical="center"/>
    </xf>
    <xf numFmtId="4" fontId="19" fillId="83" borderId="21" applyNumberFormat="0" applyProtection="0">
      <alignment horizontal="left" vertical="center" indent="1"/>
    </xf>
    <xf numFmtId="4" fontId="16" fillId="17" borderId="57" applyNumberFormat="0" applyProtection="0">
      <alignment horizontal="right" vertical="center"/>
    </xf>
    <xf numFmtId="4" fontId="16" fillId="15" borderId="21" applyNumberFormat="0" applyProtection="0">
      <alignment horizontal="left" vertical="center" indent="1"/>
    </xf>
    <xf numFmtId="4" fontId="16" fillId="17" borderId="21" applyNumberFormat="0" applyProtection="0">
      <alignment horizontal="left" vertical="center" indent="1"/>
    </xf>
    <xf numFmtId="0" fontId="16" fillId="84" borderId="57" applyNumberFormat="0" applyProtection="0">
      <alignment horizontal="left" vertical="center" indent="1"/>
    </xf>
    <xf numFmtId="0" fontId="16" fillId="83" borderId="51" applyNumberFormat="0" applyProtection="0">
      <alignment horizontal="left" vertical="top" indent="1"/>
    </xf>
    <xf numFmtId="0" fontId="16" fillId="85" borderId="57" applyNumberFormat="0" applyProtection="0">
      <alignment horizontal="left" vertical="center" indent="1"/>
    </xf>
    <xf numFmtId="0" fontId="16" fillId="17" borderId="51" applyNumberFormat="0" applyProtection="0">
      <alignment horizontal="left" vertical="top" indent="1"/>
    </xf>
    <xf numFmtId="0" fontId="16" fillId="86" borderId="57" applyNumberFormat="0" applyProtection="0">
      <alignment horizontal="left" vertical="center" indent="1"/>
    </xf>
    <xf numFmtId="0" fontId="16" fillId="86" borderId="51" applyNumberFormat="0" applyProtection="0">
      <alignment horizontal="left" vertical="top" indent="1"/>
    </xf>
    <xf numFmtId="0" fontId="16" fillId="15" borderId="57" applyNumberFormat="0" applyProtection="0">
      <alignment horizontal="left" vertical="center" indent="1"/>
    </xf>
    <xf numFmtId="0" fontId="16" fillId="15" borderId="51" applyNumberFormat="0" applyProtection="0">
      <alignment horizontal="left" vertical="top" indent="1"/>
    </xf>
    <xf numFmtId="4" fontId="17" fillId="13" borderId="51" applyNumberFormat="0" applyProtection="0">
      <alignment horizontal="right" vertical="center"/>
    </xf>
    <xf numFmtId="0" fontId="16" fillId="83" borderId="51" applyNumberFormat="0" applyProtection="0">
      <alignment horizontal="left" vertical="top" indent="1"/>
    </xf>
    <xf numFmtId="0" fontId="16" fillId="84" borderId="57" applyNumberFormat="0" applyProtection="0">
      <alignment horizontal="left" vertical="center" indent="1"/>
    </xf>
    <xf numFmtId="0" fontId="19" fillId="19" borderId="51" applyNumberFormat="0" applyProtection="0">
      <alignment horizontal="left" vertical="center" indent="1"/>
    </xf>
    <xf numFmtId="0" fontId="111" fillId="84" borderId="55" applyNumberFormat="0" applyAlignment="0" applyProtection="0"/>
    <xf numFmtId="0" fontId="110" fillId="87" borderId="54" applyNumberFormat="0" applyAlignment="0" applyProtection="0"/>
    <xf numFmtId="4" fontId="17" fillId="9" borderId="51" applyNumberFormat="0" applyProtection="0">
      <alignment horizontal="right" vertical="center"/>
    </xf>
    <xf numFmtId="0" fontId="19" fillId="19" borderId="51" applyNumberFormat="0" applyProtection="0">
      <alignment horizontal="left" vertical="center" indent="1"/>
    </xf>
    <xf numFmtId="0" fontId="19" fillId="19" borderId="51" applyNumberFormat="0" applyProtection="0">
      <alignment horizontal="left" vertical="center" indent="1"/>
    </xf>
    <xf numFmtId="0" fontId="18" fillId="83" borderId="58" applyBorder="0"/>
    <xf numFmtId="0" fontId="19" fillId="19" borderId="51" applyNumberFormat="0" applyProtection="0">
      <alignment horizontal="left" vertical="center" indent="1"/>
    </xf>
    <xf numFmtId="4" fontId="16" fillId="6" borderId="57" applyNumberFormat="0" applyProtection="0">
      <alignment horizontal="right" vertical="center"/>
    </xf>
    <xf numFmtId="4" fontId="16" fillId="8" borderId="57" applyNumberFormat="0" applyProtection="0">
      <alignment horizontal="right" vertical="center"/>
    </xf>
    <xf numFmtId="0" fontId="57" fillId="0" borderId="59" applyNumberFormat="0" applyFill="0" applyAlignment="0" applyProtection="0"/>
    <xf numFmtId="0" fontId="61" fillId="73" borderId="57" applyNumberFormat="0" applyAlignment="0" applyProtection="0"/>
    <xf numFmtId="0" fontId="55" fillId="76" borderId="57" applyNumberFormat="0" applyAlignment="0" applyProtection="0"/>
    <xf numFmtId="0" fontId="63" fillId="76" borderId="55" applyNumberFormat="0" applyAlignment="0" applyProtection="0"/>
    <xf numFmtId="0" fontId="16" fillId="72" borderId="57" applyNumberFormat="0" applyFont="0" applyAlignment="0" applyProtection="0"/>
    <xf numFmtId="0" fontId="55" fillId="76" borderId="57" applyNumberFormat="0" applyAlignment="0" applyProtection="0"/>
    <xf numFmtId="0" fontId="55" fillId="76" borderId="57" applyNumberFormat="0" applyAlignment="0" applyProtection="0"/>
    <xf numFmtId="0" fontId="61" fillId="73" borderId="57" applyNumberFormat="0" applyAlignment="0" applyProtection="0"/>
    <xf numFmtId="0" fontId="61" fillId="73" borderId="57" applyNumberFormat="0" applyAlignment="0" applyProtection="0"/>
    <xf numFmtId="0" fontId="16" fillId="72" borderId="57" applyNumberFormat="0" applyFont="0" applyAlignment="0" applyProtection="0"/>
    <xf numFmtId="0" fontId="16" fillId="72" borderId="57" applyNumberFormat="0" applyFont="0" applyAlignment="0" applyProtection="0"/>
    <xf numFmtId="0" fontId="63" fillId="76" borderId="55" applyNumberFormat="0" applyAlignment="0" applyProtection="0"/>
    <xf numFmtId="4" fontId="16" fillId="10" borderId="57" applyNumberFormat="0" applyProtection="0">
      <alignment vertical="center"/>
    </xf>
    <xf numFmtId="4" fontId="16" fillId="10" borderId="57" applyNumberFormat="0" applyProtection="0">
      <alignment vertical="center"/>
    </xf>
    <xf numFmtId="4" fontId="64" fillId="11" borderId="57" applyNumberFormat="0" applyProtection="0">
      <alignment vertical="center"/>
    </xf>
    <xf numFmtId="4" fontId="16" fillId="11" borderId="57" applyNumberFormat="0" applyProtection="0">
      <alignment horizontal="left" vertical="center" indent="1"/>
    </xf>
    <xf numFmtId="4" fontId="16" fillId="11" borderId="57" applyNumberFormat="0" applyProtection="0">
      <alignment horizontal="left" vertical="center" indent="1"/>
    </xf>
    <xf numFmtId="4" fontId="16" fillId="81" borderId="57" applyNumberFormat="0" applyProtection="0">
      <alignment horizontal="left" vertical="center" indent="1"/>
    </xf>
    <xf numFmtId="4" fontId="16" fillId="81" borderId="57" applyNumberFormat="0" applyProtection="0">
      <alignment horizontal="left" vertical="center" indent="1"/>
    </xf>
    <xf numFmtId="4" fontId="16" fillId="14" borderId="21" applyNumberFormat="0" applyProtection="0">
      <alignment horizontal="left" vertical="center" indent="1"/>
    </xf>
    <xf numFmtId="0" fontId="16" fillId="83" borderId="51" applyNumberFormat="0" applyProtection="0">
      <alignment horizontal="left" vertical="top" indent="1"/>
    </xf>
    <xf numFmtId="0" fontId="18" fillId="83" borderId="58" applyBorder="0"/>
    <xf numFmtId="4" fontId="16" fillId="0" borderId="57" applyNumberFormat="0" applyProtection="0">
      <alignment horizontal="right" vertical="center"/>
    </xf>
    <xf numFmtId="4" fontId="16" fillId="0" borderId="57" applyNumberFormat="0" applyProtection="0">
      <alignment horizontal="right" vertical="center"/>
    </xf>
    <xf numFmtId="4" fontId="64" fillId="89" borderId="57" applyNumberFormat="0" applyProtection="0">
      <alignment horizontal="right" vertical="center"/>
    </xf>
    <xf numFmtId="4" fontId="16" fillId="81" borderId="57" applyNumberFormat="0" applyProtection="0">
      <alignment horizontal="left" vertical="center" indent="1"/>
    </xf>
    <xf numFmtId="0" fontId="14" fillId="17" borderId="51" applyNumberFormat="0" applyProtection="0">
      <alignment horizontal="left" vertical="top" indent="1"/>
    </xf>
    <xf numFmtId="4" fontId="66" fillId="87" borderId="57" applyNumberFormat="0" applyProtection="0">
      <alignment horizontal="right" vertical="center"/>
    </xf>
    <xf numFmtId="4" fontId="66" fillId="87" borderId="57" applyNumberFormat="0" applyProtection="0">
      <alignment horizontal="right" vertical="center"/>
    </xf>
    <xf numFmtId="0" fontId="57" fillId="0" borderId="59" applyNumberFormat="0" applyFill="0" applyAlignment="0" applyProtection="0"/>
    <xf numFmtId="4" fontId="16" fillId="81" borderId="57" applyNumberFormat="0" applyProtection="0">
      <alignment horizontal="left" vertical="center" indent="1"/>
    </xf>
    <xf numFmtId="0" fontId="16" fillId="83" borderId="51" applyNumberFormat="0" applyProtection="0">
      <alignment horizontal="left" vertical="top" indent="1"/>
    </xf>
    <xf numFmtId="4" fontId="16" fillId="81" borderId="57" applyNumberFormat="0" applyProtection="0">
      <alignment horizontal="left" vertical="center" indent="1"/>
    </xf>
    <xf numFmtId="4" fontId="16" fillId="81" borderId="57" applyNumberFormat="0" applyProtection="0">
      <alignment horizontal="left" vertical="center" indent="1"/>
    </xf>
    <xf numFmtId="4" fontId="16" fillId="0" borderId="57" applyNumberFormat="0" applyProtection="0">
      <alignment horizontal="right" vertical="center"/>
    </xf>
    <xf numFmtId="4" fontId="16" fillId="11" borderId="57" applyNumberFormat="0" applyProtection="0">
      <alignment horizontal="left" vertical="center" indent="1"/>
    </xf>
    <xf numFmtId="4" fontId="16" fillId="10" borderId="57" applyNumberFormat="0" applyProtection="0">
      <alignment vertical="center"/>
    </xf>
    <xf numFmtId="4" fontId="20" fillId="10" borderId="51" applyNumberFormat="0" applyProtection="0">
      <alignment vertical="center"/>
    </xf>
    <xf numFmtId="4" fontId="21" fillId="11" borderId="51" applyNumberFormat="0" applyProtection="0">
      <alignment vertical="center"/>
    </xf>
    <xf numFmtId="4" fontId="20" fillId="11" borderId="51" applyNumberFormat="0" applyProtection="0">
      <alignment horizontal="left" vertical="center" indent="1"/>
    </xf>
    <xf numFmtId="0" fontId="19" fillId="16" borderId="51" applyNumberFormat="0" applyProtection="0">
      <alignment horizontal="left" vertical="center" indent="1"/>
    </xf>
    <xf numFmtId="0" fontId="19" fillId="16" borderId="51" applyNumberFormat="0" applyProtection="0">
      <alignment horizontal="left" vertical="center" indent="1"/>
    </xf>
    <xf numFmtId="0" fontId="19" fillId="16" borderId="51" applyNumberFormat="0" applyProtection="0">
      <alignment horizontal="left" vertical="center" indent="1"/>
    </xf>
    <xf numFmtId="0" fontId="19" fillId="16" borderId="51" applyNumberFormat="0" applyProtection="0">
      <alignment horizontal="left" vertical="center" indent="1"/>
    </xf>
    <xf numFmtId="0" fontId="19" fillId="16" borderId="51" applyNumberFormat="0" applyProtection="0">
      <alignment horizontal="left" vertical="top" indent="1"/>
    </xf>
    <xf numFmtId="0" fontId="19" fillId="16" borderId="51" applyNumberFormat="0" applyProtection="0">
      <alignment horizontal="left" vertical="top" indent="1"/>
    </xf>
    <xf numFmtId="0" fontId="19" fillId="12" borderId="51" applyNumberFormat="0" applyProtection="0">
      <alignment horizontal="left" vertical="center" indent="1"/>
    </xf>
    <xf numFmtId="0" fontId="19" fillId="12" borderId="51" applyNumberFormat="0" applyProtection="0">
      <alignment horizontal="left" vertical="center" indent="1"/>
    </xf>
    <xf numFmtId="0" fontId="19" fillId="12" borderId="51" applyNumberFormat="0" applyProtection="0">
      <alignment horizontal="left" vertical="center" indent="1"/>
    </xf>
    <xf numFmtId="0" fontId="19" fillId="12" borderId="51" applyNumberFormat="0" applyProtection="0">
      <alignment horizontal="left" vertical="center" indent="1"/>
    </xf>
    <xf numFmtId="0" fontId="19" fillId="12" borderId="51" applyNumberFormat="0" applyProtection="0">
      <alignment horizontal="left" vertical="top" indent="1"/>
    </xf>
    <xf numFmtId="0" fontId="19" fillId="12" borderId="51" applyNumberFormat="0" applyProtection="0">
      <alignment horizontal="left" vertical="top" indent="1"/>
    </xf>
    <xf numFmtId="0" fontId="19" fillId="12" borderId="51" applyNumberFormat="0" applyProtection="0">
      <alignment horizontal="left" vertical="top" indent="1"/>
    </xf>
    <xf numFmtId="0" fontId="19" fillId="12" borderId="51" applyNumberFormat="0" applyProtection="0">
      <alignment horizontal="left" vertical="top" indent="1"/>
    </xf>
    <xf numFmtId="0" fontId="19" fillId="18" borderId="51" applyNumberFormat="0" applyProtection="0">
      <alignment horizontal="left" vertical="center" indent="1"/>
    </xf>
    <xf numFmtId="0" fontId="19" fillId="18" borderId="51" applyNumberFormat="0" applyProtection="0">
      <alignment horizontal="left" vertical="center" indent="1"/>
    </xf>
    <xf numFmtId="0" fontId="19" fillId="18" borderId="51" applyNumberFormat="0" applyProtection="0">
      <alignment horizontal="left" vertical="center" indent="1"/>
    </xf>
    <xf numFmtId="0" fontId="19" fillId="18" borderId="51" applyNumberFormat="0" applyProtection="0">
      <alignment horizontal="left" vertical="center" indent="1"/>
    </xf>
    <xf numFmtId="0" fontId="19" fillId="18" borderId="51" applyNumberFormat="0" applyProtection="0">
      <alignment horizontal="left" vertical="top" indent="1"/>
    </xf>
    <xf numFmtId="0" fontId="19" fillId="18" borderId="51" applyNumberFormat="0" applyProtection="0">
      <alignment horizontal="left" vertical="top" indent="1"/>
    </xf>
    <xf numFmtId="0" fontId="19" fillId="18" borderId="51" applyNumberFormat="0" applyProtection="0">
      <alignment horizontal="left" vertical="top" indent="1"/>
    </xf>
    <xf numFmtId="0" fontId="19" fillId="18" borderId="51" applyNumberFormat="0" applyProtection="0">
      <alignment horizontal="left" vertical="top" indent="1"/>
    </xf>
    <xf numFmtId="0" fontId="19" fillId="19" borderId="51" applyNumberFormat="0" applyProtection="0">
      <alignment horizontal="left" vertical="center" indent="1"/>
    </xf>
    <xf numFmtId="0" fontId="19" fillId="19" borderId="51" applyNumberFormat="0" applyProtection="0">
      <alignment horizontal="left" vertical="center" indent="1"/>
    </xf>
    <xf numFmtId="0" fontId="19" fillId="19" borderId="51" applyNumberFormat="0" applyProtection="0">
      <alignment horizontal="left" vertical="center" indent="1"/>
    </xf>
    <xf numFmtId="0" fontId="19" fillId="19" borderId="51" applyNumberFormat="0" applyProtection="0">
      <alignment horizontal="left" vertical="center" indent="1"/>
    </xf>
    <xf numFmtId="0" fontId="19" fillId="19" borderId="51" applyNumberFormat="0" applyProtection="0">
      <alignment horizontal="left" vertical="top" indent="1"/>
    </xf>
    <xf numFmtId="0" fontId="19" fillId="19" borderId="51" applyNumberFormat="0" applyProtection="0">
      <alignment horizontal="left" vertical="top" indent="1"/>
    </xf>
    <xf numFmtId="0" fontId="19" fillId="19" borderId="51" applyNumberFormat="0" applyProtection="0">
      <alignment horizontal="left" vertical="top" indent="1"/>
    </xf>
    <xf numFmtId="0" fontId="19" fillId="19" borderId="51" applyNumberFormat="0" applyProtection="0">
      <alignment horizontal="left" vertical="top" indent="1"/>
    </xf>
    <xf numFmtId="4" fontId="17" fillId="15" borderId="51" applyNumberFormat="0" applyProtection="0">
      <alignment horizontal="right" vertical="center"/>
    </xf>
    <xf numFmtId="4" fontId="23" fillId="15" borderId="51" applyNumberFormat="0" applyProtection="0">
      <alignment horizontal="right" vertical="center"/>
    </xf>
    <xf numFmtId="4" fontId="17" fillId="17" borderId="51" applyNumberFormat="0" applyProtection="0">
      <alignment horizontal="left" vertical="center" indent="1"/>
    </xf>
    <xf numFmtId="0" fontId="17" fillId="12" borderId="51" applyNumberFormat="0" applyProtection="0">
      <alignment horizontal="left" vertical="top" indent="1"/>
    </xf>
    <xf numFmtId="4" fontId="25" fillId="15" borderId="51" applyNumberFormat="0" applyProtection="0">
      <alignment horizontal="right" vertical="center"/>
    </xf>
    <xf numFmtId="0" fontId="55" fillId="76" borderId="57" applyNumberFormat="0" applyAlignment="0" applyProtection="0"/>
    <xf numFmtId="0" fontId="55" fillId="76" borderId="57" applyNumberFormat="0" applyAlignment="0" applyProtection="0"/>
    <xf numFmtId="0" fontId="61" fillId="73" borderId="57" applyNumberFormat="0" applyAlignment="0" applyProtection="0"/>
    <xf numFmtId="0" fontId="61" fillId="73" borderId="57" applyNumberFormat="0" applyAlignment="0" applyProtection="0"/>
    <xf numFmtId="0" fontId="16" fillId="72" borderId="57" applyNumberFormat="0" applyFont="0" applyAlignment="0" applyProtection="0"/>
    <xf numFmtId="0" fontId="16" fillId="72" borderId="57" applyNumberFormat="0" applyFont="0" applyAlignment="0" applyProtection="0"/>
    <xf numFmtId="0" fontId="63" fillId="76" borderId="55" applyNumberFormat="0" applyAlignment="0" applyProtection="0"/>
    <xf numFmtId="4" fontId="16" fillId="10" borderId="57" applyNumberFormat="0" applyProtection="0">
      <alignment vertical="center"/>
    </xf>
    <xf numFmtId="4" fontId="16" fillId="10" borderId="57" applyNumberFormat="0" applyProtection="0">
      <alignment vertical="center"/>
    </xf>
    <xf numFmtId="4" fontId="64" fillId="11" borderId="57" applyNumberFormat="0" applyProtection="0">
      <alignment vertical="center"/>
    </xf>
    <xf numFmtId="4" fontId="16" fillId="11" borderId="57" applyNumberFormat="0" applyProtection="0">
      <alignment horizontal="left" vertical="center" indent="1"/>
    </xf>
    <xf numFmtId="4" fontId="16" fillId="11" borderId="57" applyNumberFormat="0" applyProtection="0">
      <alignment horizontal="left" vertical="center" indent="1"/>
    </xf>
    <xf numFmtId="4" fontId="16" fillId="81" borderId="57" applyNumberFormat="0" applyProtection="0">
      <alignment horizontal="left" vertical="center" indent="1"/>
    </xf>
    <xf numFmtId="4" fontId="16" fillId="81" borderId="57" applyNumberFormat="0" applyProtection="0">
      <alignment horizontal="left" vertical="center" indent="1"/>
    </xf>
    <xf numFmtId="0" fontId="16" fillId="84" borderId="57" applyNumberFormat="0" applyProtection="0">
      <alignment horizontal="left" vertical="center" indent="1"/>
    </xf>
    <xf numFmtId="0" fontId="16" fillId="83" borderId="51" applyNumberFormat="0" applyProtection="0">
      <alignment horizontal="left" vertical="top" indent="1"/>
    </xf>
    <xf numFmtId="0" fontId="16" fillId="85" borderId="57" applyNumberFormat="0" applyProtection="0">
      <alignment horizontal="left" vertical="center" indent="1"/>
    </xf>
    <xf numFmtId="0" fontId="16" fillId="17" borderId="51" applyNumberFormat="0" applyProtection="0">
      <alignment horizontal="left" vertical="top" indent="1"/>
    </xf>
    <xf numFmtId="0" fontId="16" fillId="86" borderId="57" applyNumberFormat="0" applyProtection="0">
      <alignment horizontal="left" vertical="center" indent="1"/>
    </xf>
    <xf numFmtId="0" fontId="16" fillId="86" borderId="51" applyNumberFormat="0" applyProtection="0">
      <alignment horizontal="left" vertical="top" indent="1"/>
    </xf>
    <xf numFmtId="0" fontId="16" fillId="15" borderId="57" applyNumberFormat="0" applyProtection="0">
      <alignment horizontal="left" vertical="center" indent="1"/>
    </xf>
    <xf numFmtId="0" fontId="16" fillId="15" borderId="51" applyNumberFormat="0" applyProtection="0">
      <alignment horizontal="left" vertical="top" indent="1"/>
    </xf>
    <xf numFmtId="0" fontId="18" fillId="83" borderId="58" applyBorder="0"/>
    <xf numFmtId="4" fontId="16" fillId="0" borderId="57" applyNumberFormat="0" applyProtection="0">
      <alignment horizontal="right" vertical="center"/>
    </xf>
    <xf numFmtId="4" fontId="16" fillId="0" borderId="57" applyNumberFormat="0" applyProtection="0">
      <alignment horizontal="right" vertical="center"/>
    </xf>
    <xf numFmtId="4" fontId="64" fillId="89" borderId="57" applyNumberFormat="0" applyProtection="0">
      <alignment horizontal="right" vertical="center"/>
    </xf>
    <xf numFmtId="4" fontId="16" fillId="81" borderId="57" applyNumberFormat="0" applyProtection="0">
      <alignment horizontal="left" vertical="center" indent="1"/>
    </xf>
    <xf numFmtId="4" fontId="16" fillId="81" borderId="57" applyNumberFormat="0" applyProtection="0">
      <alignment horizontal="left" vertical="center" indent="1"/>
    </xf>
    <xf numFmtId="0" fontId="14" fillId="17" borderId="51" applyNumberFormat="0" applyProtection="0">
      <alignment horizontal="left" vertical="top" indent="1"/>
    </xf>
    <xf numFmtId="4" fontId="66" fillId="87" borderId="57" applyNumberFormat="0" applyProtection="0">
      <alignment horizontal="right" vertical="center"/>
    </xf>
    <xf numFmtId="4" fontId="66" fillId="87" borderId="57" applyNumberFormat="0" applyProtection="0">
      <alignment horizontal="right" vertical="center"/>
    </xf>
    <xf numFmtId="0" fontId="57" fillId="0" borderId="59" applyNumberFormat="0" applyFill="0" applyAlignment="0" applyProtection="0"/>
    <xf numFmtId="4" fontId="16" fillId="81" borderId="57" applyNumberFormat="0" applyProtection="0">
      <alignment horizontal="left" vertical="center" indent="1"/>
    </xf>
    <xf numFmtId="0" fontId="16" fillId="83" borderId="51" applyNumberFormat="0" applyProtection="0">
      <alignment horizontal="left" vertical="top" indent="1"/>
    </xf>
    <xf numFmtId="4" fontId="16" fillId="81" borderId="57" applyNumberFormat="0" applyProtection="0">
      <alignment horizontal="left" vertical="center" indent="1"/>
    </xf>
    <xf numFmtId="4" fontId="16" fillId="81" borderId="57" applyNumberFormat="0" applyProtection="0">
      <alignment horizontal="left" vertical="center" indent="1"/>
    </xf>
    <xf numFmtId="4" fontId="16" fillId="0" borderId="57" applyNumberFormat="0" applyProtection="0">
      <alignment horizontal="right" vertical="center"/>
    </xf>
    <xf numFmtId="4" fontId="16" fillId="11" borderId="57" applyNumberFormat="0" applyProtection="0">
      <alignment horizontal="left" vertical="center" indent="1"/>
    </xf>
    <xf numFmtId="4" fontId="16" fillId="10" borderId="57" applyNumberFormat="0" applyProtection="0">
      <alignment vertical="center"/>
    </xf>
    <xf numFmtId="4" fontId="20" fillId="10" borderId="51" applyNumberFormat="0" applyProtection="0">
      <alignment vertical="center"/>
    </xf>
    <xf numFmtId="4" fontId="21" fillId="11" borderId="51" applyNumberFormat="0" applyProtection="0">
      <alignment vertical="center"/>
    </xf>
    <xf numFmtId="4" fontId="20" fillId="11" borderId="51" applyNumberFormat="0" applyProtection="0">
      <alignment horizontal="left" vertical="center" indent="1"/>
    </xf>
    <xf numFmtId="0" fontId="19" fillId="16" borderId="51" applyNumberFormat="0" applyProtection="0">
      <alignment horizontal="left" vertical="center" indent="1"/>
    </xf>
    <xf numFmtId="0" fontId="19" fillId="16" borderId="51" applyNumberFormat="0" applyProtection="0">
      <alignment horizontal="left" vertical="center" indent="1"/>
    </xf>
    <xf numFmtId="0" fontId="19" fillId="16" borderId="51" applyNumberFormat="0" applyProtection="0">
      <alignment horizontal="left" vertical="center" indent="1"/>
    </xf>
    <xf numFmtId="0" fontId="19" fillId="16" borderId="51" applyNumberFormat="0" applyProtection="0">
      <alignment horizontal="left" vertical="center" indent="1"/>
    </xf>
    <xf numFmtId="0" fontId="19" fillId="16" borderId="51" applyNumberFormat="0" applyProtection="0">
      <alignment horizontal="left" vertical="top" indent="1"/>
    </xf>
    <xf numFmtId="0" fontId="19" fillId="16" borderId="51" applyNumberFormat="0" applyProtection="0">
      <alignment horizontal="left" vertical="top" indent="1"/>
    </xf>
    <xf numFmtId="0" fontId="19" fillId="16" borderId="51" applyNumberFormat="0" applyProtection="0">
      <alignment horizontal="left" vertical="top" indent="1"/>
    </xf>
    <xf numFmtId="0" fontId="19" fillId="12" borderId="51" applyNumberFormat="0" applyProtection="0">
      <alignment horizontal="left" vertical="center" indent="1"/>
    </xf>
    <xf numFmtId="0" fontId="19" fillId="12" borderId="51" applyNumberFormat="0" applyProtection="0">
      <alignment horizontal="left" vertical="center" indent="1"/>
    </xf>
    <xf numFmtId="0" fontId="19" fillId="12" borderId="51" applyNumberFormat="0" applyProtection="0">
      <alignment horizontal="left" vertical="center" indent="1"/>
    </xf>
    <xf numFmtId="0" fontId="19" fillId="12" borderId="51" applyNumberFormat="0" applyProtection="0">
      <alignment horizontal="left" vertical="center" indent="1"/>
    </xf>
    <xf numFmtId="0" fontId="19" fillId="12" borderId="51" applyNumberFormat="0" applyProtection="0">
      <alignment horizontal="left" vertical="top" indent="1"/>
    </xf>
    <xf numFmtId="0" fontId="19" fillId="12" borderId="51" applyNumberFormat="0" applyProtection="0">
      <alignment horizontal="left" vertical="top" indent="1"/>
    </xf>
    <xf numFmtId="0" fontId="19" fillId="12" borderId="51" applyNumberFormat="0" applyProtection="0">
      <alignment horizontal="left" vertical="top" indent="1"/>
    </xf>
    <xf numFmtId="0" fontId="19" fillId="12" borderId="51" applyNumberFormat="0" applyProtection="0">
      <alignment horizontal="left" vertical="top" indent="1"/>
    </xf>
    <xf numFmtId="0" fontId="19" fillId="18" borderId="51" applyNumberFormat="0" applyProtection="0">
      <alignment horizontal="left" vertical="center" indent="1"/>
    </xf>
    <xf numFmtId="0" fontId="19" fillId="18" borderId="51" applyNumberFormat="0" applyProtection="0">
      <alignment horizontal="left" vertical="center" indent="1"/>
    </xf>
    <xf numFmtId="0" fontId="19" fillId="18" borderId="51" applyNumberFormat="0" applyProtection="0">
      <alignment horizontal="left" vertical="center" indent="1"/>
    </xf>
    <xf numFmtId="0" fontId="19" fillId="18" borderId="51" applyNumberFormat="0" applyProtection="0">
      <alignment horizontal="left" vertical="center" indent="1"/>
    </xf>
    <xf numFmtId="0" fontId="19" fillId="18" borderId="51" applyNumberFormat="0" applyProtection="0">
      <alignment horizontal="left" vertical="top" indent="1"/>
    </xf>
    <xf numFmtId="0" fontId="19" fillId="18" borderId="51" applyNumberFormat="0" applyProtection="0">
      <alignment horizontal="left" vertical="top" indent="1"/>
    </xf>
    <xf numFmtId="0" fontId="19" fillId="18" borderId="51" applyNumberFormat="0" applyProtection="0">
      <alignment horizontal="left" vertical="top" indent="1"/>
    </xf>
    <xf numFmtId="0" fontId="19" fillId="18" borderId="51" applyNumberFormat="0" applyProtection="0">
      <alignment horizontal="left" vertical="top" indent="1"/>
    </xf>
    <xf numFmtId="0" fontId="19" fillId="19" borderId="51" applyNumberFormat="0" applyProtection="0">
      <alignment horizontal="left" vertical="center" indent="1"/>
    </xf>
    <xf numFmtId="0" fontId="19" fillId="19" borderId="51" applyNumberFormat="0" applyProtection="0">
      <alignment horizontal="left" vertical="center" indent="1"/>
    </xf>
    <xf numFmtId="0" fontId="19" fillId="19" borderId="51" applyNumberFormat="0" applyProtection="0">
      <alignment horizontal="left" vertical="center" indent="1"/>
    </xf>
    <xf numFmtId="0" fontId="19" fillId="19" borderId="51" applyNumberFormat="0" applyProtection="0">
      <alignment horizontal="left" vertical="center" indent="1"/>
    </xf>
    <xf numFmtId="0" fontId="19" fillId="19" borderId="51" applyNumberFormat="0" applyProtection="0">
      <alignment horizontal="left" vertical="top" indent="1"/>
    </xf>
    <xf numFmtId="0" fontId="19" fillId="19" borderId="51" applyNumberFormat="0" applyProtection="0">
      <alignment horizontal="left" vertical="top" indent="1"/>
    </xf>
    <xf numFmtId="0" fontId="19" fillId="19" borderId="51" applyNumberFormat="0" applyProtection="0">
      <alignment horizontal="left" vertical="top" indent="1"/>
    </xf>
    <xf numFmtId="0" fontId="19" fillId="19" borderId="51" applyNumberFormat="0" applyProtection="0">
      <alignment horizontal="left" vertical="top" indent="1"/>
    </xf>
    <xf numFmtId="4" fontId="23" fillId="20" borderId="51" applyNumberFormat="0" applyProtection="0">
      <alignment vertical="center"/>
    </xf>
    <xf numFmtId="4" fontId="17" fillId="15" borderId="51" applyNumberFormat="0" applyProtection="0">
      <alignment horizontal="right" vertical="center"/>
    </xf>
    <xf numFmtId="4" fontId="23" fillId="15" borderId="51" applyNumberFormat="0" applyProtection="0">
      <alignment horizontal="right" vertical="center"/>
    </xf>
    <xf numFmtId="4" fontId="17" fillId="17" borderId="51" applyNumberFormat="0" applyProtection="0">
      <alignment horizontal="left" vertical="center" indent="1"/>
    </xf>
    <xf numFmtId="0" fontId="17" fillId="12" borderId="51" applyNumberFormat="0" applyProtection="0">
      <alignment horizontal="left" vertical="top" indent="1"/>
    </xf>
    <xf numFmtId="4" fontId="25" fillId="15" borderId="51" applyNumberFormat="0" applyProtection="0">
      <alignment horizontal="right" vertical="center"/>
    </xf>
    <xf numFmtId="4" fontId="16" fillId="81" borderId="57" applyNumberFormat="0" applyProtection="0">
      <alignment horizontal="left" vertical="center" indent="1"/>
    </xf>
    <xf numFmtId="4" fontId="64" fillId="89" borderId="57" applyNumberFormat="0" applyProtection="0">
      <alignment horizontal="right" vertical="center"/>
    </xf>
    <xf numFmtId="4" fontId="16" fillId="0" borderId="57" applyNumberFormat="0" applyProtection="0">
      <alignment horizontal="right" vertical="center"/>
    </xf>
    <xf numFmtId="4" fontId="16" fillId="0" borderId="57" applyNumberFormat="0" applyProtection="0">
      <alignment horizontal="right" vertical="center"/>
    </xf>
    <xf numFmtId="0" fontId="16" fillId="83" borderId="51" applyNumberFormat="0" applyProtection="0">
      <alignment horizontal="left" vertical="top" indent="1"/>
    </xf>
    <xf numFmtId="4" fontId="16" fillId="11" borderId="57" applyNumberFormat="0" applyProtection="0">
      <alignment horizontal="left" vertical="center" indent="1"/>
    </xf>
    <xf numFmtId="4" fontId="16" fillId="10" borderId="57" applyNumberFormat="0" applyProtection="0">
      <alignment vertical="center"/>
    </xf>
    <xf numFmtId="0" fontId="61" fillId="73" borderId="57" applyNumberFormat="0" applyAlignment="0" applyProtection="0"/>
    <xf numFmtId="0" fontId="61" fillId="73" borderId="57" applyNumberFormat="0" applyAlignment="0" applyProtection="0"/>
    <xf numFmtId="0" fontId="16" fillId="86" borderId="51" applyNumberFormat="0" applyProtection="0">
      <alignment horizontal="left" vertical="top" indent="1"/>
    </xf>
    <xf numFmtId="0" fontId="16" fillId="17" borderId="51" applyNumberFormat="0" applyProtection="0">
      <alignment horizontal="left" vertical="top" indent="1"/>
    </xf>
    <xf numFmtId="4" fontId="16" fillId="15" borderId="21" applyNumberFormat="0" applyProtection="0">
      <alignment horizontal="left" vertical="center" indent="1"/>
    </xf>
    <xf numFmtId="4" fontId="19" fillId="83" borderId="21" applyNumberFormat="0" applyProtection="0">
      <alignment horizontal="left" vertical="center" indent="1"/>
    </xf>
    <xf numFmtId="4" fontId="64" fillId="11" borderId="57" applyNumberFormat="0" applyProtection="0">
      <alignment vertical="center"/>
    </xf>
    <xf numFmtId="4" fontId="65" fillId="21" borderId="21" applyNumberFormat="0" applyProtection="0">
      <alignment horizontal="left" vertical="center" indent="1"/>
    </xf>
    <xf numFmtId="0" fontId="14" fillId="17" borderId="51" applyNumberFormat="0" applyProtection="0">
      <alignment horizontal="left" vertical="top" indent="1"/>
    </xf>
    <xf numFmtId="0" fontId="14" fillId="88" borderId="51" applyNumberFormat="0" applyProtection="0">
      <alignment horizontal="left" vertical="top" indent="1"/>
    </xf>
    <xf numFmtId="4" fontId="14" fillId="84" borderId="51" applyNumberFormat="0" applyProtection="0">
      <alignment horizontal="left" vertical="center" indent="1"/>
    </xf>
    <xf numFmtId="4" fontId="14" fillId="88" borderId="51" applyNumberFormat="0" applyProtection="0">
      <alignment vertical="center"/>
    </xf>
    <xf numFmtId="0" fontId="16" fillId="84" borderId="57" applyNumberFormat="0" applyProtection="0">
      <alignment horizontal="left" vertical="center" indent="1"/>
    </xf>
    <xf numFmtId="4" fontId="16" fillId="17" borderId="21" applyNumberFormat="0" applyProtection="0">
      <alignment horizontal="left" vertical="center" indent="1"/>
    </xf>
    <xf numFmtId="4" fontId="16" fillId="15" borderId="21" applyNumberFormat="0" applyProtection="0">
      <alignment horizontal="left" vertical="center" indent="1"/>
    </xf>
    <xf numFmtId="4" fontId="16" fillId="17" borderId="57" applyNumberFormat="0" applyProtection="0">
      <alignment horizontal="right" vertical="center"/>
    </xf>
    <xf numFmtId="4" fontId="16" fillId="14" borderId="21" applyNumberFormat="0" applyProtection="0">
      <alignment horizontal="left" vertical="center" indent="1"/>
    </xf>
    <xf numFmtId="4" fontId="16" fillId="13" borderId="57" applyNumberFormat="0" applyProtection="0">
      <alignment horizontal="right" vertical="center"/>
    </xf>
    <xf numFmtId="4" fontId="16" fillId="6" borderId="57" applyNumberFormat="0" applyProtection="0">
      <alignment horizontal="right" vertical="center"/>
    </xf>
    <xf numFmtId="4" fontId="16" fillId="5" borderId="57" applyNumberFormat="0" applyProtection="0">
      <alignment horizontal="right" vertical="center"/>
    </xf>
    <xf numFmtId="4" fontId="16" fillId="7" borderId="21" applyNumberFormat="0" applyProtection="0">
      <alignment horizontal="right" vertical="center"/>
    </xf>
    <xf numFmtId="4" fontId="16" fillId="10" borderId="57" applyNumberFormat="0" applyProtection="0">
      <alignment vertical="center"/>
    </xf>
    <xf numFmtId="0" fontId="115" fillId="0" borderId="53" applyNumberFormat="0" applyFill="0" applyAlignment="0" applyProtection="0"/>
    <xf numFmtId="4" fontId="17" fillId="17" borderId="51" applyNumberFormat="0" applyProtection="0">
      <alignment horizontal="left" vertical="center" indent="1"/>
    </xf>
    <xf numFmtId="0" fontId="19" fillId="16" borderId="51" applyNumberFormat="0" applyProtection="0">
      <alignment horizontal="left" vertical="top" indent="1"/>
    </xf>
    <xf numFmtId="4" fontId="16" fillId="17" borderId="57" applyNumberFormat="0" applyProtection="0">
      <alignment horizontal="right" vertical="center"/>
    </xf>
    <xf numFmtId="4" fontId="16" fillId="2" borderId="57" applyNumberFormat="0" applyProtection="0">
      <alignment horizontal="right" vertical="center"/>
    </xf>
    <xf numFmtId="4" fontId="17" fillId="17" borderId="51" applyNumberFormat="0" applyProtection="0">
      <alignment horizontal="left" vertical="center" indent="1"/>
    </xf>
    <xf numFmtId="0" fontId="19" fillId="18" borderId="51" applyNumberFormat="0" applyProtection="0">
      <alignment horizontal="left" vertical="center" indent="1"/>
    </xf>
    <xf numFmtId="0" fontId="95" fillId="84" borderId="54" applyNumberFormat="0" applyAlignment="0" applyProtection="0"/>
    <xf numFmtId="4" fontId="16" fillId="5" borderId="57" applyNumberFormat="0" applyProtection="0">
      <alignment horizontal="right" vertical="center"/>
    </xf>
    <xf numFmtId="4" fontId="66" fillId="87" borderId="57" applyNumberFormat="0" applyProtection="0">
      <alignment horizontal="right" vertical="center"/>
    </xf>
    <xf numFmtId="4" fontId="16" fillId="81" borderId="57" applyNumberFormat="0" applyProtection="0">
      <alignment horizontal="left" vertical="center" indent="1"/>
    </xf>
    <xf numFmtId="0" fontId="19" fillId="18" borderId="51" applyNumberFormat="0" applyProtection="0">
      <alignment horizontal="left" vertical="center" indent="1"/>
    </xf>
    <xf numFmtId="4" fontId="17" fillId="7" borderId="51" applyNumberFormat="0" applyProtection="0">
      <alignment horizontal="right" vertical="center"/>
    </xf>
    <xf numFmtId="4" fontId="17" fillId="20" borderId="51" applyNumberFormat="0" applyProtection="0">
      <alignment vertical="center"/>
    </xf>
    <xf numFmtId="4" fontId="16" fillId="0" borderId="57" applyNumberFormat="0" applyProtection="0">
      <alignment horizontal="right" vertical="center"/>
    </xf>
    <xf numFmtId="0" fontId="16" fillId="15" borderId="57" applyNumberFormat="0" applyProtection="0">
      <alignment horizontal="left" vertical="center" indent="1"/>
    </xf>
    <xf numFmtId="4" fontId="16" fillId="82" borderId="57" applyNumberFormat="0" applyProtection="0">
      <alignment horizontal="right" vertical="center"/>
    </xf>
    <xf numFmtId="4" fontId="64" fillId="11" borderId="57" applyNumberFormat="0" applyProtection="0">
      <alignment vertical="center"/>
    </xf>
    <xf numFmtId="4" fontId="16" fillId="11" borderId="57" applyNumberFormat="0" applyProtection="0">
      <alignment horizontal="left" vertical="center" indent="1"/>
    </xf>
    <xf numFmtId="4" fontId="16" fillId="14" borderId="21" applyNumberFormat="0" applyProtection="0">
      <alignment horizontal="left" vertical="center" indent="1"/>
    </xf>
    <xf numFmtId="0" fontId="19" fillId="16" borderId="51" applyNumberFormat="0" applyProtection="0">
      <alignment horizontal="left" vertical="top" indent="1"/>
    </xf>
    <xf numFmtId="4" fontId="16" fillId="17" borderId="21" applyNumberFormat="0" applyProtection="0">
      <alignment horizontal="left" vertical="center" indent="1"/>
    </xf>
    <xf numFmtId="4" fontId="17" fillId="2" borderId="51" applyNumberFormat="0" applyProtection="0">
      <alignment horizontal="right" vertical="center"/>
    </xf>
    <xf numFmtId="4" fontId="21" fillId="11" borderId="51" applyNumberFormat="0" applyProtection="0">
      <alignment vertical="center"/>
    </xf>
    <xf numFmtId="4" fontId="20" fillId="11" borderId="51" applyNumberFormat="0" applyProtection="0">
      <alignment horizontal="left" vertical="center" indent="1"/>
    </xf>
    <xf numFmtId="4" fontId="23" fillId="15" borderId="51" applyNumberFormat="0" applyProtection="0">
      <alignment horizontal="right" vertical="center"/>
    </xf>
    <xf numFmtId="4" fontId="17" fillId="8" borderId="51" applyNumberFormat="0" applyProtection="0">
      <alignment horizontal="right" vertical="center"/>
    </xf>
    <xf numFmtId="4" fontId="17" fillId="13" borderId="51" applyNumberFormat="0" applyProtection="0">
      <alignment horizontal="right" vertical="center"/>
    </xf>
    <xf numFmtId="4" fontId="64" fillId="89" borderId="57" applyNumberFormat="0" applyProtection="0">
      <alignment horizontal="right" vertical="center"/>
    </xf>
    <xf numFmtId="0" fontId="16" fillId="83" borderId="51" applyNumberFormat="0" applyProtection="0">
      <alignment horizontal="left" vertical="top" indent="1"/>
    </xf>
    <xf numFmtId="4" fontId="16" fillId="6" borderId="57" applyNumberFormat="0" applyProtection="0">
      <alignment horizontal="right" vertical="center"/>
    </xf>
    <xf numFmtId="4" fontId="21" fillId="11" borderId="51" applyNumberFormat="0" applyProtection="0">
      <alignment vertical="center"/>
    </xf>
    <xf numFmtId="0" fontId="17" fillId="12" borderId="51" applyNumberFormat="0" applyProtection="0">
      <alignment horizontal="left" vertical="top" indent="1"/>
    </xf>
    <xf numFmtId="4" fontId="17" fillId="13" borderId="51" applyNumberFormat="0" applyProtection="0">
      <alignment horizontal="right" vertical="center"/>
    </xf>
    <xf numFmtId="4" fontId="17" fillId="7" borderId="51" applyNumberFormat="0" applyProtection="0">
      <alignment horizontal="right" vertical="center"/>
    </xf>
    <xf numFmtId="4" fontId="20" fillId="10" borderId="51" applyNumberFormat="0" applyProtection="0">
      <alignment vertical="center"/>
    </xf>
    <xf numFmtId="0" fontId="103" fillId="95" borderId="54" applyNumberFormat="0" applyAlignment="0" applyProtection="0"/>
    <xf numFmtId="0" fontId="97" fillId="95" borderId="54" applyNumberFormat="0" applyAlignment="0" applyProtection="0"/>
    <xf numFmtId="4" fontId="20" fillId="11" borderId="51" applyNumberFormat="0" applyProtection="0">
      <alignment horizontal="left" vertical="center" indent="1"/>
    </xf>
    <xf numFmtId="4" fontId="23" fillId="15" borderId="51" applyNumberFormat="0" applyProtection="0">
      <alignment horizontal="right" vertical="center"/>
    </xf>
    <xf numFmtId="0" fontId="19" fillId="18" borderId="51" applyNumberFormat="0" applyProtection="0">
      <alignment horizontal="left" vertical="center" indent="1"/>
    </xf>
    <xf numFmtId="4" fontId="16" fillId="81" borderId="57" applyNumberFormat="0" applyProtection="0">
      <alignment horizontal="left" vertical="center" indent="1"/>
    </xf>
    <xf numFmtId="4" fontId="66" fillId="87" borderId="57" applyNumberFormat="0" applyProtection="0">
      <alignment horizontal="right" vertical="center"/>
    </xf>
    <xf numFmtId="4" fontId="64" fillId="89" borderId="57" applyNumberFormat="0" applyProtection="0">
      <alignment horizontal="right" vertical="center"/>
    </xf>
    <xf numFmtId="0" fontId="18" fillId="83" borderId="58" applyBorder="0"/>
    <xf numFmtId="0" fontId="16" fillId="86" borderId="57" applyNumberFormat="0" applyProtection="0">
      <alignment horizontal="left" vertical="center" indent="1"/>
    </xf>
    <xf numFmtId="4" fontId="16" fillId="13" borderId="57" applyNumberFormat="0" applyProtection="0">
      <alignment horizontal="right" vertical="center"/>
    </xf>
    <xf numFmtId="4" fontId="16" fillId="10" borderId="57" applyNumberFormat="0" applyProtection="0">
      <alignment vertical="center"/>
    </xf>
    <xf numFmtId="0" fontId="19" fillId="19" borderId="51" applyNumberFormat="0" applyProtection="0">
      <alignment horizontal="left" vertical="top" indent="1"/>
    </xf>
    <xf numFmtId="0" fontId="19" fillId="12" borderId="51" applyNumberFormat="0" applyProtection="0">
      <alignment horizontal="left" vertical="center" indent="1"/>
    </xf>
    <xf numFmtId="4" fontId="16" fillId="81" borderId="57" applyNumberFormat="0" applyProtection="0">
      <alignment horizontal="left" vertical="center" indent="1"/>
    </xf>
    <xf numFmtId="0" fontId="57" fillId="0" borderId="59" applyNumberFormat="0" applyFill="0" applyAlignment="0" applyProtection="0"/>
    <xf numFmtId="0" fontId="19" fillId="12" borderId="51" applyNumberFormat="0" applyProtection="0">
      <alignment horizontal="left" vertical="center" indent="1"/>
    </xf>
    <xf numFmtId="0" fontId="19" fillId="19" borderId="51" applyNumberFormat="0" applyProtection="0">
      <alignment horizontal="left" vertical="top" indent="1"/>
    </xf>
    <xf numFmtId="0" fontId="63" fillId="76" borderId="55" applyNumberFormat="0" applyAlignment="0" applyProtection="0"/>
    <xf numFmtId="4" fontId="16" fillId="81" borderId="57" applyNumberFormat="0" applyProtection="0">
      <alignment horizontal="left" vertical="center" indent="1"/>
    </xf>
    <xf numFmtId="0" fontId="19" fillId="16" borderId="51" applyNumberFormat="0" applyProtection="0">
      <alignment horizontal="left" vertical="center" indent="1"/>
    </xf>
    <xf numFmtId="0" fontId="61" fillId="73" borderId="57" applyNumberFormat="0" applyAlignment="0" applyProtection="0"/>
    <xf numFmtId="4" fontId="16" fillId="81" borderId="57" applyNumberFormat="0" applyProtection="0">
      <alignment horizontal="left" vertical="center" indent="1"/>
    </xf>
    <xf numFmtId="0" fontId="19" fillId="16" borderId="51" applyNumberFormat="0" applyProtection="0">
      <alignment horizontal="left" vertical="center" indent="1"/>
    </xf>
    <xf numFmtId="4" fontId="17" fillId="4" borderId="51" applyNumberFormat="0" applyProtection="0">
      <alignment horizontal="right" vertical="center"/>
    </xf>
    <xf numFmtId="4" fontId="16" fillId="81" borderId="57" applyNumberFormat="0" applyProtection="0">
      <alignment horizontal="left" vertical="center" indent="1"/>
    </xf>
    <xf numFmtId="0" fontId="16" fillId="85" borderId="57" applyNumberFormat="0" applyProtection="0">
      <alignment horizontal="left" vertical="center" indent="1"/>
    </xf>
    <xf numFmtId="4" fontId="16" fillId="9" borderId="57" applyNumberFormat="0" applyProtection="0">
      <alignment horizontal="right" vertical="center"/>
    </xf>
    <xf numFmtId="0" fontId="61" fillId="73" borderId="57" applyNumberFormat="0" applyAlignment="0" applyProtection="0"/>
    <xf numFmtId="0" fontId="115" fillId="0" borderId="53" applyNumberFormat="0" applyFill="0" applyAlignment="0" applyProtection="0"/>
    <xf numFmtId="4" fontId="17" fillId="20" borderId="51" applyNumberFormat="0" applyProtection="0">
      <alignment horizontal="left" vertical="center" indent="1"/>
    </xf>
    <xf numFmtId="4" fontId="23" fillId="15" borderId="51" applyNumberFormat="0" applyProtection="0">
      <alignment horizontal="right" vertical="center"/>
    </xf>
    <xf numFmtId="4" fontId="17" fillId="5" borderId="51" applyNumberFormat="0" applyProtection="0">
      <alignment horizontal="right" vertical="center"/>
    </xf>
    <xf numFmtId="0" fontId="63" fillId="87" borderId="55" applyNumberFormat="0" applyAlignment="0" applyProtection="0"/>
    <xf numFmtId="0" fontId="55" fillId="76" borderId="57" applyNumberFormat="0" applyAlignment="0" applyProtection="0"/>
    <xf numFmtId="0" fontId="17" fillId="12" borderId="51" applyNumberFormat="0" applyProtection="0">
      <alignment horizontal="left" vertical="top" indent="1"/>
    </xf>
    <xf numFmtId="0" fontId="19" fillId="18" borderId="51" applyNumberFormat="0" applyProtection="0">
      <alignment horizontal="left" vertical="top" indent="1"/>
    </xf>
    <xf numFmtId="0" fontId="19" fillId="16" borderId="51" applyNumberFormat="0" applyProtection="0">
      <alignment horizontal="left" vertical="center" indent="1"/>
    </xf>
    <xf numFmtId="4" fontId="16" fillId="0" borderId="57" applyNumberFormat="0" applyProtection="0">
      <alignment horizontal="right" vertical="center"/>
    </xf>
    <xf numFmtId="4" fontId="16" fillId="81" borderId="57" applyNumberFormat="0" applyProtection="0">
      <alignment horizontal="left" vertical="center" indent="1"/>
    </xf>
    <xf numFmtId="0" fontId="18" fillId="83" borderId="58" applyBorder="0"/>
    <xf numFmtId="4" fontId="66" fillId="87" borderId="57" applyNumberFormat="0" applyProtection="0">
      <alignment horizontal="right" vertical="center"/>
    </xf>
    <xf numFmtId="0" fontId="16" fillId="85" borderId="57" applyNumberFormat="0" applyProtection="0">
      <alignment horizontal="left" vertical="center" indent="1"/>
    </xf>
    <xf numFmtId="0" fontId="19" fillId="18" borderId="51" applyNumberFormat="0" applyProtection="0">
      <alignment horizontal="left" vertical="top" indent="1"/>
    </xf>
    <xf numFmtId="0" fontId="19" fillId="19" borderId="51" applyNumberFormat="0" applyProtection="0">
      <alignment horizontal="left" vertical="top" indent="1"/>
    </xf>
    <xf numFmtId="0" fontId="16" fillId="15" borderId="51" applyNumberFormat="0" applyProtection="0">
      <alignment horizontal="left" vertical="top" indent="1"/>
    </xf>
    <xf numFmtId="4" fontId="16" fillId="81" borderId="57" applyNumberFormat="0" applyProtection="0">
      <alignment horizontal="left" vertical="center" indent="1"/>
    </xf>
    <xf numFmtId="4" fontId="64" fillId="11" borderId="57" applyNumberFormat="0" applyProtection="0">
      <alignment vertical="center"/>
    </xf>
    <xf numFmtId="0" fontId="19" fillId="12" borderId="51" applyNumberFormat="0" applyProtection="0">
      <alignment horizontal="left" vertical="center" indent="1"/>
    </xf>
    <xf numFmtId="4" fontId="16" fillId="81" borderId="57" applyNumberFormat="0" applyProtection="0">
      <alignment horizontal="left" vertical="center" indent="1"/>
    </xf>
    <xf numFmtId="4" fontId="16" fillId="81" borderId="57" applyNumberFormat="0" applyProtection="0">
      <alignment horizontal="left" vertical="center" indent="1"/>
    </xf>
    <xf numFmtId="4" fontId="25" fillId="15" borderId="51" applyNumberFormat="0" applyProtection="0">
      <alignment horizontal="right" vertical="center"/>
    </xf>
    <xf numFmtId="0" fontId="19" fillId="18" borderId="51" applyNumberFormat="0" applyProtection="0">
      <alignment horizontal="left" vertical="center" indent="1"/>
    </xf>
    <xf numFmtId="4" fontId="16" fillId="11" borderId="57" applyNumberFormat="0" applyProtection="0">
      <alignment horizontal="left" vertical="center" indent="1"/>
    </xf>
    <xf numFmtId="0" fontId="16" fillId="86" borderId="57" applyNumberFormat="0" applyProtection="0">
      <alignment horizontal="left" vertical="center" indent="1"/>
    </xf>
    <xf numFmtId="4" fontId="16" fillId="81" borderId="57" applyNumberFormat="0" applyProtection="0">
      <alignment horizontal="left" vertical="center" indent="1"/>
    </xf>
    <xf numFmtId="0" fontId="16" fillId="15" borderId="57" applyNumberFormat="0" applyProtection="0">
      <alignment horizontal="left" vertical="center" indent="1"/>
    </xf>
    <xf numFmtId="4" fontId="17" fillId="17" borderId="51" applyNumberFormat="0" applyProtection="0">
      <alignment horizontal="left" vertical="center" indent="1"/>
    </xf>
    <xf numFmtId="4" fontId="17" fillId="13" borderId="51" applyNumberFormat="0" applyProtection="0">
      <alignment horizontal="right" vertical="center"/>
    </xf>
    <xf numFmtId="4" fontId="66" fillId="87" borderId="57" applyNumberFormat="0" applyProtection="0">
      <alignment horizontal="right" vertical="center"/>
    </xf>
    <xf numFmtId="0" fontId="16" fillId="15" borderId="57" applyNumberFormat="0" applyProtection="0">
      <alignment horizontal="left" vertical="center" indent="1"/>
    </xf>
    <xf numFmtId="4" fontId="16" fillId="14" borderId="21" applyNumberFormat="0" applyProtection="0">
      <alignment horizontal="left" vertical="center" indent="1"/>
    </xf>
    <xf numFmtId="4" fontId="64" fillId="11" borderId="57" applyNumberFormat="0" applyProtection="0">
      <alignment vertical="center"/>
    </xf>
    <xf numFmtId="4" fontId="17" fillId="15" borderId="51" applyNumberFormat="0" applyProtection="0">
      <alignment horizontal="right" vertical="center"/>
    </xf>
    <xf numFmtId="0" fontId="19" fillId="16" borderId="51" applyNumberFormat="0" applyProtection="0">
      <alignment horizontal="left" vertical="top" indent="1"/>
    </xf>
    <xf numFmtId="0" fontId="19" fillId="12" borderId="51" applyNumberFormat="0" applyProtection="0">
      <alignment horizontal="left" vertical="top" indent="1"/>
    </xf>
    <xf numFmtId="0" fontId="19" fillId="19" borderId="51" applyNumberFormat="0" applyProtection="0">
      <alignment horizontal="left" vertical="top" indent="1"/>
    </xf>
    <xf numFmtId="0" fontId="19" fillId="12" borderId="51" applyNumberFormat="0" applyProtection="0">
      <alignment horizontal="left" vertical="center" indent="1"/>
    </xf>
    <xf numFmtId="0" fontId="57" fillId="0" borderId="59" applyNumberFormat="0" applyFill="0" applyAlignment="0" applyProtection="0"/>
    <xf numFmtId="0" fontId="16" fillId="86" borderId="57" applyNumberFormat="0" applyProtection="0">
      <alignment horizontal="left" vertical="center" indent="1"/>
    </xf>
    <xf numFmtId="0" fontId="16" fillId="85" borderId="57" applyNumberFormat="0" applyProtection="0">
      <alignment horizontal="left" vertical="center" indent="1"/>
    </xf>
    <xf numFmtId="4" fontId="16" fillId="4" borderId="57" applyNumberFormat="0" applyProtection="0">
      <alignment horizontal="right" vertical="center"/>
    </xf>
    <xf numFmtId="4" fontId="16" fillId="82" borderId="57" applyNumberFormat="0" applyProtection="0">
      <alignment horizontal="right" vertical="center"/>
    </xf>
    <xf numFmtId="0" fontId="55" fillId="76" borderId="57" applyNumberFormat="0" applyAlignment="0" applyProtection="0"/>
    <xf numFmtId="0" fontId="16" fillId="17" borderId="51" applyNumberFormat="0" applyProtection="0">
      <alignment horizontal="left" vertical="top" indent="1"/>
    </xf>
    <xf numFmtId="0" fontId="61" fillId="73" borderId="57" applyNumberFormat="0" applyAlignment="0" applyProtection="0"/>
    <xf numFmtId="4" fontId="17" fillId="20" borderId="51" applyNumberFormat="0" applyProtection="0">
      <alignment vertical="center"/>
    </xf>
    <xf numFmtId="0" fontId="16" fillId="15" borderId="57" applyNumberFormat="0" applyProtection="0">
      <alignment horizontal="left" vertical="center" indent="1"/>
    </xf>
    <xf numFmtId="0" fontId="19" fillId="16" borderId="51" applyNumberFormat="0" applyProtection="0">
      <alignment horizontal="left" vertical="center" indent="1"/>
    </xf>
    <xf numFmtId="0" fontId="19" fillId="18" borderId="51" applyNumberFormat="0" applyProtection="0">
      <alignment horizontal="left" vertical="center" indent="1"/>
    </xf>
    <xf numFmtId="4" fontId="16" fillId="81" borderId="57" applyNumberFormat="0" applyProtection="0">
      <alignment horizontal="left" vertical="center" indent="1"/>
    </xf>
    <xf numFmtId="4" fontId="16" fillId="81" borderId="57" applyNumberFormat="0" applyProtection="0">
      <alignment horizontal="left" vertical="center" indent="1"/>
    </xf>
    <xf numFmtId="0" fontId="16" fillId="15" borderId="57" applyNumberFormat="0" applyProtection="0">
      <alignment horizontal="left" vertical="center" indent="1"/>
    </xf>
    <xf numFmtId="0" fontId="19" fillId="16" borderId="51" applyNumberFormat="0" applyProtection="0">
      <alignment horizontal="left" vertical="top" indent="1"/>
    </xf>
    <xf numFmtId="4" fontId="17" fillId="17" borderId="51" applyNumberFormat="0" applyProtection="0">
      <alignment horizontal="right" vertical="center"/>
    </xf>
    <xf numFmtId="0" fontId="19" fillId="12" borderId="51" applyNumberFormat="0" applyProtection="0">
      <alignment horizontal="left" vertical="center" indent="1"/>
    </xf>
    <xf numFmtId="4" fontId="16" fillId="81" borderId="57" applyNumberFormat="0" applyProtection="0">
      <alignment horizontal="left" vertical="center" indent="1"/>
    </xf>
    <xf numFmtId="0" fontId="16" fillId="84" borderId="57" applyNumberFormat="0" applyProtection="0">
      <alignment horizontal="left" vertical="center" indent="1"/>
    </xf>
    <xf numFmtId="0" fontId="19" fillId="18" borderId="51" applyNumberFormat="0" applyProtection="0">
      <alignment horizontal="left" vertical="center" indent="1"/>
    </xf>
    <xf numFmtId="0" fontId="63" fillId="76" borderId="55" applyNumberFormat="0" applyAlignment="0" applyProtection="0"/>
    <xf numFmtId="0" fontId="57" fillId="0" borderId="59" applyNumberFormat="0" applyFill="0" applyAlignment="0" applyProtection="0"/>
    <xf numFmtId="4" fontId="16" fillId="2" borderId="57" applyNumberFormat="0" applyProtection="0">
      <alignment horizontal="right" vertical="center"/>
    </xf>
    <xf numFmtId="4" fontId="25" fillId="15" borderId="51" applyNumberFormat="0" applyProtection="0">
      <alignment horizontal="right" vertical="center"/>
    </xf>
    <xf numFmtId="4" fontId="25" fillId="15" borderId="51" applyNumberFormat="0" applyProtection="0">
      <alignment horizontal="right" vertical="center"/>
    </xf>
    <xf numFmtId="4" fontId="65" fillId="21" borderId="21" applyNumberFormat="0" applyProtection="0">
      <alignment horizontal="left" vertical="center" indent="1"/>
    </xf>
    <xf numFmtId="0" fontId="16" fillId="86" borderId="57" applyNumberFormat="0" applyProtection="0">
      <alignment horizontal="left" vertical="center" indent="1"/>
    </xf>
    <xf numFmtId="4" fontId="16" fillId="13" borderId="57" applyNumberFormat="0" applyProtection="0">
      <alignment horizontal="right" vertical="center"/>
    </xf>
    <xf numFmtId="0" fontId="63" fillId="76" borderId="55" applyNumberFormat="0" applyAlignment="0" applyProtection="0"/>
    <xf numFmtId="4" fontId="25" fillId="15" borderId="51" applyNumberFormat="0" applyProtection="0">
      <alignment horizontal="right" vertical="center"/>
    </xf>
    <xf numFmtId="4" fontId="17" fillId="15" borderId="51" applyNumberFormat="0" applyProtection="0">
      <alignment horizontal="right" vertical="center"/>
    </xf>
    <xf numFmtId="4" fontId="23" fillId="20" borderId="51" applyNumberFormat="0" applyProtection="0">
      <alignment vertical="center"/>
    </xf>
    <xf numFmtId="4" fontId="17" fillId="8" borderId="51" applyNumberFormat="0" applyProtection="0">
      <alignment horizontal="right" vertical="center"/>
    </xf>
    <xf numFmtId="4" fontId="20" fillId="11" borderId="51" applyNumberFormat="0" applyProtection="0">
      <alignment horizontal="left" vertical="center" indent="1"/>
    </xf>
    <xf numFmtId="0" fontId="95" fillId="84" borderId="54" applyNumberFormat="0" applyAlignment="0" applyProtection="0"/>
    <xf numFmtId="4" fontId="25" fillId="15" borderId="51" applyNumberFormat="0" applyProtection="0">
      <alignment horizontal="right" vertical="center"/>
    </xf>
    <xf numFmtId="0" fontId="19" fillId="19" borderId="51" applyNumberFormat="0" applyProtection="0">
      <alignment horizontal="left" vertical="center" indent="1"/>
    </xf>
    <xf numFmtId="0" fontId="19" fillId="16" borderId="51" applyNumberFormat="0" applyProtection="0">
      <alignment horizontal="left" vertical="top" indent="1"/>
    </xf>
    <xf numFmtId="4" fontId="17" fillId="8" borderId="51" applyNumberFormat="0" applyProtection="0">
      <alignment horizontal="right" vertical="center"/>
    </xf>
    <xf numFmtId="4" fontId="16" fillId="10" borderId="57" applyNumberFormat="0" applyProtection="0">
      <alignment vertical="center"/>
    </xf>
    <xf numFmtId="0" fontId="57" fillId="0" borderId="59" applyNumberFormat="0" applyFill="0" applyAlignment="0" applyProtection="0"/>
    <xf numFmtId="4" fontId="16" fillId="81" borderId="57" applyNumberFormat="0" applyProtection="0">
      <alignment horizontal="left" vertical="center" indent="1"/>
    </xf>
    <xf numFmtId="4" fontId="16" fillId="8" borderId="57" applyNumberFormat="0" applyProtection="0">
      <alignment horizontal="right" vertical="center"/>
    </xf>
    <xf numFmtId="0" fontId="61" fillId="73" borderId="57" applyNumberFormat="0" applyAlignment="0" applyProtection="0"/>
    <xf numFmtId="0" fontId="16" fillId="86" borderId="57" applyNumberFormat="0" applyProtection="0">
      <alignment horizontal="left" vertical="center" indent="1"/>
    </xf>
    <xf numFmtId="4" fontId="17" fillId="6" borderId="51" applyNumberFormat="0" applyProtection="0">
      <alignment horizontal="right" vertical="center"/>
    </xf>
    <xf numFmtId="4" fontId="64" fillId="89" borderId="57" applyNumberFormat="0" applyProtection="0">
      <alignment horizontal="right" vertical="center"/>
    </xf>
    <xf numFmtId="4" fontId="16" fillId="11" borderId="57" applyNumberFormat="0" applyProtection="0">
      <alignment horizontal="left" vertical="center" indent="1"/>
    </xf>
    <xf numFmtId="4" fontId="19" fillId="83" borderId="21" applyNumberFormat="0" applyProtection="0">
      <alignment horizontal="left" vertical="center" indent="1"/>
    </xf>
    <xf numFmtId="4" fontId="14" fillId="88" borderId="51" applyNumberFormat="0" applyProtection="0">
      <alignment vertical="center"/>
    </xf>
    <xf numFmtId="0" fontId="15" fillId="10" borderId="51" applyNumberFormat="0" applyProtection="0">
      <alignment horizontal="left" vertical="top" indent="1"/>
    </xf>
    <xf numFmtId="4" fontId="17" fillId="17" borderId="51" applyNumberFormat="0" applyProtection="0">
      <alignment horizontal="right" vertical="center"/>
    </xf>
    <xf numFmtId="4" fontId="20" fillId="11" borderId="51" applyNumberFormat="0" applyProtection="0">
      <alignment horizontal="left" vertical="center" indent="1"/>
    </xf>
    <xf numFmtId="4" fontId="14" fillId="88" borderId="51" applyNumberFormat="0" applyProtection="0">
      <alignment vertical="center"/>
    </xf>
    <xf numFmtId="0" fontId="19" fillId="16" borderId="51" applyNumberFormat="0" applyProtection="0">
      <alignment horizontal="left" vertical="top" indent="1"/>
    </xf>
    <xf numFmtId="0" fontId="19" fillId="88" borderId="52" applyNumberFormat="0" applyFont="0" applyAlignment="0" applyProtection="0"/>
    <xf numFmtId="0" fontId="19" fillId="12" borderId="51" applyNumberFormat="0" applyProtection="0">
      <alignment horizontal="left" vertical="center" indent="1"/>
    </xf>
    <xf numFmtId="4" fontId="16" fillId="11" borderId="57" applyNumberFormat="0" applyProtection="0">
      <alignment horizontal="left" vertical="center" indent="1"/>
    </xf>
    <xf numFmtId="4" fontId="17" fillId="13" borderId="51" applyNumberFormat="0" applyProtection="0">
      <alignment horizontal="right" vertical="center"/>
    </xf>
    <xf numFmtId="0" fontId="55" fillId="76" borderId="57" applyNumberFormat="0" applyAlignment="0" applyProtection="0"/>
    <xf numFmtId="0" fontId="15" fillId="10" borderId="51" applyNumberFormat="0" applyProtection="0">
      <alignment horizontal="left" vertical="top" indent="1"/>
    </xf>
    <xf numFmtId="0" fontId="19" fillId="16" borderId="51" applyNumberFormat="0" applyProtection="0">
      <alignment horizontal="left" vertical="center" indent="1"/>
    </xf>
    <xf numFmtId="4" fontId="23" fillId="15" borderId="51" applyNumberFormat="0" applyProtection="0">
      <alignment horizontal="right" vertical="center"/>
    </xf>
    <xf numFmtId="0" fontId="19" fillId="19" borderId="51" applyNumberFormat="0" applyProtection="0">
      <alignment horizontal="left" vertical="center" indent="1"/>
    </xf>
    <xf numFmtId="4" fontId="17" fillId="6" borderId="51" applyNumberFormat="0" applyProtection="0">
      <alignment horizontal="right" vertical="center"/>
    </xf>
    <xf numFmtId="0" fontId="20" fillId="11" borderId="51" applyNumberFormat="0" applyProtection="0">
      <alignment horizontal="left" vertical="top" indent="1"/>
    </xf>
    <xf numFmtId="0" fontId="19" fillId="88" borderId="52" applyNumberFormat="0" applyFont="0" applyAlignment="0" applyProtection="0"/>
    <xf numFmtId="4" fontId="17" fillId="8" borderId="51" applyNumberFormat="0" applyProtection="0">
      <alignment horizontal="right" vertical="center"/>
    </xf>
    <xf numFmtId="0" fontId="19" fillId="12" borderId="51" applyNumberFormat="0" applyProtection="0">
      <alignment horizontal="left" vertical="top" indent="1"/>
    </xf>
    <xf numFmtId="4" fontId="64" fillId="89" borderId="57" applyNumberFormat="0" applyProtection="0">
      <alignment horizontal="right" vertical="center"/>
    </xf>
    <xf numFmtId="0" fontId="16" fillId="72" borderId="57" applyNumberFormat="0" applyFont="0" applyAlignment="0" applyProtection="0"/>
    <xf numFmtId="0" fontId="19" fillId="19" borderId="51" applyNumberFormat="0" applyProtection="0">
      <alignment horizontal="left" vertical="top" indent="1"/>
    </xf>
    <xf numFmtId="0" fontId="19" fillId="12" borderId="51" applyNumberFormat="0" applyProtection="0">
      <alignment horizontal="left" vertical="center" indent="1"/>
    </xf>
    <xf numFmtId="4" fontId="66" fillId="87" borderId="57" applyNumberFormat="0" applyProtection="0">
      <alignment horizontal="right" vertical="center"/>
    </xf>
    <xf numFmtId="0" fontId="19" fillId="16" borderId="51" applyNumberFormat="0" applyProtection="0">
      <alignment horizontal="left" vertical="center" indent="1"/>
    </xf>
    <xf numFmtId="0" fontId="19" fillId="18" borderId="51" applyNumberFormat="0" applyProtection="0">
      <alignment horizontal="left" vertical="center" indent="1"/>
    </xf>
    <xf numFmtId="4" fontId="20" fillId="10" borderId="51" applyNumberFormat="0" applyProtection="0">
      <alignment vertical="center"/>
    </xf>
    <xf numFmtId="0" fontId="16" fillId="15" borderId="51" applyNumberFormat="0" applyProtection="0">
      <alignment horizontal="left" vertical="top" indent="1"/>
    </xf>
    <xf numFmtId="0" fontId="55" fillId="76" borderId="57" applyNumberFormat="0" applyAlignment="0" applyProtection="0"/>
    <xf numFmtId="0" fontId="19" fillId="19" borderId="51" applyNumberFormat="0" applyProtection="0">
      <alignment horizontal="left" vertical="center" indent="1"/>
    </xf>
    <xf numFmtId="0" fontId="19" fillId="16" borderId="51" applyNumberFormat="0" applyProtection="0">
      <alignment horizontal="left" vertical="center" indent="1"/>
    </xf>
    <xf numFmtId="0" fontId="19" fillId="16" borderId="51" applyNumberFormat="0" applyProtection="0">
      <alignment horizontal="left" vertical="top" indent="1"/>
    </xf>
    <xf numFmtId="0" fontId="19" fillId="19" borderId="51" applyNumberFormat="0" applyProtection="0">
      <alignment horizontal="left" vertical="center" indent="1"/>
    </xf>
    <xf numFmtId="0" fontId="19" fillId="16" borderId="51" applyNumberFormat="0" applyProtection="0">
      <alignment horizontal="left" vertical="center" indent="1"/>
    </xf>
    <xf numFmtId="0" fontId="19" fillId="16" borderId="51" applyNumberFormat="0" applyProtection="0">
      <alignment horizontal="left" vertical="center" indent="1"/>
    </xf>
    <xf numFmtId="4" fontId="16" fillId="10" borderId="57" applyNumberFormat="0" applyProtection="0">
      <alignment vertical="center"/>
    </xf>
    <xf numFmtId="0" fontId="19" fillId="12" borderId="51" applyNumberFormat="0" applyProtection="0">
      <alignment horizontal="left" vertical="top" indent="1"/>
    </xf>
    <xf numFmtId="0" fontId="16" fillId="86" borderId="57" applyNumberFormat="0" applyProtection="0">
      <alignment horizontal="left" vertical="center" indent="1"/>
    </xf>
    <xf numFmtId="0" fontId="19" fillId="18" borderId="51" applyNumberFormat="0" applyProtection="0">
      <alignment horizontal="left" vertical="top" indent="1"/>
    </xf>
    <xf numFmtId="0" fontId="19" fillId="18" borderId="51" applyNumberFormat="0" applyProtection="0">
      <alignment horizontal="left" vertical="center" indent="1"/>
    </xf>
    <xf numFmtId="0" fontId="16" fillId="86" borderId="51" applyNumberFormat="0" applyProtection="0">
      <alignment horizontal="left" vertical="top" indent="1"/>
    </xf>
    <xf numFmtId="0" fontId="19" fillId="18" borderId="51" applyNumberFormat="0" applyProtection="0">
      <alignment horizontal="left" vertical="top" indent="1"/>
    </xf>
    <xf numFmtId="0" fontId="19" fillId="12" borderId="51" applyNumberFormat="0" applyProtection="0">
      <alignment horizontal="left" vertical="top" indent="1"/>
    </xf>
    <xf numFmtId="4" fontId="16" fillId="11" borderId="57" applyNumberFormat="0" applyProtection="0">
      <alignment horizontal="left" vertical="center" indent="1"/>
    </xf>
    <xf numFmtId="0" fontId="16" fillId="17" borderId="51" applyNumberFormat="0" applyProtection="0">
      <alignment horizontal="left" vertical="top" indent="1"/>
    </xf>
    <xf numFmtId="0" fontId="19" fillId="18" borderId="51" applyNumberFormat="0" applyProtection="0">
      <alignment horizontal="left" vertical="top" indent="1"/>
    </xf>
    <xf numFmtId="4" fontId="20" fillId="11" borderId="51" applyNumberFormat="0" applyProtection="0">
      <alignment horizontal="left" vertical="center" indent="1"/>
    </xf>
    <xf numFmtId="4" fontId="16" fillId="8" borderId="57" applyNumberFormat="0" applyProtection="0">
      <alignment horizontal="right" vertical="center"/>
    </xf>
    <xf numFmtId="4" fontId="19" fillId="83" borderId="21" applyNumberFormat="0" applyProtection="0">
      <alignment horizontal="left" vertical="center" indent="1"/>
    </xf>
    <xf numFmtId="0" fontId="63" fillId="76" borderId="55" applyNumberFormat="0" applyAlignment="0" applyProtection="0"/>
    <xf numFmtId="4" fontId="16" fillId="11" borderId="57" applyNumberFormat="0" applyProtection="0">
      <alignment horizontal="left" vertical="center" indent="1"/>
    </xf>
    <xf numFmtId="0" fontId="16" fillId="72" borderId="57" applyNumberFormat="0" applyFont="0" applyAlignment="0" applyProtection="0"/>
    <xf numFmtId="4" fontId="64" fillId="89" borderId="57" applyNumberFormat="0" applyProtection="0">
      <alignment horizontal="right" vertical="center"/>
    </xf>
    <xf numFmtId="0" fontId="17" fillId="20" borderId="51" applyNumberFormat="0" applyProtection="0">
      <alignment horizontal="left" vertical="top" indent="1"/>
    </xf>
    <xf numFmtId="4" fontId="17" fillId="7" borderId="51" applyNumberFormat="0" applyProtection="0">
      <alignment horizontal="right" vertical="center"/>
    </xf>
    <xf numFmtId="0" fontId="111" fillId="84" borderId="55" applyNumberFormat="0" applyAlignment="0" applyProtection="0"/>
    <xf numFmtId="0" fontId="95" fillId="84" borderId="54" applyNumberFormat="0" applyAlignment="0" applyProtection="0"/>
    <xf numFmtId="4" fontId="17" fillId="20" borderId="51" applyNumberFormat="0" applyProtection="0">
      <alignment vertical="center"/>
    </xf>
    <xf numFmtId="4" fontId="20" fillId="11" borderId="51" applyNumberFormat="0" applyProtection="0">
      <alignment horizontal="left" vertical="center" indent="1"/>
    </xf>
    <xf numFmtId="4" fontId="16" fillId="9" borderId="57" applyNumberFormat="0" applyProtection="0">
      <alignment horizontal="right" vertical="center"/>
    </xf>
    <xf numFmtId="0" fontId="63" fillId="76" borderId="55" applyNumberFormat="0" applyAlignment="0" applyProtection="0"/>
    <xf numFmtId="4" fontId="17" fillId="3" borderId="51" applyNumberFormat="0" applyProtection="0">
      <alignment horizontal="right" vertical="center"/>
    </xf>
    <xf numFmtId="4" fontId="16" fillId="10" borderId="57" applyNumberFormat="0" applyProtection="0">
      <alignment vertical="center"/>
    </xf>
    <xf numFmtId="4" fontId="17" fillId="20" borderId="51" applyNumberFormat="0" applyProtection="0">
      <alignment horizontal="left" vertical="center" indent="1"/>
    </xf>
    <xf numFmtId="4" fontId="21" fillId="11" borderId="51" applyNumberFormat="0" applyProtection="0">
      <alignment vertical="center"/>
    </xf>
    <xf numFmtId="0" fontId="19" fillId="18" borderId="51" applyNumberFormat="0" applyProtection="0">
      <alignment horizontal="left" vertical="top" indent="1"/>
    </xf>
    <xf numFmtId="4" fontId="17" fillId="2" borderId="51" applyNumberFormat="0" applyProtection="0">
      <alignment horizontal="right" vertical="center"/>
    </xf>
    <xf numFmtId="4" fontId="17" fillId="17" borderId="51" applyNumberFormat="0" applyProtection="0">
      <alignment horizontal="right" vertical="center"/>
    </xf>
    <xf numFmtId="0" fontId="17" fillId="12" borderId="51" applyNumberFormat="0" applyProtection="0">
      <alignment horizontal="left" vertical="top" indent="1"/>
    </xf>
    <xf numFmtId="0" fontId="89" fillId="84" borderId="55" applyNumberFormat="0" applyAlignment="0" applyProtection="0">
      <alignment vertical="center"/>
    </xf>
    <xf numFmtId="0" fontId="88" fillId="95" borderId="54" applyNumberFormat="0" applyAlignment="0" applyProtection="0">
      <alignment vertical="center"/>
    </xf>
    <xf numFmtId="0" fontId="17" fillId="20" borderId="51" applyNumberFormat="0" applyProtection="0">
      <alignment horizontal="left" vertical="top" indent="1"/>
    </xf>
    <xf numFmtId="0" fontId="19" fillId="19" borderId="51" applyNumberFormat="0" applyProtection="0">
      <alignment horizontal="left" vertical="top" indent="1"/>
    </xf>
    <xf numFmtId="0" fontId="19" fillId="19" borderId="51" applyNumberFormat="0" applyProtection="0">
      <alignment horizontal="left" vertical="center" indent="1"/>
    </xf>
    <xf numFmtId="0" fontId="19" fillId="18" borderId="51" applyNumberFormat="0" applyProtection="0">
      <alignment horizontal="left" vertical="top" indent="1"/>
    </xf>
    <xf numFmtId="0" fontId="19" fillId="18" borderId="51" applyNumberFormat="0" applyProtection="0">
      <alignment horizontal="left" vertical="center" indent="1"/>
    </xf>
    <xf numFmtId="0" fontId="19" fillId="12" borderId="51" applyNumberFormat="0" applyProtection="0">
      <alignment horizontal="left" vertical="center" indent="1"/>
    </xf>
    <xf numFmtId="0" fontId="19" fillId="16" borderId="51" applyNumberFormat="0" applyProtection="0">
      <alignment horizontal="left" vertical="top" indent="1"/>
    </xf>
    <xf numFmtId="0" fontId="19" fillId="16" borderId="51" applyNumberFormat="0" applyProtection="0">
      <alignment horizontal="left" vertical="center" indent="1"/>
    </xf>
    <xf numFmtId="4" fontId="16" fillId="5" borderId="57" applyNumberFormat="0" applyProtection="0">
      <alignment horizontal="right" vertical="center"/>
    </xf>
    <xf numFmtId="0" fontId="16" fillId="72" borderId="57" applyNumberFormat="0" applyFont="0" applyAlignment="0" applyProtection="0"/>
    <xf numFmtId="4" fontId="64" fillId="11" borderId="57" applyNumberFormat="0" applyProtection="0">
      <alignment vertical="center"/>
    </xf>
    <xf numFmtId="0" fontId="14" fillId="17" borderId="51" applyNumberFormat="0" applyProtection="0">
      <alignment horizontal="left" vertical="top" indent="1"/>
    </xf>
    <xf numFmtId="4" fontId="17" fillId="15" borderId="51" applyNumberFormat="0" applyProtection="0">
      <alignment horizontal="right" vertical="center"/>
    </xf>
    <xf numFmtId="4" fontId="17" fillId="5" borderId="51" applyNumberFormat="0" applyProtection="0">
      <alignment horizontal="right" vertical="center"/>
    </xf>
    <xf numFmtId="4" fontId="20" fillId="10" borderId="51" applyNumberFormat="0" applyProtection="0">
      <alignment vertical="center"/>
    </xf>
    <xf numFmtId="0" fontId="95" fillId="84" borderId="54" applyNumberFormat="0" applyAlignment="0" applyProtection="0"/>
    <xf numFmtId="4" fontId="23" fillId="20" borderId="51" applyNumberFormat="0" applyProtection="0">
      <alignment vertical="center"/>
    </xf>
    <xf numFmtId="0" fontId="19" fillId="18" borderId="51" applyNumberFormat="0" applyProtection="0">
      <alignment horizontal="left" vertical="top" indent="1"/>
    </xf>
    <xf numFmtId="0" fontId="19" fillId="19" borderId="51" applyNumberFormat="0" applyProtection="0">
      <alignment horizontal="left" vertical="top" indent="1"/>
    </xf>
    <xf numFmtId="0" fontId="19" fillId="12" borderId="51" applyNumberFormat="0" applyProtection="0">
      <alignment horizontal="left" vertical="center" indent="1"/>
    </xf>
    <xf numFmtId="0" fontId="20" fillId="11" borderId="51" applyNumberFormat="0" applyProtection="0">
      <alignment horizontal="left" vertical="top" indent="1"/>
    </xf>
    <xf numFmtId="0" fontId="16" fillId="85" borderId="57" applyNumberFormat="0" applyProtection="0">
      <alignment horizontal="left" vertical="center" indent="1"/>
    </xf>
    <xf numFmtId="4" fontId="16" fillId="9" borderId="57" applyNumberFormat="0" applyProtection="0">
      <alignment horizontal="right" vertical="center"/>
    </xf>
    <xf numFmtId="4" fontId="16" fillId="2" borderId="57" applyNumberFormat="0" applyProtection="0">
      <alignment horizontal="right" vertical="center"/>
    </xf>
    <xf numFmtId="0" fontId="63" fillId="76" borderId="55" applyNumberFormat="0" applyAlignment="0" applyProtection="0"/>
    <xf numFmtId="4" fontId="17" fillId="7" borderId="51" applyNumberFormat="0" applyProtection="0">
      <alignment horizontal="right" vertical="center"/>
    </xf>
    <xf numFmtId="4" fontId="16" fillId="10" borderId="57" applyNumberFormat="0" applyProtection="0">
      <alignment vertical="center"/>
    </xf>
    <xf numFmtId="0" fontId="16" fillId="84" borderId="57" applyNumberFormat="0" applyProtection="0">
      <alignment horizontal="left" vertical="center" indent="1"/>
    </xf>
    <xf numFmtId="0" fontId="17" fillId="20" borderId="51" applyNumberFormat="0" applyProtection="0">
      <alignment horizontal="left" vertical="top" indent="1"/>
    </xf>
    <xf numFmtId="4" fontId="20" fillId="11" borderId="51" applyNumberFormat="0" applyProtection="0">
      <alignment horizontal="left" vertical="center" indent="1"/>
    </xf>
    <xf numFmtId="0" fontId="19" fillId="88" borderId="52" applyNumberFormat="0" applyFont="0" applyAlignment="0" applyProtection="0"/>
    <xf numFmtId="0" fontId="19" fillId="19" borderId="51" applyNumberFormat="0" applyProtection="0">
      <alignment horizontal="left" vertical="center" indent="1"/>
    </xf>
    <xf numFmtId="0" fontId="20" fillId="11" borderId="51" applyNumberFormat="0" applyProtection="0">
      <alignment horizontal="left" vertical="top" indent="1"/>
    </xf>
    <xf numFmtId="4" fontId="17" fillId="4" borderId="51" applyNumberFormat="0" applyProtection="0">
      <alignment horizontal="right" vertical="center"/>
    </xf>
    <xf numFmtId="4" fontId="17" fillId="15" borderId="51" applyNumberFormat="0" applyProtection="0">
      <alignment horizontal="right" vertical="center"/>
    </xf>
    <xf numFmtId="0" fontId="88" fillId="95" borderId="54" applyNumberFormat="0" applyAlignment="0" applyProtection="0">
      <alignment vertical="center"/>
    </xf>
    <xf numFmtId="0" fontId="89" fillId="84" borderId="55" applyNumberFormat="0" applyAlignment="0" applyProtection="0">
      <alignment vertical="center"/>
    </xf>
    <xf numFmtId="0" fontId="76" fillId="88" borderId="52" applyNumberFormat="0" applyFont="0" applyAlignment="0" applyProtection="0">
      <alignment vertical="center"/>
    </xf>
    <xf numFmtId="4" fontId="25" fillId="15" borderId="51" applyNumberFormat="0" applyProtection="0">
      <alignment horizontal="right" vertical="center"/>
    </xf>
    <xf numFmtId="4" fontId="17" fillId="15" borderId="51" applyNumberFormat="0" applyProtection="0">
      <alignment horizontal="right" vertical="center"/>
    </xf>
    <xf numFmtId="0" fontId="19" fillId="19" borderId="51" applyNumberFormat="0" applyProtection="0">
      <alignment horizontal="left" vertical="center" indent="1"/>
    </xf>
    <xf numFmtId="0" fontId="19" fillId="18" borderId="51" applyNumberFormat="0" applyProtection="0">
      <alignment horizontal="left" vertical="top" indent="1"/>
    </xf>
    <xf numFmtId="0" fontId="19" fillId="18" borderId="51" applyNumberFormat="0" applyProtection="0">
      <alignment horizontal="left" vertical="center" indent="1"/>
    </xf>
    <xf numFmtId="0" fontId="19" fillId="12" borderId="51" applyNumberFormat="0" applyProtection="0">
      <alignment horizontal="left" vertical="top" indent="1"/>
    </xf>
    <xf numFmtId="0" fontId="19" fillId="16" borderId="51" applyNumberFormat="0" applyProtection="0">
      <alignment horizontal="left" vertical="top" indent="1"/>
    </xf>
    <xf numFmtId="0" fontId="19" fillId="16" borderId="51" applyNumberFormat="0" applyProtection="0">
      <alignment horizontal="left" vertical="center" indent="1"/>
    </xf>
    <xf numFmtId="4" fontId="17" fillId="17" borderId="51" applyNumberFormat="0" applyProtection="0">
      <alignment horizontal="right" vertical="center"/>
    </xf>
    <xf numFmtId="4" fontId="16" fillId="17" borderId="57" applyNumberFormat="0" applyProtection="0">
      <alignment horizontal="right" vertical="center"/>
    </xf>
    <xf numFmtId="4" fontId="16" fillId="6" borderId="57" applyNumberFormat="0" applyProtection="0">
      <alignment horizontal="right" vertical="center"/>
    </xf>
    <xf numFmtId="0" fontId="16" fillId="72" borderId="57" applyNumberFormat="0" applyFont="0" applyAlignment="0" applyProtection="0"/>
    <xf numFmtId="4" fontId="64" fillId="20" borderId="56" applyNumberFormat="0" applyProtection="0">
      <alignment vertical="center"/>
    </xf>
    <xf numFmtId="0" fontId="16" fillId="90" borderId="56"/>
    <xf numFmtId="4" fontId="64" fillId="20" borderId="6" applyNumberFormat="0" applyProtection="0">
      <alignment vertical="center"/>
    </xf>
    <xf numFmtId="4" fontId="64" fillId="20" borderId="56" applyNumberFormat="0" applyProtection="0">
      <alignment vertical="center"/>
    </xf>
    <xf numFmtId="4" fontId="64" fillId="20" borderId="56" applyNumberFormat="0" applyProtection="0">
      <alignment vertical="center"/>
    </xf>
    <xf numFmtId="4" fontId="64" fillId="20" borderId="56" applyNumberFormat="0" applyProtection="0">
      <alignment vertical="center"/>
    </xf>
    <xf numFmtId="4" fontId="16" fillId="81" borderId="57" applyNumberFormat="0" applyProtection="0">
      <alignment horizontal="left" vertical="center" indent="1"/>
    </xf>
    <xf numFmtId="4" fontId="64" fillId="11" borderId="57" applyNumberFormat="0" applyProtection="0">
      <alignment vertical="center"/>
    </xf>
    <xf numFmtId="0" fontId="16" fillId="72" borderId="57" applyNumberFormat="0" applyFont="0" applyAlignment="0" applyProtection="0"/>
    <xf numFmtId="0" fontId="55" fillId="76" borderId="57" applyNumberFormat="0" applyAlignment="0" applyProtection="0"/>
    <xf numFmtId="4" fontId="16" fillId="14" borderId="21" applyNumberFormat="0" applyProtection="0">
      <alignment horizontal="left" vertical="center" indent="1"/>
    </xf>
    <xf numFmtId="4" fontId="16" fillId="9" borderId="57" applyNumberFormat="0" applyProtection="0">
      <alignment horizontal="right" vertical="center"/>
    </xf>
    <xf numFmtId="4" fontId="16" fillId="4" borderId="57" applyNumberFormat="0" applyProtection="0">
      <alignment horizontal="right" vertical="center"/>
    </xf>
    <xf numFmtId="0" fontId="57" fillId="0" borderId="59" applyNumberFormat="0" applyFill="0" applyAlignment="0" applyProtection="0"/>
    <xf numFmtId="4" fontId="17" fillId="3" borderId="51" applyNumberFormat="0" applyProtection="0">
      <alignment horizontal="right" vertical="center"/>
    </xf>
    <xf numFmtId="0" fontId="16" fillId="84" borderId="57" applyNumberFormat="0" applyProtection="0">
      <alignment horizontal="left" vertical="center" indent="1"/>
    </xf>
    <xf numFmtId="0" fontId="55" fillId="76" borderId="57" applyNumberFormat="0" applyAlignment="0" applyProtection="0"/>
    <xf numFmtId="0" fontId="19" fillId="18" borderId="51" applyNumberFormat="0" applyProtection="0">
      <alignment horizontal="left" vertical="center" indent="1"/>
    </xf>
    <xf numFmtId="4" fontId="17" fillId="3" borderId="51" applyNumberFormat="0" applyProtection="0">
      <alignment horizontal="right" vertical="center"/>
    </xf>
    <xf numFmtId="0" fontId="19" fillId="16" borderId="51" applyNumberFormat="0" applyProtection="0">
      <alignment horizontal="left" vertical="top" indent="1"/>
    </xf>
    <xf numFmtId="0" fontId="85" fillId="84" borderId="54" applyNumberFormat="0" applyAlignment="0" applyProtection="0">
      <alignment vertical="center"/>
    </xf>
    <xf numFmtId="4" fontId="17" fillId="20" borderId="51" applyNumberFormat="0" applyProtection="0">
      <alignment horizontal="left" vertical="center" indent="1"/>
    </xf>
    <xf numFmtId="0" fontId="19" fillId="19" borderId="51" applyNumberFormat="0" applyProtection="0">
      <alignment horizontal="left" vertical="top" indent="1"/>
    </xf>
    <xf numFmtId="0" fontId="19" fillId="18" borderId="51" applyNumberFormat="0" applyProtection="0">
      <alignment horizontal="left" vertical="center" indent="1"/>
    </xf>
    <xf numFmtId="0" fontId="19" fillId="12" borderId="51" applyNumberFormat="0" applyProtection="0">
      <alignment horizontal="left" vertical="center" indent="1"/>
    </xf>
    <xf numFmtId="4" fontId="17" fillId="9" borderId="51" applyNumberFormat="0" applyProtection="0">
      <alignment horizontal="right" vertical="center"/>
    </xf>
    <xf numFmtId="4" fontId="16" fillId="81" borderId="57" applyNumberFormat="0" applyProtection="0">
      <alignment horizontal="left" vertical="center" indent="1"/>
    </xf>
    <xf numFmtId="0" fontId="19" fillId="12" borderId="51" applyNumberFormat="0" applyProtection="0">
      <alignment horizontal="left" vertical="center" indent="1"/>
    </xf>
    <xf numFmtId="0" fontId="16" fillId="83" borderId="51" applyNumberFormat="0" applyProtection="0">
      <alignment horizontal="left" vertical="top" indent="1"/>
    </xf>
    <xf numFmtId="4" fontId="16" fillId="81" borderId="57" applyNumberFormat="0" applyProtection="0">
      <alignment horizontal="left" vertical="center" indent="1"/>
    </xf>
    <xf numFmtId="0" fontId="19" fillId="18" borderId="51" applyNumberFormat="0" applyProtection="0">
      <alignment horizontal="left" vertical="center" indent="1"/>
    </xf>
    <xf numFmtId="4" fontId="16" fillId="10" borderId="57" applyNumberFormat="0" applyProtection="0">
      <alignment vertical="center"/>
    </xf>
    <xf numFmtId="0" fontId="95" fillId="84" borderId="54" applyNumberFormat="0" applyAlignment="0" applyProtection="0"/>
    <xf numFmtId="4" fontId="14" fillId="84" borderId="51" applyNumberFormat="0" applyProtection="0">
      <alignment horizontal="left" vertical="center" indent="1"/>
    </xf>
    <xf numFmtId="0" fontId="19" fillId="16" borderId="51" applyNumberFormat="0" applyProtection="0">
      <alignment horizontal="left" vertical="top" indent="1"/>
    </xf>
    <xf numFmtId="0" fontId="103" fillId="95" borderId="54" applyNumberFormat="0" applyAlignment="0" applyProtection="0"/>
    <xf numFmtId="0" fontId="16" fillId="15" borderId="51" applyNumberFormat="0" applyProtection="0">
      <alignment horizontal="left" vertical="top" indent="1"/>
    </xf>
    <xf numFmtId="4" fontId="16" fillId="0" borderId="57" applyNumberFormat="0" applyProtection="0">
      <alignment horizontal="right" vertical="center"/>
    </xf>
    <xf numFmtId="0" fontId="17" fillId="12" borderId="51" applyNumberFormat="0" applyProtection="0">
      <alignment horizontal="left" vertical="top" indent="1"/>
    </xf>
    <xf numFmtId="4" fontId="17" fillId="4" borderId="51" applyNumberFormat="0" applyProtection="0">
      <alignment horizontal="right" vertical="center"/>
    </xf>
    <xf numFmtId="4" fontId="17" fillId="17" borderId="51" applyNumberFormat="0" applyProtection="0">
      <alignment horizontal="left" vertical="center" indent="1"/>
    </xf>
    <xf numFmtId="4" fontId="20" fillId="11" borderId="51" applyNumberFormat="0" applyProtection="0">
      <alignment horizontal="left" vertical="center" indent="1"/>
    </xf>
    <xf numFmtId="0" fontId="57" fillId="0" borderId="59" applyNumberFormat="0" applyFill="0" applyAlignment="0" applyProtection="0"/>
    <xf numFmtId="0" fontId="16" fillId="15" borderId="51" applyNumberFormat="0" applyProtection="0">
      <alignment horizontal="left" vertical="top" indent="1"/>
    </xf>
    <xf numFmtId="4" fontId="19" fillId="83" borderId="21" applyNumberFormat="0" applyProtection="0">
      <alignment horizontal="left" vertical="center" indent="1"/>
    </xf>
    <xf numFmtId="4" fontId="16" fillId="11" borderId="57" applyNumberFormat="0" applyProtection="0">
      <alignment horizontal="left" vertical="center" indent="1"/>
    </xf>
    <xf numFmtId="4" fontId="17" fillId="15" borderId="51" applyNumberFormat="0" applyProtection="0">
      <alignment horizontal="right" vertical="center"/>
    </xf>
    <xf numFmtId="0" fontId="19" fillId="16" borderId="51" applyNumberFormat="0" applyProtection="0">
      <alignment horizontal="left" vertical="top" indent="1"/>
    </xf>
    <xf numFmtId="0" fontId="19" fillId="88" borderId="52" applyNumberFormat="0" applyFont="0" applyAlignment="0" applyProtection="0"/>
    <xf numFmtId="4" fontId="17" fillId="15" borderId="51" applyNumberFormat="0" applyProtection="0">
      <alignment horizontal="right" vertical="center"/>
    </xf>
    <xf numFmtId="4" fontId="17" fillId="15" borderId="51" applyNumberFormat="0" applyProtection="0">
      <alignment horizontal="right" vertical="center"/>
    </xf>
    <xf numFmtId="4" fontId="16" fillId="4" borderId="57" applyNumberFormat="0" applyProtection="0">
      <alignment horizontal="right" vertical="center"/>
    </xf>
    <xf numFmtId="4" fontId="17" fillId="17" borderId="51" applyNumberFormat="0" applyProtection="0">
      <alignment horizontal="left" vertical="center" indent="1"/>
    </xf>
    <xf numFmtId="4" fontId="16" fillId="11" borderId="57" applyNumberFormat="0" applyProtection="0">
      <alignment horizontal="left" vertical="center" indent="1"/>
    </xf>
    <xf numFmtId="4" fontId="17" fillId="17" borderId="51" applyNumberFormat="0" applyProtection="0">
      <alignment horizontal="left" vertical="center" indent="1"/>
    </xf>
    <xf numFmtId="0" fontId="55" fillId="76" borderId="57" applyNumberFormat="0" applyAlignment="0" applyProtection="0"/>
    <xf numFmtId="0" fontId="16" fillId="90" borderId="56"/>
    <xf numFmtId="0" fontId="16" fillId="15" borderId="57" applyNumberFormat="0" applyProtection="0">
      <alignment horizontal="left" vertical="center" indent="1"/>
    </xf>
    <xf numFmtId="0" fontId="55" fillId="76" borderId="57" applyNumberFormat="0" applyAlignment="0" applyProtection="0"/>
    <xf numFmtId="0" fontId="61" fillId="73" borderId="57" applyNumberFormat="0" applyAlignment="0" applyProtection="0"/>
    <xf numFmtId="0" fontId="16" fillId="72" borderId="57" applyNumberFormat="0" applyFont="0" applyAlignment="0" applyProtection="0"/>
    <xf numFmtId="4" fontId="16" fillId="10" borderId="57" applyNumberFormat="0" applyProtection="0">
      <alignment vertical="center"/>
    </xf>
    <xf numFmtId="4" fontId="16" fillId="11" borderId="57" applyNumberFormat="0" applyProtection="0">
      <alignment horizontal="left" vertical="center" indent="1"/>
    </xf>
    <xf numFmtId="4" fontId="16" fillId="81" borderId="57" applyNumberFormat="0" applyProtection="0">
      <alignment horizontal="left" vertical="center" indent="1"/>
    </xf>
    <xf numFmtId="4" fontId="16" fillId="14" borderId="21" applyNumberFormat="0" applyProtection="0">
      <alignment horizontal="left" vertical="center" indent="1"/>
    </xf>
    <xf numFmtId="0" fontId="16" fillId="83" borderId="51" applyNumberFormat="0" applyProtection="0">
      <alignment horizontal="left" vertical="top" indent="1"/>
    </xf>
    <xf numFmtId="4" fontId="16" fillId="0" borderId="57" applyNumberFormat="0" applyProtection="0">
      <alignment horizontal="right" vertical="center"/>
    </xf>
    <xf numFmtId="4" fontId="66" fillId="87" borderId="57" applyNumberFormat="0" applyProtection="0">
      <alignment horizontal="right" vertical="center"/>
    </xf>
    <xf numFmtId="0" fontId="19" fillId="16" borderId="51" applyNumberFormat="0" applyProtection="0">
      <alignment horizontal="left" vertical="center" indent="1"/>
    </xf>
    <xf numFmtId="0" fontId="19" fillId="16" borderId="51" applyNumberFormat="0" applyProtection="0">
      <alignment horizontal="left" vertical="center" indent="1"/>
    </xf>
    <xf numFmtId="0" fontId="19" fillId="16" borderId="51" applyNumberFormat="0" applyProtection="0">
      <alignment horizontal="left" vertical="top" indent="1"/>
    </xf>
    <xf numFmtId="0" fontId="19" fillId="12" borderId="51" applyNumberFormat="0" applyProtection="0">
      <alignment horizontal="left" vertical="center" indent="1"/>
    </xf>
    <xf numFmtId="0" fontId="19" fillId="12" borderId="51" applyNumberFormat="0" applyProtection="0">
      <alignment horizontal="left" vertical="center" indent="1"/>
    </xf>
    <xf numFmtId="0" fontId="19" fillId="12" borderId="51" applyNumberFormat="0" applyProtection="0">
      <alignment horizontal="left" vertical="top" indent="1"/>
    </xf>
    <xf numFmtId="0" fontId="19" fillId="12" borderId="51" applyNumberFormat="0" applyProtection="0">
      <alignment horizontal="left" vertical="top" indent="1"/>
    </xf>
    <xf numFmtId="0" fontId="19" fillId="18" borderId="51" applyNumberFormat="0" applyProtection="0">
      <alignment horizontal="left" vertical="center" indent="1"/>
    </xf>
    <xf numFmtId="0" fontId="19" fillId="18" borderId="51" applyNumberFormat="0" applyProtection="0">
      <alignment horizontal="left" vertical="center" indent="1"/>
    </xf>
    <xf numFmtId="0" fontId="19" fillId="18" borderId="51" applyNumberFormat="0" applyProtection="0">
      <alignment horizontal="left" vertical="top" indent="1"/>
    </xf>
    <xf numFmtId="0" fontId="19" fillId="18" borderId="51" applyNumberFormat="0" applyProtection="0">
      <alignment horizontal="left" vertical="top" indent="1"/>
    </xf>
    <xf numFmtId="0" fontId="19" fillId="19" borderId="51" applyNumberFormat="0" applyProtection="0">
      <alignment horizontal="left" vertical="center" indent="1"/>
    </xf>
    <xf numFmtId="0" fontId="19" fillId="19" borderId="51" applyNumberFormat="0" applyProtection="0">
      <alignment horizontal="left" vertical="center" indent="1"/>
    </xf>
    <xf numFmtId="0" fontId="19" fillId="19" borderId="51" applyNumberFormat="0" applyProtection="0">
      <alignment horizontal="left" vertical="top" indent="1"/>
    </xf>
    <xf numFmtId="0" fontId="19" fillId="19" borderId="51" applyNumberFormat="0" applyProtection="0">
      <alignment horizontal="left" vertical="top" indent="1"/>
    </xf>
    <xf numFmtId="4" fontId="17" fillId="17" borderId="51" applyNumberFormat="0" applyProtection="0">
      <alignment horizontal="left" vertical="center" indent="1"/>
    </xf>
    <xf numFmtId="0" fontId="95" fillId="84" borderId="54" applyNumberFormat="0" applyAlignment="0" applyProtection="0"/>
    <xf numFmtId="0" fontId="95" fillId="84" borderId="54" applyNumberFormat="0" applyAlignment="0" applyProtection="0"/>
    <xf numFmtId="0" fontId="103" fillId="95" borderId="54" applyNumberFormat="0" applyAlignment="0" applyProtection="0"/>
    <xf numFmtId="0" fontId="103" fillId="95" borderId="54" applyNumberFormat="0" applyAlignment="0" applyProtection="0"/>
    <xf numFmtId="0" fontId="19" fillId="88" borderId="52" applyNumberFormat="0" applyFont="0" applyAlignment="0" applyProtection="0"/>
    <xf numFmtId="0" fontId="111" fillId="84" borderId="55" applyNumberFormat="0" applyAlignment="0" applyProtection="0"/>
    <xf numFmtId="4" fontId="20" fillId="10" borderId="51" applyNumberFormat="0" applyProtection="0">
      <alignment vertical="center"/>
    </xf>
    <xf numFmtId="4" fontId="21" fillId="11" borderId="51" applyNumberFormat="0" applyProtection="0">
      <alignment vertical="center"/>
    </xf>
    <xf numFmtId="4" fontId="20" fillId="11" borderId="51" applyNumberFormat="0" applyProtection="0">
      <alignment horizontal="left" vertical="center" indent="1"/>
    </xf>
    <xf numFmtId="4" fontId="20" fillId="11" borderId="51" applyNumberFormat="0" applyProtection="0">
      <alignment horizontal="left" vertical="center" indent="1"/>
    </xf>
    <xf numFmtId="0" fontId="20" fillId="11" borderId="51" applyNumberFormat="0" applyProtection="0">
      <alignment horizontal="left" vertical="top" indent="1"/>
    </xf>
    <xf numFmtId="4" fontId="17" fillId="2" borderId="51" applyNumberFormat="0" applyProtection="0">
      <alignment horizontal="right" vertical="center"/>
    </xf>
    <xf numFmtId="4" fontId="17" fillId="3" borderId="51" applyNumberFormat="0" applyProtection="0">
      <alignment horizontal="right" vertical="center"/>
    </xf>
    <xf numFmtId="4" fontId="17" fillId="7" borderId="51" applyNumberFormat="0" applyProtection="0">
      <alignment horizontal="right" vertical="center"/>
    </xf>
    <xf numFmtId="4" fontId="17" fillId="5" borderId="51" applyNumberFormat="0" applyProtection="0">
      <alignment horizontal="right" vertical="center"/>
    </xf>
    <xf numFmtId="4" fontId="17" fillId="6" borderId="51" applyNumberFormat="0" applyProtection="0">
      <alignment horizontal="right" vertical="center"/>
    </xf>
    <xf numFmtId="4" fontId="17" fillId="9" borderId="51" applyNumberFormat="0" applyProtection="0">
      <alignment horizontal="right" vertical="center"/>
    </xf>
    <xf numFmtId="4" fontId="17" fillId="8" borderId="51" applyNumberFormat="0" applyProtection="0">
      <alignment horizontal="right" vertical="center"/>
    </xf>
    <xf numFmtId="4" fontId="17" fillId="13" borderId="51" applyNumberFormat="0" applyProtection="0">
      <alignment horizontal="right" vertical="center"/>
    </xf>
    <xf numFmtId="4" fontId="17" fillId="4" borderId="51" applyNumberFormat="0" applyProtection="0">
      <alignment horizontal="right" vertical="center"/>
    </xf>
    <xf numFmtId="4" fontId="17" fillId="17" borderId="51" applyNumberFormat="0" applyProtection="0">
      <alignment horizontal="right" vertical="center"/>
    </xf>
    <xf numFmtId="0" fontId="19" fillId="16" borderId="51" applyNumberFormat="0" applyProtection="0">
      <alignment horizontal="left" vertical="top" indent="1"/>
    </xf>
    <xf numFmtId="4" fontId="17" fillId="20" borderId="51" applyNumberFormat="0" applyProtection="0">
      <alignment vertical="center"/>
    </xf>
    <xf numFmtId="4" fontId="17" fillId="20" borderId="51" applyNumberFormat="0" applyProtection="0">
      <alignment horizontal="left" vertical="center" indent="1"/>
    </xf>
    <xf numFmtId="0" fontId="17" fillId="20" borderId="51" applyNumberFormat="0" applyProtection="0">
      <alignment horizontal="left" vertical="top" indent="1"/>
    </xf>
    <xf numFmtId="4" fontId="17" fillId="15" borderId="51" applyNumberFormat="0" applyProtection="0">
      <alignment horizontal="right" vertical="center"/>
    </xf>
    <xf numFmtId="4" fontId="17" fillId="15" borderId="51" applyNumberFormat="0" applyProtection="0">
      <alignment horizontal="right" vertical="center"/>
    </xf>
    <xf numFmtId="4" fontId="17" fillId="15" borderId="51" applyNumberFormat="0" applyProtection="0">
      <alignment horizontal="right" vertical="center"/>
    </xf>
    <xf numFmtId="4" fontId="23" fillId="15" borderId="51" applyNumberFormat="0" applyProtection="0">
      <alignment horizontal="right" vertical="center"/>
    </xf>
    <xf numFmtId="4" fontId="17" fillId="17" borderId="51" applyNumberFormat="0" applyProtection="0">
      <alignment horizontal="left" vertical="center" indent="1"/>
    </xf>
    <xf numFmtId="4" fontId="17" fillId="17" borderId="51" applyNumberFormat="0" applyProtection="0">
      <alignment horizontal="left" vertical="center" indent="1"/>
    </xf>
    <xf numFmtId="4" fontId="17" fillId="17" borderId="51" applyNumberFormat="0" applyProtection="0">
      <alignment horizontal="left" vertical="center" indent="1"/>
    </xf>
    <xf numFmtId="0" fontId="17" fillId="12" borderId="51" applyNumberFormat="0" applyProtection="0">
      <alignment horizontal="left" vertical="top" indent="1"/>
    </xf>
    <xf numFmtId="4" fontId="25" fillId="15" borderId="51" applyNumberFormat="0" applyProtection="0">
      <alignment horizontal="right" vertical="center"/>
    </xf>
    <xf numFmtId="0" fontId="115" fillId="0" borderId="53" applyNumberFormat="0" applyFill="0" applyAlignment="0" applyProtection="0"/>
    <xf numFmtId="0" fontId="16" fillId="90" borderId="56"/>
    <xf numFmtId="0" fontId="16" fillId="90" borderId="6"/>
    <xf numFmtId="0" fontId="7" fillId="0" borderId="0"/>
    <xf numFmtId="164" fontId="7" fillId="0" borderId="0" applyFont="0" applyFill="0" applyBorder="0" applyAlignment="0" applyProtection="0"/>
    <xf numFmtId="0" fontId="122" fillId="0" borderId="0"/>
    <xf numFmtId="0" fontId="5" fillId="0" borderId="0"/>
    <xf numFmtId="0" fontId="4" fillId="0" borderId="0"/>
    <xf numFmtId="0" fontId="3" fillId="0" borderId="0"/>
    <xf numFmtId="0" fontId="3" fillId="0" borderId="0"/>
    <xf numFmtId="167" fontId="3" fillId="0" borderId="0"/>
    <xf numFmtId="4" fontId="16" fillId="0" borderId="78" applyNumberFormat="0" applyProtection="0">
      <alignment horizontal="right" vertical="center"/>
    </xf>
    <xf numFmtId="0" fontId="3" fillId="0" borderId="0"/>
    <xf numFmtId="0" fontId="55" fillId="76" borderId="78" applyNumberFormat="0" applyAlignment="0" applyProtection="0"/>
    <xf numFmtId="0" fontId="55" fillId="76" borderId="78" applyNumberFormat="0" applyAlignment="0" applyProtection="0"/>
    <xf numFmtId="0" fontId="55" fillId="76" borderId="78" applyNumberFormat="0" applyAlignment="0" applyProtection="0"/>
    <xf numFmtId="0" fontId="61" fillId="73" borderId="78" applyNumberFormat="0" applyAlignment="0" applyProtection="0"/>
    <xf numFmtId="0" fontId="61" fillId="73" borderId="78" applyNumberFormat="0" applyAlignment="0" applyProtection="0"/>
    <xf numFmtId="0" fontId="61" fillId="73" borderId="78" applyNumberFormat="0" applyAlignment="0" applyProtection="0"/>
    <xf numFmtId="0" fontId="16" fillId="72" borderId="78" applyNumberFormat="0" applyFont="0" applyAlignment="0" applyProtection="0"/>
    <xf numFmtId="0" fontId="16" fillId="72" borderId="78" applyNumberFormat="0" applyFont="0" applyAlignment="0" applyProtection="0"/>
    <xf numFmtId="0" fontId="16" fillId="72" borderId="78" applyNumberFormat="0" applyFont="0" applyAlignment="0" applyProtection="0"/>
    <xf numFmtId="0" fontId="63" fillId="76" borderId="79" applyNumberFormat="0" applyAlignment="0" applyProtection="0"/>
    <xf numFmtId="0" fontId="63" fillId="76" borderId="79" applyNumberFormat="0" applyAlignment="0" applyProtection="0"/>
    <xf numFmtId="4" fontId="16" fillId="10" borderId="78" applyNumberFormat="0" applyProtection="0">
      <alignment vertical="center"/>
    </xf>
    <xf numFmtId="4" fontId="16" fillId="10" borderId="78" applyNumberFormat="0" applyProtection="0">
      <alignment vertical="center"/>
    </xf>
    <xf numFmtId="4" fontId="16" fillId="10" borderId="78" applyNumberFormat="0" applyProtection="0">
      <alignment vertical="center"/>
    </xf>
    <xf numFmtId="4" fontId="64" fillId="11" borderId="78" applyNumberFormat="0" applyProtection="0">
      <alignment vertical="center"/>
    </xf>
    <xf numFmtId="4" fontId="64" fillId="11" borderId="78" applyNumberFormat="0" applyProtection="0">
      <alignment vertical="center"/>
    </xf>
    <xf numFmtId="4" fontId="64" fillId="11" borderId="78" applyNumberFormat="0" applyProtection="0">
      <alignment vertical="center"/>
    </xf>
    <xf numFmtId="4" fontId="16" fillId="11" borderId="78" applyNumberFormat="0" applyProtection="0">
      <alignment horizontal="left" vertical="center" indent="1"/>
    </xf>
    <xf numFmtId="4" fontId="16" fillId="11" borderId="78" applyNumberFormat="0" applyProtection="0">
      <alignment horizontal="left" vertical="center" indent="1"/>
    </xf>
    <xf numFmtId="4" fontId="16" fillId="11" borderId="78" applyNumberFormat="0" applyProtection="0">
      <alignment horizontal="left" vertical="center" indent="1"/>
    </xf>
    <xf numFmtId="4" fontId="16" fillId="81" borderId="78" applyNumberFormat="0" applyProtection="0">
      <alignment horizontal="left" vertical="center" indent="1"/>
    </xf>
    <xf numFmtId="4" fontId="16" fillId="81" borderId="78" applyNumberFormat="0" applyProtection="0">
      <alignment horizontal="left" vertical="center" indent="1"/>
    </xf>
    <xf numFmtId="4" fontId="16" fillId="81" borderId="78" applyNumberFormat="0" applyProtection="0">
      <alignment horizontal="left" vertical="center" indent="1"/>
    </xf>
    <xf numFmtId="4" fontId="16" fillId="2" borderId="78" applyNumberFormat="0" applyProtection="0">
      <alignment horizontal="right" vertical="center"/>
    </xf>
    <xf numFmtId="4" fontId="16" fillId="2" borderId="78" applyNumberFormat="0" applyProtection="0">
      <alignment horizontal="right" vertical="center"/>
    </xf>
    <xf numFmtId="4" fontId="16" fillId="82" borderId="78" applyNumberFormat="0" applyProtection="0">
      <alignment horizontal="right" vertical="center"/>
    </xf>
    <xf numFmtId="4" fontId="16" fillId="82" borderId="78" applyNumberFormat="0" applyProtection="0">
      <alignment horizontal="right" vertical="center"/>
    </xf>
    <xf numFmtId="4" fontId="16" fillId="5" borderId="78" applyNumberFormat="0" applyProtection="0">
      <alignment horizontal="right" vertical="center"/>
    </xf>
    <xf numFmtId="4" fontId="16" fillId="5" borderId="78" applyNumberFormat="0" applyProtection="0">
      <alignment horizontal="right" vertical="center"/>
    </xf>
    <xf numFmtId="4" fontId="16" fillId="6" borderId="78" applyNumberFormat="0" applyProtection="0">
      <alignment horizontal="right" vertical="center"/>
    </xf>
    <xf numFmtId="4" fontId="16" fillId="6" borderId="78" applyNumberFormat="0" applyProtection="0">
      <alignment horizontal="right" vertical="center"/>
    </xf>
    <xf numFmtId="4" fontId="16" fillId="9" borderId="78" applyNumberFormat="0" applyProtection="0">
      <alignment horizontal="right" vertical="center"/>
    </xf>
    <xf numFmtId="4" fontId="16" fillId="9" borderId="78" applyNumberFormat="0" applyProtection="0">
      <alignment horizontal="right" vertical="center"/>
    </xf>
    <xf numFmtId="4" fontId="16" fillId="8" borderId="78" applyNumberFormat="0" applyProtection="0">
      <alignment horizontal="right" vertical="center"/>
    </xf>
    <xf numFmtId="4" fontId="16" fillId="8" borderId="78" applyNumberFormat="0" applyProtection="0">
      <alignment horizontal="right" vertical="center"/>
    </xf>
    <xf numFmtId="4" fontId="16" fillId="13" borderId="78" applyNumberFormat="0" applyProtection="0">
      <alignment horizontal="right" vertical="center"/>
    </xf>
    <xf numFmtId="4" fontId="16" fillId="13" borderId="78" applyNumberFormat="0" applyProtection="0">
      <alignment horizontal="right" vertical="center"/>
    </xf>
    <xf numFmtId="4" fontId="16" fillId="4" borderId="78" applyNumberFormat="0" applyProtection="0">
      <alignment horizontal="right" vertical="center"/>
    </xf>
    <xf numFmtId="4" fontId="16" fillId="4" borderId="78" applyNumberFormat="0" applyProtection="0">
      <alignment horizontal="right" vertical="center"/>
    </xf>
    <xf numFmtId="4" fontId="16" fillId="17" borderId="78" applyNumberFormat="0" applyProtection="0">
      <alignment horizontal="right" vertical="center"/>
    </xf>
    <xf numFmtId="4" fontId="16" fillId="17" borderId="78" applyNumberFormat="0" applyProtection="0">
      <alignment horizontal="right" vertical="center"/>
    </xf>
    <xf numFmtId="0" fontId="16" fillId="84" borderId="78" applyNumberFormat="0" applyProtection="0">
      <alignment horizontal="left" vertical="center" indent="1"/>
    </xf>
    <xf numFmtId="0" fontId="16" fillId="84" borderId="78" applyNumberFormat="0" applyProtection="0">
      <alignment horizontal="left" vertical="center" indent="1"/>
    </xf>
    <xf numFmtId="0" fontId="16" fillId="85" borderId="78" applyNumberFormat="0" applyProtection="0">
      <alignment horizontal="left" vertical="center" indent="1"/>
    </xf>
    <xf numFmtId="0" fontId="16" fillId="85" borderId="78" applyNumberFormat="0" applyProtection="0">
      <alignment horizontal="left" vertical="center" indent="1"/>
    </xf>
    <xf numFmtId="0" fontId="16" fillId="86" borderId="78" applyNumberFormat="0" applyProtection="0">
      <alignment horizontal="left" vertical="center" indent="1"/>
    </xf>
    <xf numFmtId="0" fontId="16" fillId="86" borderId="78" applyNumberFormat="0" applyProtection="0">
      <alignment horizontal="left" vertical="center" indent="1"/>
    </xf>
    <xf numFmtId="0" fontId="16" fillId="15" borderId="78" applyNumberFormat="0" applyProtection="0">
      <alignment horizontal="left" vertical="center" indent="1"/>
    </xf>
    <xf numFmtId="0" fontId="16" fillId="15" borderId="78" applyNumberFormat="0" applyProtection="0">
      <alignment horizontal="left" vertical="center" indent="1"/>
    </xf>
    <xf numFmtId="0" fontId="18" fillId="83" borderId="80" applyBorder="0"/>
    <xf numFmtId="0" fontId="18" fillId="83" borderId="80" applyBorder="0"/>
    <xf numFmtId="4" fontId="16" fillId="0" borderId="78" applyNumberFormat="0" applyProtection="0">
      <alignment horizontal="right" vertical="center"/>
    </xf>
    <xf numFmtId="4" fontId="16" fillId="0" borderId="78" applyNumberFormat="0" applyProtection="0">
      <alignment horizontal="right" vertical="center"/>
    </xf>
    <xf numFmtId="4" fontId="64" fillId="89" borderId="78" applyNumberFormat="0" applyProtection="0">
      <alignment horizontal="right" vertical="center"/>
    </xf>
    <xf numFmtId="4" fontId="64" fillId="89" borderId="78" applyNumberFormat="0" applyProtection="0">
      <alignment horizontal="right" vertical="center"/>
    </xf>
    <xf numFmtId="4" fontId="64" fillId="89" borderId="78" applyNumberFormat="0" applyProtection="0">
      <alignment horizontal="right" vertical="center"/>
    </xf>
    <xf numFmtId="4" fontId="16" fillId="81" borderId="78" applyNumberFormat="0" applyProtection="0">
      <alignment horizontal="left" vertical="center" indent="1"/>
    </xf>
    <xf numFmtId="4" fontId="16" fillId="81" borderId="78" applyNumberFormat="0" applyProtection="0">
      <alignment horizontal="left" vertical="center" indent="1"/>
    </xf>
    <xf numFmtId="4" fontId="16" fillId="81" borderId="78" applyNumberFormat="0" applyProtection="0">
      <alignment horizontal="left" vertical="center" indent="1"/>
    </xf>
    <xf numFmtId="4" fontId="66" fillId="87" borderId="78" applyNumberFormat="0" applyProtection="0">
      <alignment horizontal="right" vertical="center"/>
    </xf>
    <xf numFmtId="4" fontId="66" fillId="87" borderId="78" applyNumberFormat="0" applyProtection="0">
      <alignment horizontal="right" vertical="center"/>
    </xf>
    <xf numFmtId="4" fontId="66" fillId="87" borderId="78" applyNumberFormat="0" applyProtection="0">
      <alignment horizontal="right" vertical="center"/>
    </xf>
    <xf numFmtId="0" fontId="57" fillId="0" borderId="81" applyNumberFormat="0" applyFill="0" applyAlignment="0" applyProtection="0"/>
    <xf numFmtId="0" fontId="57" fillId="0" borderId="81" applyNumberFormat="0" applyFill="0" applyAlignment="0" applyProtection="0"/>
    <xf numFmtId="4" fontId="16" fillId="81" borderId="78" applyNumberFormat="0" applyProtection="0">
      <alignment horizontal="left" vertical="center" indent="1"/>
    </xf>
    <xf numFmtId="0" fontId="16" fillId="83" borderId="82" applyNumberFormat="0" applyProtection="0">
      <alignment horizontal="left" vertical="top" indent="1"/>
    </xf>
    <xf numFmtId="4" fontId="16" fillId="81" borderId="78" applyNumberFormat="0" applyProtection="0">
      <alignment horizontal="left" vertical="center" indent="1"/>
    </xf>
    <xf numFmtId="4" fontId="16" fillId="81" borderId="78" applyNumberFormat="0" applyProtection="0">
      <alignment horizontal="left" vertical="center" indent="1"/>
    </xf>
    <xf numFmtId="4" fontId="16" fillId="0" borderId="78" applyNumberFormat="0" applyProtection="0">
      <alignment horizontal="right" vertical="center"/>
    </xf>
    <xf numFmtId="4" fontId="16" fillId="11" borderId="78" applyNumberFormat="0" applyProtection="0">
      <alignment horizontal="left" vertical="center" indent="1"/>
    </xf>
    <xf numFmtId="4" fontId="16" fillId="10" borderId="78" applyNumberFormat="0" applyProtection="0">
      <alignment vertical="center"/>
    </xf>
    <xf numFmtId="4" fontId="20" fillId="10" borderId="82" applyNumberFormat="0" applyProtection="0">
      <alignment vertical="center"/>
    </xf>
    <xf numFmtId="4" fontId="21" fillId="11" borderId="82" applyNumberFormat="0" applyProtection="0">
      <alignment vertical="center"/>
    </xf>
    <xf numFmtId="4" fontId="20" fillId="11" borderId="82" applyNumberFormat="0" applyProtection="0">
      <alignment horizontal="left" vertical="center" indent="1"/>
    </xf>
    <xf numFmtId="0" fontId="20" fillId="11" borderId="82" applyNumberFormat="0" applyProtection="0">
      <alignment horizontal="left" vertical="top" indent="1"/>
    </xf>
    <xf numFmtId="4" fontId="17" fillId="2" borderId="82" applyNumberFormat="0" applyProtection="0">
      <alignment horizontal="right" vertical="center"/>
    </xf>
    <xf numFmtId="4" fontId="17" fillId="3" borderId="82" applyNumberFormat="0" applyProtection="0">
      <alignment horizontal="right" vertical="center"/>
    </xf>
    <xf numFmtId="4" fontId="17" fillId="7" borderId="82" applyNumberFormat="0" applyProtection="0">
      <alignment horizontal="right" vertical="center"/>
    </xf>
    <xf numFmtId="4" fontId="17" fillId="5" borderId="82" applyNumberFormat="0" applyProtection="0">
      <alignment horizontal="right" vertical="center"/>
    </xf>
    <xf numFmtId="4" fontId="17" fillId="6" borderId="82" applyNumberFormat="0" applyProtection="0">
      <alignment horizontal="right" vertical="center"/>
    </xf>
    <xf numFmtId="4" fontId="17" fillId="9" borderId="82" applyNumberFormat="0" applyProtection="0">
      <alignment horizontal="right" vertical="center"/>
    </xf>
    <xf numFmtId="4" fontId="17" fillId="8" borderId="82" applyNumberFormat="0" applyProtection="0">
      <alignment horizontal="right" vertical="center"/>
    </xf>
    <xf numFmtId="4" fontId="17" fillId="13" borderId="82" applyNumberFormat="0" applyProtection="0">
      <alignment horizontal="right" vertical="center"/>
    </xf>
    <xf numFmtId="4" fontId="17" fillId="4" borderId="82" applyNumberFormat="0" applyProtection="0">
      <alignment horizontal="right" vertical="center"/>
    </xf>
    <xf numFmtId="4" fontId="17" fillId="17" borderId="82" applyNumberFormat="0" applyProtection="0">
      <alignment horizontal="right" vertical="center"/>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6" borderId="82" applyNumberFormat="0" applyProtection="0">
      <alignment horizontal="left" vertical="top" indent="1"/>
    </xf>
    <xf numFmtId="0" fontId="19" fillId="16" borderId="82" applyNumberFormat="0" applyProtection="0">
      <alignment horizontal="left" vertical="top" indent="1"/>
    </xf>
    <xf numFmtId="0" fontId="19" fillId="16" borderId="82" applyNumberFormat="0" applyProtection="0">
      <alignment horizontal="left" vertical="top"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4" fontId="17" fillId="20" borderId="82" applyNumberFormat="0" applyProtection="0">
      <alignment vertical="center"/>
    </xf>
    <xf numFmtId="4" fontId="23" fillId="20" borderId="82" applyNumberFormat="0" applyProtection="0">
      <alignment vertical="center"/>
    </xf>
    <xf numFmtId="4" fontId="17" fillId="20" borderId="82" applyNumberFormat="0" applyProtection="0">
      <alignment horizontal="left" vertical="center" indent="1"/>
    </xf>
    <xf numFmtId="0" fontId="17" fillId="20" borderId="82" applyNumberFormat="0" applyProtection="0">
      <alignment horizontal="left" vertical="top" indent="1"/>
    </xf>
    <xf numFmtId="4" fontId="17" fillId="15" borderId="82" applyNumberFormat="0" applyProtection="0">
      <alignment horizontal="right" vertical="center"/>
    </xf>
    <xf numFmtId="4" fontId="23" fillId="15" borderId="82" applyNumberFormat="0" applyProtection="0">
      <alignment horizontal="right" vertical="center"/>
    </xf>
    <xf numFmtId="4" fontId="17" fillId="17" borderId="82" applyNumberFormat="0" applyProtection="0">
      <alignment horizontal="left" vertical="center" indent="1"/>
    </xf>
    <xf numFmtId="0" fontId="17" fillId="12" borderId="82" applyNumberFormat="0" applyProtection="0">
      <alignment horizontal="left" vertical="top" indent="1"/>
    </xf>
    <xf numFmtId="4" fontId="25" fillId="15" borderId="82" applyNumberFormat="0" applyProtection="0">
      <alignment horizontal="right" vertical="center"/>
    </xf>
    <xf numFmtId="0" fontId="3" fillId="0" borderId="0"/>
    <xf numFmtId="0" fontId="3" fillId="0" borderId="0"/>
    <xf numFmtId="0" fontId="76" fillId="88" borderId="83" applyNumberFormat="0" applyFont="0" applyAlignment="0" applyProtection="0">
      <alignment vertical="center"/>
    </xf>
    <xf numFmtId="0" fontId="77" fillId="0" borderId="84" applyNumberFormat="0" applyFill="0" applyAlignment="0" applyProtection="0">
      <alignment vertical="center"/>
    </xf>
    <xf numFmtId="0" fontId="85" fillId="84" borderId="85" applyNumberFormat="0" applyAlignment="0" applyProtection="0">
      <alignment vertical="center"/>
    </xf>
    <xf numFmtId="0" fontId="88" fillId="95" borderId="85" applyNumberFormat="0" applyAlignment="0" applyProtection="0">
      <alignment vertical="center"/>
    </xf>
    <xf numFmtId="0" fontId="89" fillId="84" borderId="79" applyNumberFormat="0" applyAlignment="0" applyProtection="0">
      <alignment vertical="center"/>
    </xf>
    <xf numFmtId="0" fontId="3" fillId="0" borderId="0"/>
    <xf numFmtId="0" fontId="123" fillId="0" borderId="0"/>
    <xf numFmtId="0" fontId="3" fillId="0" borderId="0"/>
    <xf numFmtId="0" fontId="3" fillId="0" borderId="0"/>
    <xf numFmtId="0" fontId="3" fillId="0" borderId="0"/>
    <xf numFmtId="0" fontId="124" fillId="0" borderId="0"/>
    <xf numFmtId="0" fontId="129" fillId="0" borderId="0"/>
    <xf numFmtId="0" fontId="129" fillId="0" borderId="0"/>
    <xf numFmtId="0" fontId="129" fillId="0" borderId="0"/>
    <xf numFmtId="0" fontId="15" fillId="10" borderId="82" applyNumberFormat="0" applyProtection="0">
      <alignment horizontal="left" vertical="top" indent="1"/>
    </xf>
    <xf numFmtId="0" fontId="15" fillId="10" borderId="82" applyNumberFormat="0" applyProtection="0">
      <alignment horizontal="left" vertical="top" indent="1"/>
    </xf>
    <xf numFmtId="0" fontId="16" fillId="83" borderId="82" applyNumberFormat="0" applyProtection="0">
      <alignment horizontal="left" vertical="top" indent="1"/>
    </xf>
    <xf numFmtId="0" fontId="16" fillId="83" borderId="82" applyNumberFormat="0" applyProtection="0">
      <alignment horizontal="left" vertical="top" indent="1"/>
    </xf>
    <xf numFmtId="0" fontId="16" fillId="17" borderId="82" applyNumberFormat="0" applyProtection="0">
      <alignment horizontal="left" vertical="top" indent="1"/>
    </xf>
    <xf numFmtId="0" fontId="16" fillId="17" borderId="82" applyNumberFormat="0" applyProtection="0">
      <alignment horizontal="left" vertical="top" indent="1"/>
    </xf>
    <xf numFmtId="0" fontId="16" fillId="86" borderId="82" applyNumberFormat="0" applyProtection="0">
      <alignment horizontal="left" vertical="top" indent="1"/>
    </xf>
    <xf numFmtId="0" fontId="16" fillId="86" borderId="82" applyNumberFormat="0" applyProtection="0">
      <alignment horizontal="left" vertical="top" indent="1"/>
    </xf>
    <xf numFmtId="0" fontId="16" fillId="15" borderId="82" applyNumberFormat="0" applyProtection="0">
      <alignment horizontal="left" vertical="top" indent="1"/>
    </xf>
    <xf numFmtId="0" fontId="16" fillId="15" borderId="82" applyNumberFormat="0" applyProtection="0">
      <alignment horizontal="left" vertical="top" indent="1"/>
    </xf>
    <xf numFmtId="4" fontId="14" fillId="88" borderId="82" applyNumberFormat="0" applyProtection="0">
      <alignment vertical="center"/>
    </xf>
    <xf numFmtId="4" fontId="14" fillId="88" borderId="82" applyNumberFormat="0" applyProtection="0">
      <alignment vertical="center"/>
    </xf>
    <xf numFmtId="4" fontId="14" fillId="84" borderId="82" applyNumberFormat="0" applyProtection="0">
      <alignment horizontal="left" vertical="center" indent="1"/>
    </xf>
    <xf numFmtId="4" fontId="14" fillId="84" borderId="82" applyNumberFormat="0" applyProtection="0">
      <alignment horizontal="left" vertical="center" indent="1"/>
    </xf>
    <xf numFmtId="0" fontId="14" fillId="88" borderId="82" applyNumberFormat="0" applyProtection="0">
      <alignment horizontal="left" vertical="top" indent="1"/>
    </xf>
    <xf numFmtId="0" fontId="14" fillId="88" borderId="82" applyNumberFormat="0" applyProtection="0">
      <alignment horizontal="left" vertical="top" indent="1"/>
    </xf>
    <xf numFmtId="0" fontId="14" fillId="17" borderId="82" applyNumberFormat="0" applyProtection="0">
      <alignment horizontal="left" vertical="top" indent="1"/>
    </xf>
    <xf numFmtId="0" fontId="14" fillId="17" borderId="82" applyNumberFormat="0" applyProtection="0">
      <alignment horizontal="left" vertical="top" indent="1"/>
    </xf>
    <xf numFmtId="0" fontId="14" fillId="17" borderId="82" applyNumberFormat="0" applyProtection="0">
      <alignment horizontal="left" vertical="top" indent="1"/>
    </xf>
    <xf numFmtId="0" fontId="16" fillId="90" borderId="86"/>
    <xf numFmtId="0" fontId="3" fillId="0" borderId="0"/>
    <xf numFmtId="167" fontId="3" fillId="0" borderId="0"/>
    <xf numFmtId="4" fontId="17" fillId="17" borderId="82" applyNumberFormat="0" applyProtection="0">
      <alignment horizontal="left" vertical="center" indent="1"/>
    </xf>
    <xf numFmtId="0" fontId="3" fillId="0" borderId="0"/>
    <xf numFmtId="0" fontId="3" fillId="0" borderId="0"/>
    <xf numFmtId="164" fontId="3" fillId="0" borderId="0" applyFont="0" applyFill="0" applyBorder="0" applyAlignment="0" applyProtection="0"/>
    <xf numFmtId="0" fontId="3" fillId="0" borderId="0"/>
    <xf numFmtId="0" fontId="55" fillId="76" borderId="78" applyNumberFormat="0" applyAlignment="0" applyProtection="0"/>
    <xf numFmtId="0" fontId="61" fillId="73" borderId="78" applyNumberFormat="0" applyAlignment="0" applyProtection="0"/>
    <xf numFmtId="0" fontId="16" fillId="72" borderId="78" applyNumberFormat="0" applyFont="0" applyAlignment="0" applyProtection="0"/>
    <xf numFmtId="0" fontId="63" fillId="76" borderId="79" applyNumberFormat="0" applyAlignment="0" applyProtection="0"/>
    <xf numFmtId="4" fontId="16" fillId="10" borderId="78" applyNumberFormat="0" applyProtection="0">
      <alignment vertical="center"/>
    </xf>
    <xf numFmtId="4" fontId="64" fillId="11" borderId="78" applyNumberFormat="0" applyProtection="0">
      <alignment vertical="center"/>
    </xf>
    <xf numFmtId="4" fontId="16" fillId="11" borderId="78" applyNumberFormat="0" applyProtection="0">
      <alignment horizontal="left" vertical="center" indent="1"/>
    </xf>
    <xf numFmtId="0" fontId="15" fillId="10" borderId="82" applyNumberFormat="0" applyProtection="0">
      <alignment horizontal="left" vertical="top" indent="1"/>
    </xf>
    <xf numFmtId="4" fontId="16" fillId="2" borderId="78" applyNumberFormat="0" applyProtection="0">
      <alignment horizontal="right" vertical="center"/>
    </xf>
    <xf numFmtId="4" fontId="16" fillId="82" borderId="78" applyNumberFormat="0" applyProtection="0">
      <alignment horizontal="right" vertical="center"/>
    </xf>
    <xf numFmtId="4" fontId="16" fillId="5" borderId="78" applyNumberFormat="0" applyProtection="0">
      <alignment horizontal="right" vertical="center"/>
    </xf>
    <xf numFmtId="4" fontId="16" fillId="6" borderId="78" applyNumberFormat="0" applyProtection="0">
      <alignment horizontal="right" vertical="center"/>
    </xf>
    <xf numFmtId="4" fontId="16" fillId="9" borderId="78" applyNumberFormat="0" applyProtection="0">
      <alignment horizontal="right" vertical="center"/>
    </xf>
    <xf numFmtId="4" fontId="16" fillId="8" borderId="78" applyNumberFormat="0" applyProtection="0">
      <alignment horizontal="right" vertical="center"/>
    </xf>
    <xf numFmtId="4" fontId="16" fillId="13" borderId="78" applyNumberFormat="0" applyProtection="0">
      <alignment horizontal="right" vertical="center"/>
    </xf>
    <xf numFmtId="4" fontId="16" fillId="4" borderId="78" applyNumberFormat="0" applyProtection="0">
      <alignment horizontal="right" vertical="center"/>
    </xf>
    <xf numFmtId="4" fontId="16" fillId="17" borderId="78" applyNumberFormat="0" applyProtection="0">
      <alignment horizontal="right" vertical="center"/>
    </xf>
    <xf numFmtId="0" fontId="16" fillId="84" borderId="78" applyNumberFormat="0" applyProtection="0">
      <alignment horizontal="left" vertical="center" indent="1"/>
    </xf>
    <xf numFmtId="0" fontId="16" fillId="83" borderId="82" applyNumberFormat="0" applyProtection="0">
      <alignment horizontal="left" vertical="top" indent="1"/>
    </xf>
    <xf numFmtId="0" fontId="16" fillId="85" borderId="78" applyNumberFormat="0" applyProtection="0">
      <alignment horizontal="left" vertical="center" indent="1"/>
    </xf>
    <xf numFmtId="0" fontId="16" fillId="17" borderId="82" applyNumberFormat="0" applyProtection="0">
      <alignment horizontal="left" vertical="top" indent="1"/>
    </xf>
    <xf numFmtId="0" fontId="16" fillId="86" borderId="78" applyNumberFormat="0" applyProtection="0">
      <alignment horizontal="left" vertical="center" indent="1"/>
    </xf>
    <xf numFmtId="0" fontId="16" fillId="86" borderId="82" applyNumberFormat="0" applyProtection="0">
      <alignment horizontal="left" vertical="top" indent="1"/>
    </xf>
    <xf numFmtId="0" fontId="16" fillId="15" borderId="78" applyNumberFormat="0" applyProtection="0">
      <alignment horizontal="left" vertical="center" indent="1"/>
    </xf>
    <xf numFmtId="0" fontId="16" fillId="15" borderId="82" applyNumberFormat="0" applyProtection="0">
      <alignment horizontal="left" vertical="top" indent="1"/>
    </xf>
    <xf numFmtId="4" fontId="14" fillId="88" borderId="82" applyNumberFormat="0" applyProtection="0">
      <alignment vertical="center"/>
    </xf>
    <xf numFmtId="4" fontId="64" fillId="20" borderId="86" applyNumberFormat="0" applyProtection="0">
      <alignment vertical="center"/>
    </xf>
    <xf numFmtId="4" fontId="14" fillId="84" borderId="82" applyNumberFormat="0" applyProtection="0">
      <alignment horizontal="left" vertical="center" indent="1"/>
    </xf>
    <xf numFmtId="0" fontId="14" fillId="88" borderId="82" applyNumberFormat="0" applyProtection="0">
      <alignment horizontal="left" vertical="top" indent="1"/>
    </xf>
    <xf numFmtId="4" fontId="16" fillId="0" borderId="78" applyNumberFormat="0" applyProtection="0">
      <alignment horizontal="right" vertical="center"/>
    </xf>
    <xf numFmtId="4" fontId="64" fillId="89" borderId="78" applyNumberFormat="0" applyProtection="0">
      <alignment horizontal="right" vertical="center"/>
    </xf>
    <xf numFmtId="4" fontId="16" fillId="81" borderId="78" applyNumberFormat="0" applyProtection="0">
      <alignment horizontal="left" vertical="center" indent="1"/>
    </xf>
    <xf numFmtId="0" fontId="14" fillId="17" borderId="82" applyNumberFormat="0" applyProtection="0">
      <alignment horizontal="left" vertical="top" indent="1"/>
    </xf>
    <xf numFmtId="0" fontId="16" fillId="90" borderId="86"/>
    <xf numFmtId="4" fontId="66" fillId="87" borderId="78" applyNumberFormat="0" applyProtection="0">
      <alignment horizontal="right" vertical="center"/>
    </xf>
    <xf numFmtId="0" fontId="19" fillId="16" borderId="82" applyNumberFormat="0" applyProtection="0">
      <alignment horizontal="left" vertical="top" indent="1"/>
    </xf>
    <xf numFmtId="4" fontId="23" fillId="20" borderId="82" applyNumberFormat="0" applyProtection="0">
      <alignment vertical="center"/>
    </xf>
    <xf numFmtId="0" fontId="3" fillId="0" borderId="0"/>
    <xf numFmtId="4" fontId="17" fillId="17" borderId="82" applyNumberFormat="0" applyProtection="0">
      <alignment horizontal="left" vertical="center" indent="1"/>
    </xf>
    <xf numFmtId="4" fontId="17" fillId="17" borderId="82" applyNumberFormat="0" applyProtection="0">
      <alignment horizontal="left" vertical="center" indent="1"/>
    </xf>
    <xf numFmtId="0" fontId="19" fillId="16" borderId="82" applyNumberFormat="0" applyProtection="0">
      <alignment horizontal="left" vertical="top" indent="1"/>
    </xf>
    <xf numFmtId="0" fontId="95" fillId="84" borderId="85" applyNumberFormat="0" applyAlignment="0" applyProtection="0"/>
    <xf numFmtId="0" fontId="95" fillId="84" borderId="85" applyNumberFormat="0" applyAlignment="0" applyProtection="0"/>
    <xf numFmtId="0" fontId="97" fillId="95" borderId="85" applyNumberFormat="0" applyAlignment="0" applyProtection="0"/>
    <xf numFmtId="0" fontId="63" fillId="87" borderId="79" applyNumberFormat="0" applyAlignment="0" applyProtection="0"/>
    <xf numFmtId="0" fontId="103" fillId="95" borderId="85" applyNumberFormat="0" applyAlignment="0" applyProtection="0"/>
    <xf numFmtId="0" fontId="103" fillId="95" borderId="85" applyNumberFormat="0" applyAlignment="0" applyProtection="0"/>
    <xf numFmtId="0" fontId="19" fillId="88" borderId="83" applyNumberFormat="0" applyFont="0" applyAlignment="0" applyProtection="0"/>
    <xf numFmtId="0" fontId="19" fillId="88" borderId="83" applyNumberFormat="0" applyFont="0" applyAlignment="0" applyProtection="0"/>
    <xf numFmtId="0" fontId="110" fillId="87" borderId="85" applyNumberFormat="0" applyAlignment="0" applyProtection="0"/>
    <xf numFmtId="0" fontId="111" fillId="84" borderId="79" applyNumberFormat="0" applyAlignment="0" applyProtection="0"/>
    <xf numFmtId="4" fontId="20" fillId="10" borderId="82" applyNumberFormat="0" applyProtection="0">
      <alignment vertical="center"/>
    </xf>
    <xf numFmtId="4" fontId="21" fillId="11" borderId="82" applyNumberFormat="0" applyProtection="0">
      <alignment vertical="center"/>
    </xf>
    <xf numFmtId="4" fontId="20" fillId="11" borderId="82" applyNumberFormat="0" applyProtection="0">
      <alignment horizontal="left" vertical="center" indent="1"/>
    </xf>
    <xf numFmtId="0" fontId="20" fillId="11" borderId="82" applyNumberFormat="0" applyProtection="0">
      <alignment horizontal="left" vertical="top" indent="1"/>
    </xf>
    <xf numFmtId="4" fontId="17" fillId="2" borderId="82" applyNumberFormat="0" applyProtection="0">
      <alignment horizontal="right" vertical="center"/>
    </xf>
    <xf numFmtId="4" fontId="17" fillId="3" borderId="82" applyNumberFormat="0" applyProtection="0">
      <alignment horizontal="right" vertical="center"/>
    </xf>
    <xf numFmtId="4" fontId="17" fillId="7" borderId="82" applyNumberFormat="0" applyProtection="0">
      <alignment horizontal="right" vertical="center"/>
    </xf>
    <xf numFmtId="4" fontId="17" fillId="5" borderId="82" applyNumberFormat="0" applyProtection="0">
      <alignment horizontal="right" vertical="center"/>
    </xf>
    <xf numFmtId="4" fontId="17" fillId="6" borderId="82" applyNumberFormat="0" applyProtection="0">
      <alignment horizontal="right" vertical="center"/>
    </xf>
    <xf numFmtId="4" fontId="17" fillId="9" borderId="82" applyNumberFormat="0" applyProtection="0">
      <alignment horizontal="right" vertical="center"/>
    </xf>
    <xf numFmtId="4" fontId="17" fillId="8" borderId="82" applyNumberFormat="0" applyProtection="0">
      <alignment horizontal="right" vertical="center"/>
    </xf>
    <xf numFmtId="4" fontId="17" fillId="13" borderId="82" applyNumberFormat="0" applyProtection="0">
      <alignment horizontal="right" vertical="center"/>
    </xf>
    <xf numFmtId="4" fontId="17" fillId="4" borderId="82" applyNumberFormat="0" applyProtection="0">
      <alignment horizontal="right" vertical="center"/>
    </xf>
    <xf numFmtId="4" fontId="17" fillId="17" borderId="82" applyNumberFormat="0" applyProtection="0">
      <alignment horizontal="right" vertical="center"/>
    </xf>
    <xf numFmtId="4" fontId="17" fillId="20" borderId="82" applyNumberFormat="0" applyProtection="0">
      <alignment vertical="center"/>
    </xf>
    <xf numFmtId="4" fontId="17" fillId="20" borderId="82" applyNumberFormat="0" applyProtection="0">
      <alignment horizontal="left" vertical="center" indent="1"/>
    </xf>
    <xf numFmtId="0" fontId="17" fillId="20" borderId="82" applyNumberFormat="0" applyProtection="0">
      <alignment horizontal="left" vertical="top" indent="1"/>
    </xf>
    <xf numFmtId="4" fontId="17" fillId="15" borderId="82" applyNumberFormat="0" applyProtection="0">
      <alignment horizontal="right" vertical="center"/>
    </xf>
    <xf numFmtId="4" fontId="17" fillId="15" borderId="82" applyNumberFormat="0" applyProtection="0">
      <alignment horizontal="right" vertical="center"/>
    </xf>
    <xf numFmtId="4" fontId="23" fillId="15" borderId="82" applyNumberFormat="0" applyProtection="0">
      <alignment horizontal="right" vertical="center"/>
    </xf>
    <xf numFmtId="4" fontId="17" fillId="17" borderId="82" applyNumberFormat="0" applyProtection="0">
      <alignment horizontal="left" vertical="center" indent="1"/>
    </xf>
    <xf numFmtId="0" fontId="17" fillId="12" borderId="82" applyNumberFormat="0" applyProtection="0">
      <alignment horizontal="left" vertical="top" indent="1"/>
    </xf>
    <xf numFmtId="4" fontId="25" fillId="15" borderId="82" applyNumberFormat="0" applyProtection="0">
      <alignment horizontal="right" vertical="center"/>
    </xf>
    <xf numFmtId="0" fontId="3" fillId="0" borderId="0"/>
    <xf numFmtId="0" fontId="3" fillId="0" borderId="0"/>
    <xf numFmtId="0" fontId="115" fillId="0" borderId="84" applyNumberFormat="0" applyFill="0" applyAlignment="0" applyProtection="0"/>
    <xf numFmtId="0" fontId="19" fillId="88" borderId="83" applyNumberFormat="0" applyFont="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16" fillId="83" borderId="82" applyNumberFormat="0" applyProtection="0">
      <alignment horizontal="left" vertical="top" indent="1"/>
    </xf>
    <xf numFmtId="4" fontId="16" fillId="81" borderId="78" applyNumberFormat="0" applyProtection="0">
      <alignment horizontal="left" vertical="center" indent="1"/>
    </xf>
    <xf numFmtId="4" fontId="16" fillId="0" borderId="78" applyNumberFormat="0" applyProtection="0">
      <alignment horizontal="right" vertical="center"/>
    </xf>
    <xf numFmtId="4" fontId="66" fillId="87" borderId="78" applyNumberFormat="0" applyProtection="0">
      <alignment horizontal="right" vertical="center"/>
    </xf>
    <xf numFmtId="4" fontId="16" fillId="11" borderId="78" applyNumberFormat="0" applyProtection="0">
      <alignment horizontal="left" vertical="center" indent="1"/>
    </xf>
    <xf numFmtId="4" fontId="16" fillId="10" borderId="78" applyNumberFormat="0" applyProtection="0">
      <alignment vertical="center"/>
    </xf>
    <xf numFmtId="0" fontId="3" fillId="0" borderId="0"/>
    <xf numFmtId="0" fontId="3" fillId="0" borderId="0"/>
    <xf numFmtId="0" fontId="3" fillId="0" borderId="0"/>
    <xf numFmtId="0" fontId="55" fillId="76" borderId="78" applyNumberFormat="0" applyAlignment="0" applyProtection="0"/>
    <xf numFmtId="0" fontId="61" fillId="73" borderId="78" applyNumberFormat="0" applyAlignment="0" applyProtection="0"/>
    <xf numFmtId="0" fontId="16" fillId="72" borderId="78" applyNumberFormat="0" applyFont="0" applyAlignment="0" applyProtection="0"/>
    <xf numFmtId="0" fontId="63" fillId="76" borderId="79" applyNumberFormat="0" applyAlignment="0" applyProtection="0"/>
    <xf numFmtId="0" fontId="19" fillId="16" borderId="82" applyNumberFormat="0" applyProtection="0">
      <alignment horizontal="left" vertical="top" indent="1"/>
    </xf>
    <xf numFmtId="4" fontId="64" fillId="11" borderId="78" applyNumberFormat="0" applyProtection="0">
      <alignment vertical="center"/>
    </xf>
    <xf numFmtId="0" fontId="15" fillId="10" borderId="82" applyNumberFormat="0" applyProtection="0">
      <alignment horizontal="left" vertical="top" indent="1"/>
    </xf>
    <xf numFmtId="4" fontId="16" fillId="2" borderId="78" applyNumberFormat="0" applyProtection="0">
      <alignment horizontal="right" vertical="center"/>
    </xf>
    <xf numFmtId="4" fontId="16" fillId="82" borderId="78" applyNumberFormat="0" applyProtection="0">
      <alignment horizontal="right" vertical="center"/>
    </xf>
    <xf numFmtId="4" fontId="16" fillId="5" borderId="78" applyNumberFormat="0" applyProtection="0">
      <alignment horizontal="right" vertical="center"/>
    </xf>
    <xf numFmtId="4" fontId="16" fillId="6" borderId="78" applyNumberFormat="0" applyProtection="0">
      <alignment horizontal="right" vertical="center"/>
    </xf>
    <xf numFmtId="4" fontId="16" fillId="9" borderId="78" applyNumberFormat="0" applyProtection="0">
      <alignment horizontal="right" vertical="center"/>
    </xf>
    <xf numFmtId="4" fontId="16" fillId="8" borderId="78" applyNumberFormat="0" applyProtection="0">
      <alignment horizontal="right" vertical="center"/>
    </xf>
    <xf numFmtId="4" fontId="16" fillId="13" borderId="78" applyNumberFormat="0" applyProtection="0">
      <alignment horizontal="right" vertical="center"/>
    </xf>
    <xf numFmtId="4" fontId="16" fillId="4" borderId="78" applyNumberFormat="0" applyProtection="0">
      <alignment horizontal="right" vertical="center"/>
    </xf>
    <xf numFmtId="4" fontId="16" fillId="17" borderId="78" applyNumberFormat="0" applyProtection="0">
      <alignment horizontal="right" vertical="center"/>
    </xf>
    <xf numFmtId="0" fontId="16" fillId="84" borderId="78" applyNumberFormat="0" applyProtection="0">
      <alignment horizontal="left" vertical="center" indent="1"/>
    </xf>
    <xf numFmtId="0" fontId="16" fillId="85" borderId="78" applyNumberFormat="0" applyProtection="0">
      <alignment horizontal="left" vertical="center" indent="1"/>
    </xf>
    <xf numFmtId="0" fontId="16" fillId="17" borderId="82" applyNumberFormat="0" applyProtection="0">
      <alignment horizontal="left" vertical="top" indent="1"/>
    </xf>
    <xf numFmtId="0" fontId="16" fillId="86" borderId="78" applyNumberFormat="0" applyProtection="0">
      <alignment horizontal="left" vertical="center" indent="1"/>
    </xf>
    <xf numFmtId="0" fontId="16" fillId="86" borderId="82" applyNumberFormat="0" applyProtection="0">
      <alignment horizontal="left" vertical="top" indent="1"/>
    </xf>
    <xf numFmtId="0" fontId="16" fillId="15" borderId="78" applyNumberFormat="0" applyProtection="0">
      <alignment horizontal="left" vertical="center" indent="1"/>
    </xf>
    <xf numFmtId="0" fontId="16" fillId="15" borderId="82" applyNumberFormat="0" applyProtection="0">
      <alignment horizontal="left" vertical="top" indent="1"/>
    </xf>
    <xf numFmtId="4" fontId="14" fillId="88" borderId="82" applyNumberFormat="0" applyProtection="0">
      <alignment vertical="center"/>
    </xf>
    <xf numFmtId="4" fontId="64" fillId="20" borderId="86" applyNumberFormat="0" applyProtection="0">
      <alignment vertical="center"/>
    </xf>
    <xf numFmtId="4" fontId="14" fillId="84" borderId="82" applyNumberFormat="0" applyProtection="0">
      <alignment horizontal="left" vertical="center" indent="1"/>
    </xf>
    <xf numFmtId="0" fontId="14" fillId="88" borderId="82" applyNumberFormat="0" applyProtection="0">
      <alignment horizontal="left" vertical="top" indent="1"/>
    </xf>
    <xf numFmtId="4" fontId="64" fillId="89" borderId="78" applyNumberFormat="0" applyProtection="0">
      <alignment horizontal="right" vertical="center"/>
    </xf>
    <xf numFmtId="0" fontId="14" fillId="17" borderId="82" applyNumberFormat="0" applyProtection="0">
      <alignment horizontal="left" vertical="top" indent="1"/>
    </xf>
    <xf numFmtId="0" fontId="57" fillId="0" borderId="81" applyNumberFormat="0" applyFill="0" applyAlignment="0" applyProtection="0"/>
    <xf numFmtId="4" fontId="20" fillId="10" borderId="82" applyNumberFormat="0" applyProtection="0">
      <alignment vertical="center"/>
    </xf>
    <xf numFmtId="4" fontId="20" fillId="11" borderId="82" applyNumberFormat="0" applyProtection="0">
      <alignment horizontal="left" vertical="center" indent="1"/>
    </xf>
    <xf numFmtId="4" fontId="25" fillId="15" borderId="82" applyNumberFormat="0" applyProtection="0">
      <alignment horizontal="right" vertical="center"/>
    </xf>
    <xf numFmtId="0" fontId="3" fillId="0" borderId="0"/>
    <xf numFmtId="0" fontId="3" fillId="0" borderId="0"/>
    <xf numFmtId="0" fontId="3" fillId="0" borderId="0"/>
    <xf numFmtId="0" fontId="14" fillId="17" borderId="82" applyNumberFormat="0" applyProtection="0">
      <alignment horizontal="left" vertical="top" indent="1"/>
    </xf>
    <xf numFmtId="0" fontId="3" fillId="0" borderId="0"/>
    <xf numFmtId="4" fontId="14" fillId="84" borderId="82" applyNumberFormat="0" applyProtection="0">
      <alignment horizontal="left" vertical="center" indent="1"/>
    </xf>
    <xf numFmtId="167" fontId="3" fillId="0" borderId="0"/>
    <xf numFmtId="0" fontId="3" fillId="0" borderId="0"/>
    <xf numFmtId="4" fontId="16" fillId="82" borderId="78" applyNumberFormat="0" applyProtection="0">
      <alignment horizontal="right" vertical="center"/>
    </xf>
    <xf numFmtId="0" fontId="3" fillId="0" borderId="0"/>
    <xf numFmtId="4" fontId="16" fillId="6" borderId="78" applyNumberFormat="0" applyProtection="0">
      <alignment horizontal="right" vertical="center"/>
    </xf>
    <xf numFmtId="4" fontId="16" fillId="9" borderId="78" applyNumberFormat="0" applyProtection="0">
      <alignment horizontal="right" vertical="center"/>
    </xf>
    <xf numFmtId="4" fontId="64" fillId="20" borderId="86" applyNumberFormat="0" applyProtection="0">
      <alignment vertical="center"/>
    </xf>
    <xf numFmtId="0" fontId="14" fillId="88" borderId="82" applyNumberFormat="0" applyProtection="0">
      <alignment horizontal="left" vertical="top" indent="1"/>
    </xf>
    <xf numFmtId="4" fontId="16" fillId="81" borderId="78" applyNumberFormat="0" applyProtection="0">
      <alignment horizontal="left" vertical="center" indent="1"/>
    </xf>
    <xf numFmtId="0" fontId="3" fillId="0" borderId="0"/>
    <xf numFmtId="4" fontId="16" fillId="2" borderId="78" applyNumberFormat="0" applyProtection="0">
      <alignment horizontal="right" vertical="center"/>
    </xf>
    <xf numFmtId="4" fontId="64" fillId="89" borderId="78" applyNumberFormat="0" applyProtection="0">
      <alignment horizontal="right" vertical="center"/>
    </xf>
    <xf numFmtId="4" fontId="14" fillId="88" borderId="82" applyNumberFormat="0" applyProtection="0">
      <alignment vertical="center"/>
    </xf>
    <xf numFmtId="4" fontId="16" fillId="5" borderId="78" applyNumberFormat="0" applyProtection="0">
      <alignment horizontal="right" vertical="center"/>
    </xf>
    <xf numFmtId="164" fontId="3" fillId="0" borderId="0" applyFont="0" applyFill="0" applyBorder="0" applyAlignment="0" applyProtection="0"/>
    <xf numFmtId="4" fontId="64" fillId="11" borderId="78" applyNumberFormat="0" applyProtection="0">
      <alignment vertical="center"/>
    </xf>
    <xf numFmtId="0" fontId="15" fillId="10" borderId="82" applyNumberFormat="0" applyProtection="0">
      <alignment horizontal="left" vertical="top" indent="1"/>
    </xf>
    <xf numFmtId="4" fontId="16" fillId="8" borderId="78" applyNumberFormat="0" applyProtection="0">
      <alignment horizontal="right" vertical="center"/>
    </xf>
    <xf numFmtId="4" fontId="16" fillId="13" borderId="78" applyNumberFormat="0" applyProtection="0">
      <alignment horizontal="right" vertical="center"/>
    </xf>
    <xf numFmtId="4" fontId="16" fillId="4" borderId="78" applyNumberFormat="0" applyProtection="0">
      <alignment horizontal="right" vertical="center"/>
    </xf>
    <xf numFmtId="4" fontId="16" fillId="17" borderId="78" applyNumberFormat="0" applyProtection="0">
      <alignment horizontal="right" vertical="center"/>
    </xf>
    <xf numFmtId="0" fontId="16" fillId="84" borderId="78" applyNumberFormat="0" applyProtection="0">
      <alignment horizontal="left" vertical="center" indent="1"/>
    </xf>
    <xf numFmtId="0" fontId="16" fillId="83" borderId="82" applyNumberFormat="0" applyProtection="0">
      <alignment horizontal="left" vertical="top" indent="1"/>
    </xf>
    <xf numFmtId="0" fontId="16" fillId="85" borderId="78" applyNumberFormat="0" applyProtection="0">
      <alignment horizontal="left" vertical="center" indent="1"/>
    </xf>
    <xf numFmtId="0" fontId="16" fillId="17" borderId="82" applyNumberFormat="0" applyProtection="0">
      <alignment horizontal="left" vertical="top" indent="1"/>
    </xf>
    <xf numFmtId="0" fontId="16" fillId="86" borderId="78" applyNumberFormat="0" applyProtection="0">
      <alignment horizontal="left" vertical="center" indent="1"/>
    </xf>
    <xf numFmtId="0" fontId="16" fillId="86" borderId="82" applyNumberFormat="0" applyProtection="0">
      <alignment horizontal="left" vertical="top" indent="1"/>
    </xf>
    <xf numFmtId="0" fontId="16" fillId="15" borderId="78" applyNumberFormat="0" applyProtection="0">
      <alignment horizontal="left" vertical="center" indent="1"/>
    </xf>
    <xf numFmtId="0" fontId="16" fillId="15" borderId="82" applyNumberFormat="0" applyProtection="0">
      <alignment horizontal="left" vertical="top" indent="1"/>
    </xf>
    <xf numFmtId="0" fontId="3" fillId="0" borderId="0"/>
    <xf numFmtId="0" fontId="3" fillId="0" borderId="0"/>
    <xf numFmtId="0" fontId="3" fillId="0" borderId="0"/>
    <xf numFmtId="0" fontId="3" fillId="0" borderId="0"/>
    <xf numFmtId="167" fontId="3" fillId="0" borderId="0"/>
    <xf numFmtId="0" fontId="3" fillId="0" borderId="0"/>
    <xf numFmtId="0" fontId="3" fillId="0" borderId="0"/>
    <xf numFmtId="0" fontId="3" fillId="0" borderId="0"/>
    <xf numFmtId="4" fontId="16" fillId="8" borderId="78" applyNumberFormat="0" applyProtection="0">
      <alignment horizontal="right" vertical="center"/>
    </xf>
    <xf numFmtId="4" fontId="16" fillId="0" borderId="78" applyNumberFormat="0" applyProtection="0">
      <alignment horizontal="right" vertical="center"/>
    </xf>
    <xf numFmtId="4" fontId="17" fillId="4" borderId="82" applyNumberFormat="0" applyProtection="0">
      <alignment horizontal="right" vertical="center"/>
    </xf>
    <xf numFmtId="4" fontId="17" fillId="2" borderId="82" applyNumberFormat="0" applyProtection="0">
      <alignment horizontal="right" vertical="center"/>
    </xf>
    <xf numFmtId="4" fontId="17" fillId="15" borderId="82" applyNumberFormat="0" applyProtection="0">
      <alignment horizontal="right" vertical="center"/>
    </xf>
    <xf numFmtId="4" fontId="16" fillId="4" borderId="78" applyNumberFormat="0" applyProtection="0">
      <alignment horizontal="right" vertical="center"/>
    </xf>
    <xf numFmtId="0" fontId="19" fillId="12" borderId="82" applyNumberFormat="0" applyProtection="0">
      <alignment horizontal="left" vertical="center" indent="1"/>
    </xf>
    <xf numFmtId="4" fontId="17" fillId="2" borderId="82" applyNumberFormat="0" applyProtection="0">
      <alignment horizontal="right" vertical="center"/>
    </xf>
    <xf numFmtId="4" fontId="16" fillId="6" borderId="78" applyNumberFormat="0" applyProtection="0">
      <alignment horizontal="right" vertical="center"/>
    </xf>
    <xf numFmtId="4" fontId="16" fillId="81" borderId="78" applyNumberFormat="0" applyProtection="0">
      <alignment horizontal="left" vertical="center" indent="1"/>
    </xf>
    <xf numFmtId="0" fontId="19" fillId="12" borderId="82" applyNumberFormat="0" applyProtection="0">
      <alignment horizontal="left" vertical="top" indent="1"/>
    </xf>
    <xf numFmtId="0" fontId="19" fillId="19" borderId="82" applyNumberFormat="0" applyProtection="0">
      <alignment horizontal="left" vertical="center" indent="1"/>
    </xf>
    <xf numFmtId="4" fontId="23" fillId="15" borderId="82" applyNumberFormat="0" applyProtection="0">
      <alignment horizontal="right" vertical="center"/>
    </xf>
    <xf numFmtId="0" fontId="61" fillId="73" borderId="78" applyNumberFormat="0" applyAlignment="0" applyProtection="0"/>
    <xf numFmtId="4" fontId="64" fillId="11" borderId="78" applyNumberFormat="0" applyProtection="0">
      <alignment vertical="center"/>
    </xf>
    <xf numFmtId="0" fontId="18" fillId="83" borderId="80" applyBorder="0"/>
    <xf numFmtId="4" fontId="16" fillId="0" borderId="78" applyNumberFormat="0" applyProtection="0">
      <alignment horizontal="right" vertical="center"/>
    </xf>
    <xf numFmtId="0" fontId="19" fillId="16" borderId="82" applyNumberFormat="0" applyProtection="0">
      <alignment horizontal="left" vertical="top" indent="1"/>
    </xf>
    <xf numFmtId="0" fontId="19" fillId="18" borderId="82" applyNumberFormat="0" applyProtection="0">
      <alignment horizontal="left" vertical="top" indent="1"/>
    </xf>
    <xf numFmtId="0" fontId="16" fillId="83" borderId="82" applyNumberFormat="0" applyProtection="0">
      <alignment horizontal="left" vertical="top" indent="1"/>
    </xf>
    <xf numFmtId="4" fontId="17" fillId="20" borderId="82" applyNumberFormat="0" applyProtection="0">
      <alignment vertical="center"/>
    </xf>
    <xf numFmtId="4" fontId="17" fillId="17" borderId="82" applyNumberFormat="0" applyProtection="0">
      <alignment horizontal="left" vertical="center" indent="1"/>
    </xf>
    <xf numFmtId="0" fontId="103" fillId="95" borderId="85" applyNumberFormat="0" applyAlignment="0" applyProtection="0"/>
    <xf numFmtId="0" fontId="19" fillId="16" borderId="82" applyNumberFormat="0" applyProtection="0">
      <alignment horizontal="left" vertical="center" indent="1"/>
    </xf>
    <xf numFmtId="0" fontId="14" fillId="88" borderId="82" applyNumberFormat="0" applyProtection="0">
      <alignment horizontal="left" vertical="top" indent="1"/>
    </xf>
    <xf numFmtId="4" fontId="16" fillId="5" borderId="78" applyNumberFormat="0" applyProtection="0">
      <alignment horizontal="right" vertical="center"/>
    </xf>
    <xf numFmtId="4" fontId="16" fillId="17" borderId="78" applyNumberFormat="0" applyProtection="0">
      <alignment horizontal="right" vertical="center"/>
    </xf>
    <xf numFmtId="4" fontId="66" fillId="87" borderId="78" applyNumberFormat="0" applyProtection="0">
      <alignment horizontal="right" vertical="center"/>
    </xf>
    <xf numFmtId="0" fontId="19" fillId="19" borderId="82" applyNumberFormat="0" applyProtection="0">
      <alignment horizontal="left" vertical="top" indent="1"/>
    </xf>
    <xf numFmtId="4" fontId="16" fillId="81" borderId="78" applyNumberFormat="0" applyProtection="0">
      <alignment horizontal="left" vertical="center" indent="1"/>
    </xf>
    <xf numFmtId="0" fontId="3" fillId="0" borderId="0"/>
    <xf numFmtId="0" fontId="15" fillId="10" borderId="82" applyNumberFormat="0" applyProtection="0">
      <alignment horizontal="left" vertical="top" indent="1"/>
    </xf>
    <xf numFmtId="4" fontId="16" fillId="2" borderId="78" applyNumberFormat="0" applyProtection="0">
      <alignment horizontal="right" vertical="center"/>
    </xf>
    <xf numFmtId="0" fontId="19" fillId="18" borderId="82" applyNumberFormat="0" applyProtection="0">
      <alignment horizontal="left" vertical="center" indent="1"/>
    </xf>
    <xf numFmtId="4" fontId="17" fillId="8" borderId="82" applyNumberFormat="0" applyProtection="0">
      <alignment horizontal="right" vertical="center"/>
    </xf>
    <xf numFmtId="4" fontId="16" fillId="0" borderId="78" applyNumberFormat="0" applyProtection="0">
      <alignment horizontal="right" vertical="center"/>
    </xf>
    <xf numFmtId="4" fontId="17" fillId="17" borderId="82" applyNumberFormat="0" applyProtection="0">
      <alignment horizontal="left" vertical="center" indent="1"/>
    </xf>
    <xf numFmtId="0" fontId="103" fillId="95" borderId="85" applyNumberFormat="0" applyAlignment="0" applyProtection="0"/>
    <xf numFmtId="4" fontId="23" fillId="20" borderId="82" applyNumberFormat="0" applyProtection="0">
      <alignment vertical="center"/>
    </xf>
    <xf numFmtId="0" fontId="19" fillId="18" borderId="82" applyNumberFormat="0" applyProtection="0">
      <alignment horizontal="left" vertical="top" indent="1"/>
    </xf>
    <xf numFmtId="0" fontId="19" fillId="18" borderId="82" applyNumberFormat="0" applyProtection="0">
      <alignment horizontal="left" vertical="top" indent="1"/>
    </xf>
    <xf numFmtId="4" fontId="16" fillId="0" borderId="78" applyNumberFormat="0" applyProtection="0">
      <alignment horizontal="right" vertical="center"/>
    </xf>
    <xf numFmtId="4" fontId="16" fillId="17" borderId="78" applyNumberFormat="0" applyProtection="0">
      <alignment horizontal="right" vertical="center"/>
    </xf>
    <xf numFmtId="4" fontId="16" fillId="81" borderId="78" applyNumberFormat="0" applyProtection="0">
      <alignment horizontal="left" vertical="center" indent="1"/>
    </xf>
    <xf numFmtId="4" fontId="16" fillId="81" borderId="78" applyNumberFormat="0" applyProtection="0">
      <alignment horizontal="left" vertical="center" indent="1"/>
    </xf>
    <xf numFmtId="4" fontId="16" fillId="11" borderId="78" applyNumberFormat="0" applyProtection="0">
      <alignment horizontal="left" vertical="center" indent="1"/>
    </xf>
    <xf numFmtId="4" fontId="17" fillId="7" borderId="82" applyNumberFormat="0" applyProtection="0">
      <alignment horizontal="right" vertical="center"/>
    </xf>
    <xf numFmtId="0" fontId="19" fillId="18" borderId="82" applyNumberFormat="0" applyProtection="0">
      <alignment horizontal="left" vertical="top" indent="1"/>
    </xf>
    <xf numFmtId="0" fontId="19" fillId="19" borderId="82" applyNumberFormat="0" applyProtection="0">
      <alignment horizontal="left" vertical="center" indent="1"/>
    </xf>
    <xf numFmtId="0" fontId="55" fillId="76" borderId="78" applyNumberFormat="0" applyAlignment="0" applyProtection="0"/>
    <xf numFmtId="0" fontId="55" fillId="76" borderId="78" applyNumberFormat="0" applyAlignment="0" applyProtection="0"/>
    <xf numFmtId="4" fontId="17" fillId="17" borderId="82" applyNumberFormat="0" applyProtection="0">
      <alignment horizontal="left" vertical="center" indent="1"/>
    </xf>
    <xf numFmtId="4" fontId="20" fillId="10" borderId="82" applyNumberFormat="0" applyProtection="0">
      <alignment vertical="center"/>
    </xf>
    <xf numFmtId="0" fontId="76" fillId="88" borderId="83" applyNumberFormat="0" applyFont="0" applyAlignment="0" applyProtection="0">
      <alignment vertical="center"/>
    </xf>
    <xf numFmtId="4" fontId="17" fillId="17" borderId="82" applyNumberFormat="0" applyProtection="0">
      <alignment horizontal="left" vertical="center" indent="1"/>
    </xf>
    <xf numFmtId="0" fontId="61" fillId="73" borderId="78" applyNumberFormat="0" applyAlignment="0" applyProtection="0"/>
    <xf numFmtId="0" fontId="61" fillId="73" borderId="78" applyNumberFormat="0" applyAlignment="0" applyProtection="0"/>
    <xf numFmtId="0" fontId="16" fillId="17" borderId="82" applyNumberFormat="0" applyProtection="0">
      <alignment horizontal="left" vertical="top" indent="1"/>
    </xf>
    <xf numFmtId="0" fontId="16" fillId="72" borderId="78" applyNumberFormat="0" applyFont="0" applyAlignment="0" applyProtection="0"/>
    <xf numFmtId="0" fontId="16" fillId="72" borderId="78" applyNumberFormat="0" applyFont="0" applyAlignment="0" applyProtection="0"/>
    <xf numFmtId="0" fontId="61" fillId="73" borderId="78" applyNumberFormat="0" applyAlignment="0" applyProtection="0"/>
    <xf numFmtId="0" fontId="63" fillId="76" borderId="79" applyNumberFormat="0" applyAlignment="0" applyProtection="0"/>
    <xf numFmtId="4" fontId="16" fillId="10" borderId="78" applyNumberFormat="0" applyProtection="0">
      <alignment vertical="center"/>
    </xf>
    <xf numFmtId="4" fontId="64" fillId="11" borderId="78" applyNumberFormat="0" applyProtection="0">
      <alignment vertical="center"/>
    </xf>
    <xf numFmtId="4" fontId="17" fillId="2" borderId="82" applyNumberFormat="0" applyProtection="0">
      <alignment horizontal="right" vertical="center"/>
    </xf>
    <xf numFmtId="4" fontId="16" fillId="11" borderId="78"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top" indent="1"/>
    </xf>
    <xf numFmtId="4" fontId="16" fillId="81" borderId="78" applyNumberFormat="0" applyProtection="0">
      <alignment horizontal="left" vertical="center" indent="1"/>
    </xf>
    <xf numFmtId="0" fontId="19" fillId="19" borderId="82" applyNumberFormat="0" applyProtection="0">
      <alignment horizontal="left" vertical="top" indent="1"/>
    </xf>
    <xf numFmtId="0" fontId="77" fillId="0" borderId="84" applyNumberFormat="0" applyFill="0" applyAlignment="0" applyProtection="0">
      <alignment vertical="center"/>
    </xf>
    <xf numFmtId="4" fontId="17" fillId="4" borderId="82" applyNumberFormat="0" applyProtection="0">
      <alignment horizontal="right" vertical="center"/>
    </xf>
    <xf numFmtId="4" fontId="17" fillId="17" borderId="82" applyNumberFormat="0" applyProtection="0">
      <alignment horizontal="left" vertical="center" indent="1"/>
    </xf>
    <xf numFmtId="0" fontId="85" fillId="84" borderId="85" applyNumberFormat="0" applyAlignment="0" applyProtection="0">
      <alignment vertical="center"/>
    </xf>
    <xf numFmtId="0" fontId="16" fillId="86" borderId="82" applyNumberFormat="0" applyProtection="0">
      <alignment horizontal="left" vertical="top" indent="1"/>
    </xf>
    <xf numFmtId="0" fontId="20" fillId="11" borderId="82" applyNumberFormat="0" applyProtection="0">
      <alignment horizontal="left" vertical="top" indent="1"/>
    </xf>
    <xf numFmtId="4" fontId="17" fillId="9" borderId="82" applyNumberFormat="0" applyProtection="0">
      <alignment horizontal="right" vertical="center"/>
    </xf>
    <xf numFmtId="4" fontId="17" fillId="20" borderId="82" applyNumberFormat="0" applyProtection="0">
      <alignment horizontal="left" vertical="center" indent="1"/>
    </xf>
    <xf numFmtId="0" fontId="19" fillId="16" borderId="82" applyNumberFormat="0" applyProtection="0">
      <alignment horizontal="left" vertical="top" indent="1"/>
    </xf>
    <xf numFmtId="4" fontId="16" fillId="82" borderId="78" applyNumberFormat="0" applyProtection="0">
      <alignment horizontal="right" vertical="center"/>
    </xf>
    <xf numFmtId="4" fontId="16" fillId="9" borderId="78" applyNumberFormat="0" applyProtection="0">
      <alignment horizontal="right" vertical="center"/>
    </xf>
    <xf numFmtId="4" fontId="20" fillId="10" borderId="82" applyNumberFormat="0" applyProtection="0">
      <alignment vertical="center"/>
    </xf>
    <xf numFmtId="4" fontId="16" fillId="8" borderId="78" applyNumberFormat="0" applyProtection="0">
      <alignment horizontal="right" vertical="center"/>
    </xf>
    <xf numFmtId="0" fontId="55" fillId="76" borderId="78" applyNumberFormat="0" applyAlignment="0" applyProtection="0"/>
    <xf numFmtId="4" fontId="16" fillId="81" borderId="78" applyNumberFormat="0" applyProtection="0">
      <alignment horizontal="left" vertical="center" indent="1"/>
    </xf>
    <xf numFmtId="0" fontId="19" fillId="16" borderId="82" applyNumberFormat="0" applyProtection="0">
      <alignment horizontal="left" vertical="top" indent="1"/>
    </xf>
    <xf numFmtId="0" fontId="16" fillId="83" borderId="82" applyNumberFormat="0" applyProtection="0">
      <alignment horizontal="left" vertical="top"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top" indent="1"/>
    </xf>
    <xf numFmtId="4" fontId="17" fillId="17" borderId="82" applyNumberFormat="0" applyProtection="0">
      <alignment horizontal="left" vertical="center" indent="1"/>
    </xf>
    <xf numFmtId="0" fontId="17" fillId="12" borderId="82" applyNumberFormat="0" applyProtection="0">
      <alignment horizontal="left" vertical="top" indent="1"/>
    </xf>
    <xf numFmtId="0" fontId="61" fillId="73" borderId="78" applyNumberFormat="0" applyAlignment="0" applyProtection="0"/>
    <xf numFmtId="0" fontId="16" fillId="72" borderId="78" applyNumberFormat="0" applyFont="0" applyAlignment="0" applyProtection="0"/>
    <xf numFmtId="4" fontId="16" fillId="11" borderId="78" applyNumberFormat="0" applyProtection="0">
      <alignment horizontal="left" vertical="center" indent="1"/>
    </xf>
    <xf numFmtId="4" fontId="16" fillId="11" borderId="78" applyNumberFormat="0" applyProtection="0">
      <alignment horizontal="left" vertical="center" indent="1"/>
    </xf>
    <xf numFmtId="4" fontId="16" fillId="0" borderId="78" applyNumberFormat="0" applyProtection="0">
      <alignment horizontal="right" vertical="center"/>
    </xf>
    <xf numFmtId="4" fontId="16" fillId="0" borderId="78" applyNumberFormat="0" applyProtection="0">
      <alignment horizontal="right" vertical="center"/>
    </xf>
    <xf numFmtId="4" fontId="66" fillId="87" borderId="78" applyNumberFormat="0" applyProtection="0">
      <alignment horizontal="right" vertical="center"/>
    </xf>
    <xf numFmtId="0" fontId="57" fillId="0" borderId="81" applyNumberFormat="0" applyFill="0" applyAlignment="0" applyProtection="0"/>
    <xf numFmtId="4" fontId="21" fillId="11" borderId="82" applyNumberFormat="0" applyProtection="0">
      <alignment vertical="center"/>
    </xf>
    <xf numFmtId="4" fontId="20" fillId="11" borderId="82" applyNumberFormat="0" applyProtection="0">
      <alignment horizontal="left" vertical="center" indent="1"/>
    </xf>
    <xf numFmtId="4" fontId="16" fillId="0" borderId="78" applyNumberFormat="0" applyProtection="0">
      <alignment horizontal="right" vertical="center"/>
    </xf>
    <xf numFmtId="4" fontId="64" fillId="89" borderId="78" applyNumberFormat="0" applyProtection="0">
      <alignment horizontal="right" vertical="center"/>
    </xf>
    <xf numFmtId="0" fontId="14" fillId="17" borderId="82" applyNumberFormat="0" applyProtection="0">
      <alignment horizontal="left" vertical="top" indent="1"/>
    </xf>
    <xf numFmtId="4" fontId="66" fillId="87" borderId="78" applyNumberFormat="0" applyProtection="0">
      <alignment horizontal="right" vertical="center"/>
    </xf>
    <xf numFmtId="4" fontId="66" fillId="87" borderId="78" applyNumberFormat="0" applyProtection="0">
      <alignment horizontal="right" vertical="center"/>
    </xf>
    <xf numFmtId="4" fontId="16" fillId="10" borderId="78" applyNumberFormat="0" applyProtection="0">
      <alignment vertical="center"/>
    </xf>
    <xf numFmtId="4" fontId="64" fillId="11" borderId="78" applyNumberFormat="0" applyProtection="0">
      <alignment vertical="center"/>
    </xf>
    <xf numFmtId="0" fontId="19" fillId="19" borderId="82" applyNumberFormat="0" applyProtection="0">
      <alignment horizontal="left" vertical="top" indent="1"/>
    </xf>
    <xf numFmtId="4" fontId="17" fillId="6" borderId="82" applyNumberFormat="0" applyProtection="0">
      <alignment horizontal="right" vertical="center"/>
    </xf>
    <xf numFmtId="0" fontId="110" fillId="87" borderId="85" applyNumberFormat="0" applyAlignment="0" applyProtection="0"/>
    <xf numFmtId="4" fontId="17" fillId="20" borderId="82" applyNumberFormat="0" applyProtection="0">
      <alignment vertical="center"/>
    </xf>
    <xf numFmtId="4" fontId="16" fillId="10" borderId="78" applyNumberFormat="0" applyProtection="0">
      <alignment vertical="center"/>
    </xf>
    <xf numFmtId="4" fontId="14" fillId="84" borderId="82" applyNumberFormat="0" applyProtection="0">
      <alignment horizontal="left" vertical="center" indent="1"/>
    </xf>
    <xf numFmtId="4" fontId="17" fillId="6" borderId="82" applyNumberFormat="0" applyProtection="0">
      <alignment horizontal="right" vertical="center"/>
    </xf>
    <xf numFmtId="4" fontId="17" fillId="15" borderId="82" applyNumberFormat="0" applyProtection="0">
      <alignment horizontal="right" vertical="center"/>
    </xf>
    <xf numFmtId="4" fontId="16" fillId="13" borderId="78" applyNumberFormat="0" applyProtection="0">
      <alignment horizontal="right" vertical="center"/>
    </xf>
    <xf numFmtId="0" fontId="19" fillId="16" borderId="82" applyNumberFormat="0" applyProtection="0">
      <alignment horizontal="left" vertical="center" indent="1"/>
    </xf>
    <xf numFmtId="0" fontId="16" fillId="83" borderId="82" applyNumberFormat="0" applyProtection="0">
      <alignment horizontal="left" vertical="top" indent="1"/>
    </xf>
    <xf numFmtId="0" fontId="19" fillId="16" borderId="82" applyNumberFormat="0" applyProtection="0">
      <alignment horizontal="left" vertical="center" indent="1"/>
    </xf>
    <xf numFmtId="4" fontId="16" fillId="0" borderId="78" applyNumberFormat="0" applyProtection="0">
      <alignment horizontal="right" vertical="center"/>
    </xf>
    <xf numFmtId="0" fontId="19" fillId="16" borderId="82" applyNumberFormat="0" applyProtection="0">
      <alignment horizontal="left" vertical="top" indent="1"/>
    </xf>
    <xf numFmtId="0" fontId="19" fillId="16" borderId="82" applyNumberFormat="0" applyProtection="0">
      <alignment horizontal="left" vertical="top" indent="1"/>
    </xf>
    <xf numFmtId="0" fontId="19" fillId="12" borderId="82" applyNumberFormat="0" applyProtection="0">
      <alignment horizontal="left" vertical="center" indent="1"/>
    </xf>
    <xf numFmtId="0" fontId="19" fillId="18" borderId="82" applyNumberFormat="0" applyProtection="0">
      <alignment horizontal="left" vertical="top" indent="1"/>
    </xf>
    <xf numFmtId="0" fontId="19" fillId="12" borderId="82" applyNumberFormat="0" applyProtection="0">
      <alignment horizontal="left" vertical="center" indent="1"/>
    </xf>
    <xf numFmtId="0" fontId="19" fillId="12" borderId="82" applyNumberFormat="0" applyProtection="0">
      <alignment horizontal="left" vertical="top" indent="1"/>
    </xf>
    <xf numFmtId="4" fontId="17" fillId="15" borderId="82" applyNumberFormat="0" applyProtection="0">
      <alignment horizontal="right" vertical="center"/>
    </xf>
    <xf numFmtId="0" fontId="19" fillId="12" borderId="82" applyNumberFormat="0" applyProtection="0">
      <alignment horizontal="left" vertical="top"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top" indent="1"/>
    </xf>
    <xf numFmtId="4" fontId="16" fillId="10" borderId="78" applyNumberFormat="0" applyProtection="0">
      <alignment vertical="center"/>
    </xf>
    <xf numFmtId="0" fontId="19" fillId="18" borderId="82" applyNumberFormat="0" applyProtection="0">
      <alignment horizontal="left" vertical="top" indent="1"/>
    </xf>
    <xf numFmtId="0" fontId="19" fillId="19" borderId="82" applyNumberFormat="0" applyProtection="0">
      <alignment horizontal="left" vertical="center" indent="1"/>
    </xf>
    <xf numFmtId="0" fontId="16" fillId="85" borderId="78"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top" indent="1"/>
    </xf>
    <xf numFmtId="0" fontId="14" fillId="17" borderId="82" applyNumberFormat="0" applyProtection="0">
      <alignment horizontal="left" vertical="top" indent="1"/>
    </xf>
    <xf numFmtId="0" fontId="19" fillId="19" borderId="82" applyNumberFormat="0" applyProtection="0">
      <alignment horizontal="left" vertical="top" indent="1"/>
    </xf>
    <xf numFmtId="4" fontId="66" fillId="87" borderId="78" applyNumberFormat="0" applyProtection="0">
      <alignment horizontal="right" vertical="center"/>
    </xf>
    <xf numFmtId="0" fontId="19" fillId="16" borderId="82" applyNumberFormat="0" applyProtection="0">
      <alignment horizontal="left" vertical="center" indent="1"/>
    </xf>
    <xf numFmtId="0" fontId="19" fillId="16" borderId="82" applyNumberFormat="0" applyProtection="0">
      <alignment horizontal="left" vertical="top" indent="1"/>
    </xf>
    <xf numFmtId="0" fontId="3" fillId="0" borderId="0"/>
    <xf numFmtId="4" fontId="23" fillId="20" borderId="82" applyNumberFormat="0" applyProtection="0">
      <alignment vertical="center"/>
    </xf>
    <xf numFmtId="4" fontId="17" fillId="15" borderId="82" applyNumberFormat="0" applyProtection="0">
      <alignment horizontal="right" vertical="center"/>
    </xf>
    <xf numFmtId="4" fontId="23" fillId="15" borderId="82" applyNumberFormat="0" applyProtection="0">
      <alignment horizontal="right" vertical="center"/>
    </xf>
    <xf numFmtId="4" fontId="17" fillId="17" borderId="82" applyNumberFormat="0" applyProtection="0">
      <alignment horizontal="left" vertical="center" indent="1"/>
    </xf>
    <xf numFmtId="0" fontId="17" fillId="12" borderId="82" applyNumberFormat="0" applyProtection="0">
      <alignment horizontal="left" vertical="top" indent="1"/>
    </xf>
    <xf numFmtId="4" fontId="25" fillId="15" borderId="82" applyNumberFormat="0" applyProtection="0">
      <alignment horizontal="right" vertical="center"/>
    </xf>
    <xf numFmtId="4" fontId="64" fillId="20" borderId="86" applyNumberFormat="0" applyProtection="0">
      <alignment vertical="center"/>
    </xf>
    <xf numFmtId="4" fontId="20" fillId="10" borderId="82" applyNumberFormat="0" applyProtection="0">
      <alignment vertical="center"/>
    </xf>
    <xf numFmtId="0" fontId="55" fillId="76" borderId="78" applyNumberFormat="0" applyAlignment="0" applyProtection="0"/>
    <xf numFmtId="0" fontId="89" fillId="84" borderId="79" applyNumberFormat="0" applyAlignment="0" applyProtection="0">
      <alignment vertical="center"/>
    </xf>
    <xf numFmtId="0" fontId="88" fillId="95" borderId="85" applyNumberFormat="0" applyAlignment="0" applyProtection="0">
      <alignment vertical="center"/>
    </xf>
    <xf numFmtId="0" fontId="76" fillId="88" borderId="83" applyNumberFormat="0" applyFont="0" applyAlignment="0" applyProtection="0">
      <alignment vertical="center"/>
    </xf>
    <xf numFmtId="4" fontId="25" fillId="15" borderId="82" applyNumberFormat="0" applyProtection="0">
      <alignment horizontal="right" vertical="center"/>
    </xf>
    <xf numFmtId="0" fontId="17" fillId="12" borderId="82" applyNumberFormat="0" applyProtection="0">
      <alignment horizontal="left" vertical="top" indent="1"/>
    </xf>
    <xf numFmtId="4" fontId="17" fillId="15" borderId="82" applyNumberFormat="0" applyProtection="0">
      <alignment horizontal="right" vertical="center"/>
    </xf>
    <xf numFmtId="4" fontId="17" fillId="20" borderId="82" applyNumberFormat="0" applyProtection="0">
      <alignment horizontal="left" vertical="center" indent="1"/>
    </xf>
    <xf numFmtId="0" fontId="19" fillId="19" borderId="82" applyNumberFormat="0" applyProtection="0">
      <alignment horizontal="left" vertical="top" indent="1"/>
    </xf>
    <xf numFmtId="0" fontId="19" fillId="18" borderId="82" applyNumberFormat="0" applyProtection="0">
      <alignment horizontal="left" vertical="top" indent="1"/>
    </xf>
    <xf numFmtId="0" fontId="19" fillId="12" borderId="82" applyNumberFormat="0" applyProtection="0">
      <alignment horizontal="left" vertical="top" indent="1"/>
    </xf>
    <xf numFmtId="0" fontId="19" fillId="16" borderId="82" applyNumberFormat="0" applyProtection="0">
      <alignment horizontal="left" vertical="top" indent="1"/>
    </xf>
    <xf numFmtId="4" fontId="17" fillId="17" borderId="82" applyNumberFormat="0" applyProtection="0">
      <alignment horizontal="right" vertical="center"/>
    </xf>
    <xf numFmtId="4" fontId="17" fillId="4" borderId="82" applyNumberFormat="0" applyProtection="0">
      <alignment horizontal="right" vertical="center"/>
    </xf>
    <xf numFmtId="4" fontId="17" fillId="8" borderId="82" applyNumberFormat="0" applyProtection="0">
      <alignment horizontal="right" vertical="center"/>
    </xf>
    <xf numFmtId="4" fontId="17" fillId="9" borderId="82" applyNumberFormat="0" applyProtection="0">
      <alignment horizontal="right" vertical="center"/>
    </xf>
    <xf numFmtId="4" fontId="17" fillId="6" borderId="82" applyNumberFormat="0" applyProtection="0">
      <alignment horizontal="right" vertical="center"/>
    </xf>
    <xf numFmtId="4" fontId="17" fillId="5" borderId="82" applyNumberFormat="0" applyProtection="0">
      <alignment horizontal="right" vertical="center"/>
    </xf>
    <xf numFmtId="4" fontId="17" fillId="7" borderId="82" applyNumberFormat="0" applyProtection="0">
      <alignment horizontal="right" vertical="center"/>
    </xf>
    <xf numFmtId="4" fontId="17" fillId="3" borderId="82" applyNumberFormat="0" applyProtection="0">
      <alignment horizontal="right" vertical="center"/>
    </xf>
    <xf numFmtId="4" fontId="17" fillId="2" borderId="82" applyNumberFormat="0" applyProtection="0">
      <alignment horizontal="right" vertical="center"/>
    </xf>
    <xf numFmtId="0" fontId="20" fillId="11" borderId="82" applyNumberFormat="0" applyProtection="0">
      <alignment horizontal="left" vertical="top" indent="1"/>
    </xf>
    <xf numFmtId="4" fontId="20" fillId="11" borderId="82" applyNumberFormat="0" applyProtection="0">
      <alignment horizontal="left" vertical="center" indent="1"/>
    </xf>
    <xf numFmtId="0" fontId="14" fillId="88" borderId="82" applyNumberFormat="0" applyProtection="0">
      <alignment horizontal="left" vertical="top" indent="1"/>
    </xf>
    <xf numFmtId="164" fontId="3" fillId="0" borderId="0" applyFont="0" applyFill="0" applyBorder="0" applyAlignment="0" applyProtection="0"/>
    <xf numFmtId="4" fontId="17" fillId="17" borderId="82" applyNumberFormat="0" applyProtection="0">
      <alignment horizontal="left" vertical="center" indent="1"/>
    </xf>
    <xf numFmtId="0" fontId="3" fillId="0" borderId="0"/>
    <xf numFmtId="167" fontId="3" fillId="0" borderId="0"/>
    <xf numFmtId="0" fontId="14" fillId="17" borderId="82" applyNumberFormat="0" applyProtection="0">
      <alignment horizontal="left" vertical="top" indent="1"/>
    </xf>
    <xf numFmtId="4" fontId="66" fillId="87" borderId="78" applyNumberFormat="0" applyProtection="0">
      <alignment horizontal="right" vertical="center"/>
    </xf>
    <xf numFmtId="4" fontId="20" fillId="10" borderId="82" applyNumberFormat="0" applyProtection="0">
      <alignment vertical="center"/>
    </xf>
    <xf numFmtId="0" fontId="19" fillId="18" borderId="82" applyNumberFormat="0" applyProtection="0">
      <alignment horizontal="left" vertical="center" indent="1"/>
    </xf>
    <xf numFmtId="0" fontId="16" fillId="83" borderId="82" applyNumberFormat="0" applyProtection="0">
      <alignment horizontal="left" vertical="top" indent="1"/>
    </xf>
    <xf numFmtId="4" fontId="16" fillId="81" borderId="78" applyNumberFormat="0" applyProtection="0">
      <alignment horizontal="left" vertical="center" indent="1"/>
    </xf>
    <xf numFmtId="0" fontId="19" fillId="12"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4" fontId="64" fillId="20" borderId="86" applyNumberFormat="0" applyProtection="0">
      <alignment vertical="center"/>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2" borderId="82" applyNumberFormat="0" applyProtection="0">
      <alignment horizontal="left" vertical="top" indent="1"/>
    </xf>
    <xf numFmtId="0" fontId="19" fillId="18" borderId="82" applyNumberFormat="0" applyProtection="0">
      <alignment horizontal="left" vertical="top" indent="1"/>
    </xf>
    <xf numFmtId="0" fontId="95" fillId="84" borderId="85" applyNumberFormat="0" applyAlignment="0" applyProtection="0"/>
    <xf numFmtId="0" fontId="95" fillId="84" borderId="85" applyNumberFormat="0" applyAlignment="0" applyProtection="0"/>
    <xf numFmtId="0" fontId="77" fillId="0" borderId="84" applyNumberFormat="0" applyFill="0" applyAlignment="0" applyProtection="0">
      <alignment vertical="center"/>
    </xf>
    <xf numFmtId="4" fontId="17" fillId="9" borderId="82" applyNumberFormat="0" applyProtection="0">
      <alignment horizontal="right" vertical="center"/>
    </xf>
    <xf numFmtId="0" fontId="103" fillId="95" borderId="85" applyNumberFormat="0" applyAlignment="0" applyProtection="0"/>
    <xf numFmtId="0" fontId="103" fillId="95" borderId="85" applyNumberFormat="0" applyAlignment="0" applyProtection="0"/>
    <xf numFmtId="0" fontId="17" fillId="20" borderId="82" applyNumberFormat="0" applyProtection="0">
      <alignment horizontal="left" vertical="top" indent="1"/>
    </xf>
    <xf numFmtId="0" fontId="17" fillId="20" borderId="82" applyNumberFormat="0" applyProtection="0">
      <alignment horizontal="left" vertical="top" indent="1"/>
    </xf>
    <xf numFmtId="0" fontId="16" fillId="72" borderId="78" applyNumberFormat="0" applyFont="0" applyAlignment="0" applyProtection="0"/>
    <xf numFmtId="0" fontId="14" fillId="17" borderId="82" applyNumberFormat="0" applyProtection="0">
      <alignment horizontal="left" vertical="top" indent="1"/>
    </xf>
    <xf numFmtId="0" fontId="16" fillId="84" borderId="78" applyNumberFormat="0" applyProtection="0">
      <alignment horizontal="left" vertical="center" indent="1"/>
    </xf>
    <xf numFmtId="0" fontId="3" fillId="0" borderId="0"/>
    <xf numFmtId="0" fontId="77" fillId="0" borderId="84" applyNumberFormat="0" applyFill="0" applyAlignment="0" applyProtection="0">
      <alignment vertical="center"/>
    </xf>
    <xf numFmtId="0" fontId="19" fillId="88" borderId="83" applyNumberFormat="0" applyFont="0" applyAlignment="0" applyProtection="0"/>
    <xf numFmtId="0" fontId="19" fillId="88" borderId="83" applyNumberFormat="0" applyFont="0" applyAlignment="0" applyProtection="0"/>
    <xf numFmtId="0" fontId="111" fillId="84" borderId="79" applyNumberFormat="0" applyAlignment="0" applyProtection="0"/>
    <xf numFmtId="4" fontId="20" fillId="10" borderId="82" applyNumberFormat="0" applyProtection="0">
      <alignment vertical="center"/>
    </xf>
    <xf numFmtId="4" fontId="21" fillId="11" borderId="82" applyNumberFormat="0" applyProtection="0">
      <alignment vertical="center"/>
    </xf>
    <xf numFmtId="4" fontId="17" fillId="3" borderId="82" applyNumberFormat="0" applyProtection="0">
      <alignment horizontal="right" vertical="center"/>
    </xf>
    <xf numFmtId="4" fontId="20" fillId="11" borderId="82" applyNumberFormat="0" applyProtection="0">
      <alignment horizontal="left" vertical="center" indent="1"/>
    </xf>
    <xf numFmtId="4" fontId="20" fillId="11" borderId="82" applyNumberFormat="0" applyProtection="0">
      <alignment horizontal="left" vertical="center" indent="1"/>
    </xf>
    <xf numFmtId="0" fontId="20" fillId="11" borderId="82" applyNumberFormat="0" applyProtection="0">
      <alignment horizontal="left" vertical="top" indent="1"/>
    </xf>
    <xf numFmtId="4" fontId="17" fillId="2" borderId="82" applyNumberFormat="0" applyProtection="0">
      <alignment horizontal="right" vertical="center"/>
    </xf>
    <xf numFmtId="4" fontId="17" fillId="3" borderId="82" applyNumberFormat="0" applyProtection="0">
      <alignment horizontal="right" vertical="center"/>
    </xf>
    <xf numFmtId="4" fontId="17" fillId="7" borderId="82" applyNumberFormat="0" applyProtection="0">
      <alignment horizontal="right" vertical="center"/>
    </xf>
    <xf numFmtId="4" fontId="17" fillId="5" borderId="82" applyNumberFormat="0" applyProtection="0">
      <alignment horizontal="right" vertical="center"/>
    </xf>
    <xf numFmtId="4" fontId="17" fillId="6" borderId="82" applyNumberFormat="0" applyProtection="0">
      <alignment horizontal="right" vertical="center"/>
    </xf>
    <xf numFmtId="4" fontId="17" fillId="9" borderId="82" applyNumberFormat="0" applyProtection="0">
      <alignment horizontal="right" vertical="center"/>
    </xf>
    <xf numFmtId="4" fontId="17" fillId="8" borderId="82" applyNumberFormat="0" applyProtection="0">
      <alignment horizontal="right" vertical="center"/>
    </xf>
    <xf numFmtId="4" fontId="17" fillId="13" borderId="82" applyNumberFormat="0" applyProtection="0">
      <alignment horizontal="right" vertical="center"/>
    </xf>
    <xf numFmtId="4" fontId="17" fillId="4" borderId="82" applyNumberFormat="0" applyProtection="0">
      <alignment horizontal="right" vertical="center"/>
    </xf>
    <xf numFmtId="4" fontId="17" fillId="17" borderId="82" applyNumberFormat="0" applyProtection="0">
      <alignment horizontal="right" vertical="center"/>
    </xf>
    <xf numFmtId="4" fontId="23" fillId="15" borderId="82" applyNumberFormat="0" applyProtection="0">
      <alignment horizontal="right" vertical="center"/>
    </xf>
    <xf numFmtId="0" fontId="17" fillId="20" borderId="82" applyNumberFormat="0" applyProtection="0">
      <alignment horizontal="left" vertical="top" indent="1"/>
    </xf>
    <xf numFmtId="4" fontId="23" fillId="20" borderId="82" applyNumberFormat="0" applyProtection="0">
      <alignment vertical="center"/>
    </xf>
    <xf numFmtId="4" fontId="17" fillId="20" borderId="82" applyNumberFormat="0" applyProtection="0">
      <alignment vertical="center"/>
    </xf>
    <xf numFmtId="0" fontId="19" fillId="16" borderId="82" applyNumberFormat="0" applyProtection="0">
      <alignment horizontal="left" vertical="top" indent="1"/>
    </xf>
    <xf numFmtId="0" fontId="19" fillId="16" borderId="82" applyNumberFormat="0" applyProtection="0">
      <alignment horizontal="left" vertical="top" indent="1"/>
    </xf>
    <xf numFmtId="0" fontId="19" fillId="19" borderId="82" applyNumberFormat="0" applyProtection="0">
      <alignment horizontal="left" vertical="center" indent="1"/>
    </xf>
    <xf numFmtId="0" fontId="19" fillId="18" borderId="82" applyNumberFormat="0" applyProtection="0">
      <alignment horizontal="left" vertical="center" indent="1"/>
    </xf>
    <xf numFmtId="0" fontId="19" fillId="12" borderId="82" applyNumberFormat="0" applyProtection="0">
      <alignment horizontal="left" vertical="center" indent="1"/>
    </xf>
    <xf numFmtId="0" fontId="19" fillId="16" borderId="82" applyNumberFormat="0" applyProtection="0">
      <alignment horizontal="left" vertical="center" indent="1"/>
    </xf>
    <xf numFmtId="4" fontId="17" fillId="20" borderId="82" applyNumberFormat="0" applyProtection="0">
      <alignment vertical="center"/>
    </xf>
    <xf numFmtId="4" fontId="17" fillId="13" borderId="82" applyNumberFormat="0" applyProtection="0">
      <alignment horizontal="right" vertical="center"/>
    </xf>
    <xf numFmtId="4" fontId="17" fillId="20" borderId="82" applyNumberFormat="0" applyProtection="0">
      <alignment horizontal="left" vertical="center" indent="1"/>
    </xf>
    <xf numFmtId="0" fontId="17" fillId="20" borderId="82" applyNumberFormat="0" applyProtection="0">
      <alignment horizontal="left" vertical="top" indent="1"/>
    </xf>
    <xf numFmtId="4" fontId="17" fillId="15" borderId="82" applyNumberFormat="0" applyProtection="0">
      <alignment horizontal="right" vertical="center"/>
    </xf>
    <xf numFmtId="4" fontId="17" fillId="15" borderId="82" applyNumberFormat="0" applyProtection="0">
      <alignment horizontal="right" vertical="center"/>
    </xf>
    <xf numFmtId="4" fontId="17" fillId="15" borderId="82" applyNumberFormat="0" applyProtection="0">
      <alignment horizontal="right" vertical="center"/>
    </xf>
    <xf numFmtId="4" fontId="23" fillId="15" borderId="82" applyNumberFormat="0" applyProtection="0">
      <alignment horizontal="right" vertical="center"/>
    </xf>
    <xf numFmtId="4" fontId="17" fillId="17" borderId="82" applyNumberFormat="0" applyProtection="0">
      <alignment horizontal="left" vertical="center" indent="1"/>
    </xf>
    <xf numFmtId="4" fontId="17" fillId="17" borderId="82" applyNumberFormat="0" applyProtection="0">
      <alignment horizontal="left" vertical="center" indent="1"/>
    </xf>
    <xf numFmtId="4" fontId="17" fillId="17" borderId="82" applyNumberFormat="0" applyProtection="0">
      <alignment horizontal="left" vertical="center" indent="1"/>
    </xf>
    <xf numFmtId="0" fontId="17" fillId="12" borderId="82" applyNumberFormat="0" applyProtection="0">
      <alignment horizontal="left" vertical="top" indent="1"/>
    </xf>
    <xf numFmtId="4" fontId="25" fillId="15" borderId="82" applyNumberFormat="0" applyProtection="0">
      <alignment horizontal="right" vertical="center"/>
    </xf>
    <xf numFmtId="0" fontId="3" fillId="0" borderId="0"/>
    <xf numFmtId="0" fontId="3" fillId="0" borderId="0"/>
    <xf numFmtId="0" fontId="16" fillId="72" borderId="78" applyNumberFormat="0" applyFont="0" applyAlignment="0" applyProtection="0"/>
    <xf numFmtId="0" fontId="55" fillId="76" borderId="78" applyNumberFormat="0" applyAlignment="0" applyProtection="0"/>
    <xf numFmtId="0" fontId="16" fillId="72" borderId="78" applyNumberFormat="0" applyFont="0" applyAlignment="0" applyProtection="0"/>
    <xf numFmtId="0" fontId="115" fillId="0" borderId="84" applyNumberFormat="0" applyFill="0" applyAlignment="0" applyProtection="0"/>
    <xf numFmtId="0" fontId="18" fillId="83" borderId="80" applyBorder="0"/>
    <xf numFmtId="0" fontId="16" fillId="90" borderId="86"/>
    <xf numFmtId="0" fontId="3" fillId="0" borderId="0"/>
    <xf numFmtId="0" fontId="19" fillId="12" borderId="82" applyNumberFormat="0" applyProtection="0">
      <alignment horizontal="left" vertical="top" indent="1"/>
    </xf>
    <xf numFmtId="0" fontId="85" fillId="84" borderId="85" applyNumberFormat="0" applyAlignment="0" applyProtection="0">
      <alignment vertical="center"/>
    </xf>
    <xf numFmtId="4" fontId="16" fillId="81" borderId="78" applyNumberFormat="0" applyProtection="0">
      <alignment horizontal="left" vertical="center" indent="1"/>
    </xf>
    <xf numFmtId="0" fontId="18" fillId="83" borderId="80" applyBorder="0"/>
    <xf numFmtId="4" fontId="21" fillId="11" borderId="82" applyNumberFormat="0" applyProtection="0">
      <alignment vertical="center"/>
    </xf>
    <xf numFmtId="0" fontId="61" fillId="73" borderId="78" applyNumberFormat="0" applyAlignment="0" applyProtection="0"/>
    <xf numFmtId="0" fontId="16" fillId="72" borderId="78" applyNumberFormat="0" applyFont="0" applyAlignment="0" applyProtection="0"/>
    <xf numFmtId="0" fontId="63" fillId="76" borderId="79" applyNumberFormat="0" applyAlignment="0" applyProtection="0"/>
    <xf numFmtId="4" fontId="16" fillId="10" borderId="78" applyNumberFormat="0" applyProtection="0">
      <alignment vertical="center"/>
    </xf>
    <xf numFmtId="4" fontId="64" fillId="11" borderId="78" applyNumberFormat="0" applyProtection="0">
      <alignment vertical="center"/>
    </xf>
    <xf numFmtId="4" fontId="16" fillId="11" borderId="78" applyNumberFormat="0" applyProtection="0">
      <alignment horizontal="left" vertical="center" indent="1"/>
    </xf>
    <xf numFmtId="4" fontId="20" fillId="11" borderId="82" applyNumberFormat="0" applyProtection="0">
      <alignment horizontal="left" vertical="center" indent="1"/>
    </xf>
    <xf numFmtId="0" fontId="19" fillId="12" borderId="82" applyNumberFormat="0" applyProtection="0">
      <alignment horizontal="left" vertical="center" indent="1"/>
    </xf>
    <xf numFmtId="4" fontId="16" fillId="82" borderId="78" applyNumberFormat="0" applyProtection="0">
      <alignment horizontal="right" vertical="center"/>
    </xf>
    <xf numFmtId="4" fontId="17" fillId="17" borderId="82" applyNumberFormat="0" applyProtection="0">
      <alignment horizontal="right" vertical="center"/>
    </xf>
    <xf numFmtId="0" fontId="103" fillId="95" borderId="85" applyNumberFormat="0" applyAlignment="0" applyProtection="0"/>
    <xf numFmtId="0" fontId="16" fillId="83" borderId="82" applyNumberFormat="0" applyProtection="0">
      <alignment horizontal="left" vertical="top" indent="1"/>
    </xf>
    <xf numFmtId="0" fontId="16" fillId="86" borderId="82" applyNumberFormat="0" applyProtection="0">
      <alignment horizontal="left" vertical="top" indent="1"/>
    </xf>
    <xf numFmtId="4" fontId="16" fillId="82" borderId="78" applyNumberFormat="0" applyProtection="0">
      <alignment horizontal="right" vertical="center"/>
    </xf>
    <xf numFmtId="0" fontId="16" fillId="84" borderId="78" applyNumberFormat="0" applyProtection="0">
      <alignment horizontal="left" vertical="center" indent="1"/>
    </xf>
    <xf numFmtId="0" fontId="16" fillId="83" borderId="82" applyNumberFormat="0" applyProtection="0">
      <alignment horizontal="left" vertical="top" indent="1"/>
    </xf>
    <xf numFmtId="0" fontId="16" fillId="85" borderId="78" applyNumberFormat="0" applyProtection="0">
      <alignment horizontal="left" vertical="center" indent="1"/>
    </xf>
    <xf numFmtId="0" fontId="16" fillId="17" borderId="82" applyNumberFormat="0" applyProtection="0">
      <alignment horizontal="left" vertical="top" indent="1"/>
    </xf>
    <xf numFmtId="0" fontId="16" fillId="86" borderId="78" applyNumberFormat="0" applyProtection="0">
      <alignment horizontal="left" vertical="center" indent="1"/>
    </xf>
    <xf numFmtId="0" fontId="16" fillId="86" borderId="82" applyNumberFormat="0" applyProtection="0">
      <alignment horizontal="left" vertical="top" indent="1"/>
    </xf>
    <xf numFmtId="0" fontId="16" fillId="15" borderId="78" applyNumberFormat="0" applyProtection="0">
      <alignment horizontal="left" vertical="center" indent="1"/>
    </xf>
    <xf numFmtId="0" fontId="16" fillId="15" borderId="82" applyNumberFormat="0" applyProtection="0">
      <alignment horizontal="left" vertical="top" indent="1"/>
    </xf>
    <xf numFmtId="0" fontId="19" fillId="16" borderId="82" applyNumberFormat="0" applyProtection="0">
      <alignment horizontal="left" vertical="top" indent="1"/>
    </xf>
    <xf numFmtId="0" fontId="19" fillId="18" borderId="82" applyNumberFormat="0" applyProtection="0">
      <alignment horizontal="left" vertical="top" indent="1"/>
    </xf>
    <xf numFmtId="4" fontId="16" fillId="2" borderId="78" applyNumberFormat="0" applyProtection="0">
      <alignment horizontal="right" vertical="center"/>
    </xf>
    <xf numFmtId="4" fontId="16" fillId="0" borderId="78" applyNumberFormat="0" applyProtection="0">
      <alignment horizontal="right" vertical="center"/>
    </xf>
    <xf numFmtId="4" fontId="64" fillId="89" borderId="78" applyNumberFormat="0" applyProtection="0">
      <alignment horizontal="right" vertical="center"/>
    </xf>
    <xf numFmtId="0" fontId="14" fillId="17" borderId="82" applyNumberFormat="0" applyProtection="0">
      <alignment horizontal="left" vertical="top" indent="1"/>
    </xf>
    <xf numFmtId="0" fontId="16" fillId="90" borderId="86"/>
    <xf numFmtId="4" fontId="66" fillId="87" borderId="78" applyNumberFormat="0" applyProtection="0">
      <alignment horizontal="right" vertical="center"/>
    </xf>
    <xf numFmtId="0" fontId="57" fillId="0" borderId="81" applyNumberFormat="0" applyFill="0" applyAlignment="0" applyProtection="0"/>
    <xf numFmtId="4" fontId="17" fillId="5" borderId="82" applyNumberFormat="0" applyProtection="0">
      <alignment horizontal="right" vertical="center"/>
    </xf>
    <xf numFmtId="4" fontId="17" fillId="6" borderId="82" applyNumberFormat="0" applyProtection="0">
      <alignment horizontal="right" vertical="center"/>
    </xf>
    <xf numFmtId="4" fontId="64" fillId="89" borderId="78" applyNumberFormat="0" applyProtection="0">
      <alignment horizontal="right" vertical="center"/>
    </xf>
    <xf numFmtId="0" fontId="20" fillId="11" borderId="82" applyNumberFormat="0" applyProtection="0">
      <alignment horizontal="left" vertical="top" indent="1"/>
    </xf>
    <xf numFmtId="4" fontId="17" fillId="2" borderId="82" applyNumberFormat="0" applyProtection="0">
      <alignment horizontal="right" vertical="center"/>
    </xf>
    <xf numFmtId="4" fontId="17" fillId="3" borderId="82" applyNumberFormat="0" applyProtection="0">
      <alignment horizontal="right" vertical="center"/>
    </xf>
    <xf numFmtId="4" fontId="17" fillId="7" borderId="82" applyNumberFormat="0" applyProtection="0">
      <alignment horizontal="right" vertical="center"/>
    </xf>
    <xf numFmtId="4" fontId="17" fillId="5" borderId="82" applyNumberFormat="0" applyProtection="0">
      <alignment horizontal="right" vertical="center"/>
    </xf>
    <xf numFmtId="4" fontId="17" fillId="6" borderId="82" applyNumberFormat="0" applyProtection="0">
      <alignment horizontal="right" vertical="center"/>
    </xf>
    <xf numFmtId="4" fontId="17" fillId="9" borderId="82" applyNumberFormat="0" applyProtection="0">
      <alignment horizontal="right" vertical="center"/>
    </xf>
    <xf numFmtId="4" fontId="17" fillId="8" borderId="82" applyNumberFormat="0" applyProtection="0">
      <alignment horizontal="right" vertical="center"/>
    </xf>
    <xf numFmtId="4" fontId="17" fillId="13" borderId="82" applyNumberFormat="0" applyProtection="0">
      <alignment horizontal="right" vertical="center"/>
    </xf>
    <xf numFmtId="4" fontId="17" fillId="4" borderId="82" applyNumberFormat="0" applyProtection="0">
      <alignment horizontal="right" vertical="center"/>
    </xf>
    <xf numFmtId="0" fontId="97" fillId="95" borderId="85" applyNumberFormat="0" applyAlignment="0" applyProtection="0"/>
    <xf numFmtId="4" fontId="17" fillId="17" borderId="82" applyNumberFormat="0" applyProtection="0">
      <alignment horizontal="right" vertical="center"/>
    </xf>
    <xf numFmtId="0" fontId="19" fillId="16"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top" indent="1"/>
    </xf>
    <xf numFmtId="0" fontId="19" fillId="18" borderId="82" applyNumberFormat="0" applyProtection="0">
      <alignment horizontal="left" vertical="center" indent="1"/>
    </xf>
    <xf numFmtId="0" fontId="19" fillId="18"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top" indent="1"/>
    </xf>
    <xf numFmtId="4" fontId="17" fillId="20" borderId="82" applyNumberFormat="0" applyProtection="0">
      <alignment vertical="center"/>
    </xf>
    <xf numFmtId="0" fontId="19" fillId="18" borderId="82" applyNumberFormat="0" applyProtection="0">
      <alignment horizontal="left" vertical="center" indent="1"/>
    </xf>
    <xf numFmtId="4" fontId="17" fillId="20" borderId="82" applyNumberFormat="0" applyProtection="0">
      <alignment horizontal="left" vertical="center" indent="1"/>
    </xf>
    <xf numFmtId="0" fontId="17" fillId="20" borderId="82" applyNumberFormat="0" applyProtection="0">
      <alignment horizontal="left" vertical="top" indent="1"/>
    </xf>
    <xf numFmtId="4" fontId="17" fillId="9" borderId="82" applyNumberFormat="0" applyProtection="0">
      <alignment horizontal="right" vertical="center"/>
    </xf>
    <xf numFmtId="4" fontId="20" fillId="10" borderId="82" applyNumberFormat="0" applyProtection="0">
      <alignment vertical="center"/>
    </xf>
    <xf numFmtId="4" fontId="17" fillId="17" borderId="82" applyNumberFormat="0" applyProtection="0">
      <alignment horizontal="left" vertical="center" indent="1"/>
    </xf>
    <xf numFmtId="4" fontId="21" fillId="11" borderId="82" applyNumberFormat="0" applyProtection="0">
      <alignment vertical="center"/>
    </xf>
    <xf numFmtId="0" fontId="63" fillId="76" borderId="79" applyNumberFormat="0" applyAlignment="0" applyProtection="0"/>
    <xf numFmtId="0" fontId="19" fillId="19" borderId="82" applyNumberFormat="0" applyProtection="0">
      <alignment horizontal="left" vertical="center" indent="1"/>
    </xf>
    <xf numFmtId="0" fontId="95" fillId="84" borderId="85" applyNumberFormat="0" applyAlignment="0" applyProtection="0"/>
    <xf numFmtId="0" fontId="97" fillId="95" borderId="85" applyNumberFormat="0" applyAlignment="0" applyProtection="0"/>
    <xf numFmtId="0" fontId="103" fillId="95" borderId="85" applyNumberFormat="0" applyAlignment="0" applyProtection="0"/>
    <xf numFmtId="0" fontId="16" fillId="85" borderId="78" applyNumberFormat="0" applyProtection="0">
      <alignment horizontal="left" vertical="center" indent="1"/>
    </xf>
    <xf numFmtId="0" fontId="55" fillId="76" borderId="78" applyNumberFormat="0" applyAlignment="0" applyProtection="0"/>
    <xf numFmtId="0" fontId="110" fillId="87" borderId="85" applyNumberFormat="0" applyAlignment="0" applyProtection="0"/>
    <xf numFmtId="0" fontId="61" fillId="73" borderId="78" applyNumberFormat="0" applyAlignment="0" applyProtection="0"/>
    <xf numFmtId="4" fontId="20" fillId="11" borderId="82" applyNumberFormat="0" applyProtection="0">
      <alignment horizontal="left" vertical="center" indent="1"/>
    </xf>
    <xf numFmtId="0" fontId="20" fillId="11" borderId="82" applyNumberFormat="0" applyProtection="0">
      <alignment horizontal="left" vertical="top" indent="1"/>
    </xf>
    <xf numFmtId="4" fontId="17" fillId="2" borderId="82" applyNumberFormat="0" applyProtection="0">
      <alignment horizontal="right" vertical="center"/>
    </xf>
    <xf numFmtId="4" fontId="17" fillId="3" borderId="82" applyNumberFormat="0" applyProtection="0">
      <alignment horizontal="right" vertical="center"/>
    </xf>
    <xf numFmtId="4" fontId="17" fillId="7" borderId="82" applyNumberFormat="0" applyProtection="0">
      <alignment horizontal="right" vertical="center"/>
    </xf>
    <xf numFmtId="4" fontId="17" fillId="5" borderId="82" applyNumberFormat="0" applyProtection="0">
      <alignment horizontal="right" vertical="center"/>
    </xf>
    <xf numFmtId="4" fontId="17" fillId="6" borderId="82" applyNumberFormat="0" applyProtection="0">
      <alignment horizontal="right" vertical="center"/>
    </xf>
    <xf numFmtId="4" fontId="17" fillId="9" borderId="82" applyNumberFormat="0" applyProtection="0">
      <alignment horizontal="right" vertical="center"/>
    </xf>
    <xf numFmtId="4" fontId="17" fillId="8" borderId="82" applyNumberFormat="0" applyProtection="0">
      <alignment horizontal="right" vertical="center"/>
    </xf>
    <xf numFmtId="4" fontId="17" fillId="13" borderId="82" applyNumberFormat="0" applyProtection="0">
      <alignment horizontal="right" vertical="center"/>
    </xf>
    <xf numFmtId="4" fontId="17" fillId="4" borderId="82" applyNumberFormat="0" applyProtection="0">
      <alignment horizontal="right" vertical="center"/>
    </xf>
    <xf numFmtId="4" fontId="17" fillId="17" borderId="82" applyNumberFormat="0" applyProtection="0">
      <alignment horizontal="right" vertical="center"/>
    </xf>
    <xf numFmtId="4" fontId="16" fillId="4" borderId="78" applyNumberFormat="0" applyProtection="0">
      <alignment horizontal="right" vertical="center"/>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2" borderId="82" applyNumberFormat="0" applyProtection="0">
      <alignment horizontal="left" vertical="center" indent="1"/>
    </xf>
    <xf numFmtId="0" fontId="19" fillId="12" borderId="82" applyNumberFormat="0" applyProtection="0">
      <alignment horizontal="left" vertical="top" indent="1"/>
    </xf>
    <xf numFmtId="0" fontId="19" fillId="18" borderId="82" applyNumberFormat="0" applyProtection="0">
      <alignment horizontal="left" vertical="center" indent="1"/>
    </xf>
    <xf numFmtId="0" fontId="19" fillId="18"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top" indent="1"/>
    </xf>
    <xf numFmtId="4" fontId="17" fillId="20" borderId="82" applyNumberFormat="0" applyProtection="0">
      <alignment vertical="center"/>
    </xf>
    <xf numFmtId="4" fontId="23" fillId="20" borderId="82" applyNumberFormat="0" applyProtection="0">
      <alignment vertical="center"/>
    </xf>
    <xf numFmtId="4" fontId="17" fillId="20" borderId="82" applyNumberFormat="0" applyProtection="0">
      <alignment horizontal="left" vertical="center" indent="1"/>
    </xf>
    <xf numFmtId="0" fontId="17" fillId="20" borderId="82" applyNumberFormat="0" applyProtection="0">
      <alignment horizontal="left" vertical="top" indent="1"/>
    </xf>
    <xf numFmtId="4" fontId="17" fillId="15" borderId="82" applyNumberFormat="0" applyProtection="0">
      <alignment horizontal="right" vertical="center"/>
    </xf>
    <xf numFmtId="4" fontId="17" fillId="15" borderId="82" applyNumberFormat="0" applyProtection="0">
      <alignment horizontal="right" vertical="center"/>
    </xf>
    <xf numFmtId="4" fontId="17" fillId="17" borderId="82" applyNumberFormat="0" applyProtection="0">
      <alignment horizontal="left" vertical="center" indent="1"/>
    </xf>
    <xf numFmtId="4" fontId="17" fillId="5" borderId="82" applyNumberFormat="0" applyProtection="0">
      <alignment horizontal="right" vertical="center"/>
    </xf>
    <xf numFmtId="4" fontId="16" fillId="81" borderId="78" applyNumberFormat="0" applyProtection="0">
      <alignment horizontal="left" vertical="center" indent="1"/>
    </xf>
    <xf numFmtId="0" fontId="19" fillId="12" borderId="82" applyNumberFormat="0" applyProtection="0">
      <alignment horizontal="left" vertical="top" indent="1"/>
    </xf>
    <xf numFmtId="4" fontId="64" fillId="89" borderId="78" applyNumberFormat="0" applyProtection="0">
      <alignment horizontal="right" vertical="center"/>
    </xf>
    <xf numFmtId="4" fontId="17" fillId="3" borderId="82" applyNumberFormat="0" applyProtection="0">
      <alignment horizontal="right" vertical="center"/>
    </xf>
    <xf numFmtId="0" fontId="19" fillId="16" borderId="82" applyNumberFormat="0" applyProtection="0">
      <alignment horizontal="left" vertical="center" indent="1"/>
    </xf>
    <xf numFmtId="4" fontId="21" fillId="11" borderId="82" applyNumberFormat="0" applyProtection="0">
      <alignment vertical="center"/>
    </xf>
    <xf numFmtId="4" fontId="23" fillId="20" borderId="82" applyNumberFormat="0" applyProtection="0">
      <alignment vertical="center"/>
    </xf>
    <xf numFmtId="0" fontId="19" fillId="16" borderId="82" applyNumberFormat="0" applyProtection="0">
      <alignment horizontal="left" vertical="top" indent="1"/>
    </xf>
    <xf numFmtId="4" fontId="16" fillId="5" borderId="78" applyNumberFormat="0" applyProtection="0">
      <alignment horizontal="right" vertical="center"/>
    </xf>
    <xf numFmtId="0" fontId="16" fillId="72" borderId="78" applyNumberFormat="0" applyFont="0" applyAlignment="0" applyProtection="0"/>
    <xf numFmtId="0" fontId="16" fillId="83" borderId="82" applyNumberFormat="0" applyProtection="0">
      <alignment horizontal="left" vertical="top" indent="1"/>
    </xf>
    <xf numFmtId="4" fontId="16" fillId="81" borderId="78" applyNumberFormat="0" applyProtection="0">
      <alignment horizontal="left" vertical="center" indent="1"/>
    </xf>
    <xf numFmtId="4" fontId="16" fillId="0" borderId="78" applyNumberFormat="0" applyProtection="0">
      <alignment horizontal="right" vertical="center"/>
    </xf>
    <xf numFmtId="4" fontId="66" fillId="87" borderId="78" applyNumberFormat="0" applyProtection="0">
      <alignment horizontal="right" vertical="center"/>
    </xf>
    <xf numFmtId="4" fontId="16" fillId="11" borderId="78" applyNumberFormat="0" applyProtection="0">
      <alignment horizontal="left" vertical="center" indent="1"/>
    </xf>
    <xf numFmtId="4" fontId="16" fillId="10" borderId="78" applyNumberFormat="0" applyProtection="0">
      <alignment vertical="center"/>
    </xf>
    <xf numFmtId="0" fontId="20" fillId="11" borderId="82" applyNumberFormat="0" applyProtection="0">
      <alignment horizontal="left" vertical="top" indent="1"/>
    </xf>
    <xf numFmtId="0" fontId="19" fillId="16" borderId="82" applyNumberFormat="0" applyProtection="0">
      <alignment horizontal="left" vertical="top" indent="1"/>
    </xf>
    <xf numFmtId="0" fontId="55" fillId="76" borderId="78" applyNumberFormat="0" applyAlignment="0" applyProtection="0"/>
    <xf numFmtId="0" fontId="61" fillId="73" borderId="78" applyNumberFormat="0" applyAlignment="0" applyProtection="0"/>
    <xf numFmtId="0" fontId="16" fillId="72" borderId="78" applyNumberFormat="0" applyFont="0" applyAlignment="0" applyProtection="0"/>
    <xf numFmtId="0" fontId="63" fillId="76" borderId="79" applyNumberFormat="0" applyAlignment="0" applyProtection="0"/>
    <xf numFmtId="0" fontId="19" fillId="12" borderId="82" applyNumberFormat="0" applyProtection="0">
      <alignment horizontal="left" vertical="top" indent="1"/>
    </xf>
    <xf numFmtId="4" fontId="64" fillId="11" borderId="78" applyNumberFormat="0" applyProtection="0">
      <alignment vertical="center"/>
    </xf>
    <xf numFmtId="0" fontId="15" fillId="10" borderId="82" applyNumberFormat="0" applyProtection="0">
      <alignment horizontal="left" vertical="top" indent="1"/>
    </xf>
    <xf numFmtId="4" fontId="16" fillId="2" borderId="78" applyNumberFormat="0" applyProtection="0">
      <alignment horizontal="right" vertical="center"/>
    </xf>
    <xf numFmtId="4" fontId="16" fillId="82" borderId="78" applyNumberFormat="0" applyProtection="0">
      <alignment horizontal="right" vertical="center"/>
    </xf>
    <xf numFmtId="4" fontId="16" fillId="5" borderId="78" applyNumberFormat="0" applyProtection="0">
      <alignment horizontal="right" vertical="center"/>
    </xf>
    <xf numFmtId="4" fontId="16" fillId="6" borderId="78" applyNumberFormat="0" applyProtection="0">
      <alignment horizontal="right" vertical="center"/>
    </xf>
    <xf numFmtId="4" fontId="16" fillId="9" borderId="78" applyNumberFormat="0" applyProtection="0">
      <alignment horizontal="right" vertical="center"/>
    </xf>
    <xf numFmtId="4" fontId="16" fillId="8" borderId="78" applyNumberFormat="0" applyProtection="0">
      <alignment horizontal="right" vertical="center"/>
    </xf>
    <xf numFmtId="4" fontId="16" fillId="13" borderId="78" applyNumberFormat="0" applyProtection="0">
      <alignment horizontal="right" vertical="center"/>
    </xf>
    <xf numFmtId="4" fontId="16" fillId="4" borderId="78" applyNumberFormat="0" applyProtection="0">
      <alignment horizontal="right" vertical="center"/>
    </xf>
    <xf numFmtId="4" fontId="16" fillId="17" borderId="78" applyNumberFormat="0" applyProtection="0">
      <alignment horizontal="right" vertical="center"/>
    </xf>
    <xf numFmtId="0" fontId="16" fillId="84" borderId="78" applyNumberFormat="0" applyProtection="0">
      <alignment horizontal="left" vertical="center" indent="1"/>
    </xf>
    <xf numFmtId="0" fontId="16" fillId="85" borderId="78" applyNumberFormat="0" applyProtection="0">
      <alignment horizontal="left" vertical="center" indent="1"/>
    </xf>
    <xf numFmtId="0" fontId="16" fillId="17" borderId="82" applyNumberFormat="0" applyProtection="0">
      <alignment horizontal="left" vertical="top" indent="1"/>
    </xf>
    <xf numFmtId="0" fontId="16" fillId="86" borderId="78" applyNumberFormat="0" applyProtection="0">
      <alignment horizontal="left" vertical="center" indent="1"/>
    </xf>
    <xf numFmtId="0" fontId="16" fillId="86" borderId="82" applyNumberFormat="0" applyProtection="0">
      <alignment horizontal="left" vertical="top" indent="1"/>
    </xf>
    <xf numFmtId="0" fontId="16" fillId="15" borderId="78" applyNumberFormat="0" applyProtection="0">
      <alignment horizontal="left" vertical="center" indent="1"/>
    </xf>
    <xf numFmtId="0" fontId="16" fillId="15" borderId="82" applyNumberFormat="0" applyProtection="0">
      <alignment horizontal="left" vertical="top" indent="1"/>
    </xf>
    <xf numFmtId="4" fontId="14" fillId="88" borderId="82" applyNumberFormat="0" applyProtection="0">
      <alignment vertical="center"/>
    </xf>
    <xf numFmtId="0" fontId="19" fillId="12" borderId="82" applyNumberFormat="0" applyProtection="0">
      <alignment horizontal="left" vertical="top" indent="1"/>
    </xf>
    <xf numFmtId="4" fontId="14" fillId="84" borderId="82" applyNumberFormat="0" applyProtection="0">
      <alignment horizontal="left" vertical="center" indent="1"/>
    </xf>
    <xf numFmtId="0" fontId="14" fillId="88" borderId="82" applyNumberFormat="0" applyProtection="0">
      <alignment horizontal="left" vertical="top" indent="1"/>
    </xf>
    <xf numFmtId="4" fontId="64" fillId="89" borderId="78" applyNumberFormat="0" applyProtection="0">
      <alignment horizontal="right" vertical="center"/>
    </xf>
    <xf numFmtId="0" fontId="14" fillId="17" borderId="82" applyNumberFormat="0" applyProtection="0">
      <alignment horizontal="left" vertical="top" indent="1"/>
    </xf>
    <xf numFmtId="0" fontId="57" fillId="0" borderId="81" applyNumberFormat="0" applyFill="0" applyAlignment="0" applyProtection="0"/>
    <xf numFmtId="0" fontId="19" fillId="19" borderId="82" applyNumberFormat="0" applyProtection="0">
      <alignment horizontal="left" vertical="center" indent="1"/>
    </xf>
    <xf numFmtId="4" fontId="20" fillId="10" borderId="82" applyNumberFormat="0" applyProtection="0">
      <alignment vertical="center"/>
    </xf>
    <xf numFmtId="4" fontId="20" fillId="11" borderId="82" applyNumberFormat="0" applyProtection="0">
      <alignment horizontal="left" vertical="center" indent="1"/>
    </xf>
    <xf numFmtId="0" fontId="19" fillId="16" borderId="82" applyNumberFormat="0" applyProtection="0">
      <alignment horizontal="left" vertical="top" indent="1"/>
    </xf>
    <xf numFmtId="4" fontId="25" fillId="15" borderId="82" applyNumberFormat="0" applyProtection="0">
      <alignment horizontal="right" vertical="center"/>
    </xf>
    <xf numFmtId="4" fontId="17" fillId="20" borderId="82" applyNumberFormat="0" applyProtection="0">
      <alignment horizontal="left" vertical="center" indent="1"/>
    </xf>
    <xf numFmtId="0" fontId="19" fillId="12" borderId="82" applyNumberFormat="0" applyProtection="0">
      <alignment horizontal="left" vertical="top" indent="1"/>
    </xf>
    <xf numFmtId="4" fontId="16" fillId="10" borderId="78" applyNumberFormat="0" applyProtection="0">
      <alignment vertical="center"/>
    </xf>
    <xf numFmtId="0" fontId="14" fillId="17" borderId="82" applyNumberFormat="0" applyProtection="0">
      <alignment horizontal="left" vertical="top" indent="1"/>
    </xf>
    <xf numFmtId="0" fontId="3" fillId="0" borderId="0"/>
    <xf numFmtId="4" fontId="14" fillId="84" borderId="82" applyNumberFormat="0" applyProtection="0">
      <alignment horizontal="left" vertical="center" indent="1"/>
    </xf>
    <xf numFmtId="4" fontId="16" fillId="82" borderId="78" applyNumberFormat="0" applyProtection="0">
      <alignment horizontal="right" vertical="center"/>
    </xf>
    <xf numFmtId="4" fontId="17" fillId="5" borderId="82" applyNumberFormat="0" applyProtection="0">
      <alignment horizontal="right" vertical="center"/>
    </xf>
    <xf numFmtId="4" fontId="16" fillId="6" borderId="78" applyNumberFormat="0" applyProtection="0">
      <alignment horizontal="right" vertical="center"/>
    </xf>
    <xf numFmtId="4" fontId="16" fillId="9" borderId="78" applyNumberFormat="0" applyProtection="0">
      <alignment horizontal="right" vertical="center"/>
    </xf>
    <xf numFmtId="4" fontId="16" fillId="13" borderId="78" applyNumberFormat="0" applyProtection="0">
      <alignment horizontal="right" vertical="center"/>
    </xf>
    <xf numFmtId="0" fontId="19" fillId="12" borderId="82" applyNumberFormat="0" applyProtection="0">
      <alignment horizontal="left" vertical="center" indent="1"/>
    </xf>
    <xf numFmtId="0" fontId="14" fillId="88" borderId="82" applyNumberFormat="0" applyProtection="0">
      <alignment horizontal="left" vertical="top" indent="1"/>
    </xf>
    <xf numFmtId="4" fontId="16" fillId="81" borderId="78" applyNumberFormat="0" applyProtection="0">
      <alignment horizontal="left" vertical="center" indent="1"/>
    </xf>
    <xf numFmtId="4" fontId="16" fillId="2" borderId="78" applyNumberFormat="0" applyProtection="0">
      <alignment horizontal="right" vertical="center"/>
    </xf>
    <xf numFmtId="4" fontId="64" fillId="89" borderId="78" applyNumberFormat="0" applyProtection="0">
      <alignment horizontal="right" vertical="center"/>
    </xf>
    <xf numFmtId="4" fontId="14" fillId="88" borderId="82" applyNumberFormat="0" applyProtection="0">
      <alignment vertical="center"/>
    </xf>
    <xf numFmtId="4" fontId="16" fillId="5" borderId="78" applyNumberFormat="0" applyProtection="0">
      <alignment horizontal="right" vertical="center"/>
    </xf>
    <xf numFmtId="164" fontId="3" fillId="0" borderId="0" applyFont="0" applyFill="0" applyBorder="0" applyAlignment="0" applyProtection="0"/>
    <xf numFmtId="4" fontId="64" fillId="11" borderId="78" applyNumberFormat="0" applyProtection="0">
      <alignment vertical="center"/>
    </xf>
    <xf numFmtId="0" fontId="15" fillId="10" borderId="82" applyNumberFormat="0" applyProtection="0">
      <alignment horizontal="left" vertical="top" indent="1"/>
    </xf>
    <xf numFmtId="4" fontId="16" fillId="8" borderId="78" applyNumberFormat="0" applyProtection="0">
      <alignment horizontal="right" vertical="center"/>
    </xf>
    <xf numFmtId="4" fontId="16" fillId="13" borderId="78" applyNumberFormat="0" applyProtection="0">
      <alignment horizontal="right" vertical="center"/>
    </xf>
    <xf numFmtId="4" fontId="16" fillId="4" borderId="78" applyNumberFormat="0" applyProtection="0">
      <alignment horizontal="right" vertical="center"/>
    </xf>
    <xf numFmtId="4" fontId="16" fillId="17" borderId="78" applyNumberFormat="0" applyProtection="0">
      <alignment horizontal="right" vertical="center"/>
    </xf>
    <xf numFmtId="0" fontId="16" fillId="84" borderId="78" applyNumberFormat="0" applyProtection="0">
      <alignment horizontal="left" vertical="center" indent="1"/>
    </xf>
    <xf numFmtId="0" fontId="16" fillId="83" borderId="82" applyNumberFormat="0" applyProtection="0">
      <alignment horizontal="left" vertical="top" indent="1"/>
    </xf>
    <xf numFmtId="0" fontId="16" fillId="85" borderId="78" applyNumberFormat="0" applyProtection="0">
      <alignment horizontal="left" vertical="center" indent="1"/>
    </xf>
    <xf numFmtId="0" fontId="16" fillId="17" borderId="82" applyNumberFormat="0" applyProtection="0">
      <alignment horizontal="left" vertical="top" indent="1"/>
    </xf>
    <xf numFmtId="0" fontId="16" fillId="86" borderId="78" applyNumberFormat="0" applyProtection="0">
      <alignment horizontal="left" vertical="center" indent="1"/>
    </xf>
    <xf numFmtId="0" fontId="16" fillId="86" borderId="82" applyNumberFormat="0" applyProtection="0">
      <alignment horizontal="left" vertical="top" indent="1"/>
    </xf>
    <xf numFmtId="0" fontId="16" fillId="15" borderId="78" applyNumberFormat="0" applyProtection="0">
      <alignment horizontal="left" vertical="center" indent="1"/>
    </xf>
    <xf numFmtId="0" fontId="16" fillId="15" borderId="82" applyNumberFormat="0" applyProtection="0">
      <alignment horizontal="left" vertical="top" indent="1"/>
    </xf>
    <xf numFmtId="4" fontId="17" fillId="13" borderId="82" applyNumberFormat="0" applyProtection="0">
      <alignment horizontal="right" vertical="center"/>
    </xf>
    <xf numFmtId="0" fontId="16" fillId="83" borderId="82" applyNumberFormat="0" applyProtection="0">
      <alignment horizontal="left" vertical="top" indent="1"/>
    </xf>
    <xf numFmtId="0" fontId="16" fillId="84" borderId="78" applyNumberFormat="0" applyProtection="0">
      <alignment horizontal="left" vertical="center" indent="1"/>
    </xf>
    <xf numFmtId="0" fontId="19" fillId="19" borderId="82" applyNumberFormat="0" applyProtection="0">
      <alignment horizontal="left" vertical="center" indent="1"/>
    </xf>
    <xf numFmtId="0" fontId="111" fillId="84" borderId="79" applyNumberFormat="0" applyAlignment="0" applyProtection="0"/>
    <xf numFmtId="0" fontId="110" fillId="87" borderId="85" applyNumberFormat="0" applyAlignment="0" applyProtection="0"/>
    <xf numFmtId="4" fontId="17" fillId="9" borderId="82" applyNumberFormat="0" applyProtection="0">
      <alignment horizontal="right" vertical="center"/>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8" fillId="83" borderId="80" applyBorder="0"/>
    <xf numFmtId="0" fontId="19" fillId="19" borderId="82" applyNumberFormat="0" applyProtection="0">
      <alignment horizontal="left" vertical="center" indent="1"/>
    </xf>
    <xf numFmtId="4" fontId="16" fillId="6" borderId="78" applyNumberFormat="0" applyProtection="0">
      <alignment horizontal="right" vertical="center"/>
    </xf>
    <xf numFmtId="4" fontId="16" fillId="8" borderId="78" applyNumberFormat="0" applyProtection="0">
      <alignment horizontal="right" vertical="center"/>
    </xf>
    <xf numFmtId="0" fontId="57" fillId="0" borderId="81" applyNumberFormat="0" applyFill="0" applyAlignment="0" applyProtection="0"/>
    <xf numFmtId="0" fontId="61" fillId="73" borderId="78" applyNumberFormat="0" applyAlignment="0" applyProtection="0"/>
    <xf numFmtId="0" fontId="55" fillId="76" borderId="78" applyNumberFormat="0" applyAlignment="0" applyProtection="0"/>
    <xf numFmtId="0" fontId="63" fillId="76" borderId="79" applyNumberFormat="0" applyAlignment="0" applyProtection="0"/>
    <xf numFmtId="0" fontId="16" fillId="72" borderId="78" applyNumberFormat="0" applyFont="0" applyAlignment="0" applyProtection="0"/>
    <xf numFmtId="0" fontId="3" fillId="0" borderId="0"/>
    <xf numFmtId="0" fontId="3" fillId="0" borderId="0"/>
    <xf numFmtId="0" fontId="3" fillId="0" borderId="0"/>
    <xf numFmtId="167" fontId="3" fillId="0" borderId="0"/>
    <xf numFmtId="0" fontId="3" fillId="0" borderId="0"/>
    <xf numFmtId="0" fontId="55" fillId="76" borderId="78" applyNumberFormat="0" applyAlignment="0" applyProtection="0"/>
    <xf numFmtId="0" fontId="55" fillId="76" borderId="78" applyNumberFormat="0" applyAlignment="0" applyProtection="0"/>
    <xf numFmtId="0" fontId="61" fillId="73" borderId="78" applyNumberFormat="0" applyAlignment="0" applyProtection="0"/>
    <xf numFmtId="0" fontId="61" fillId="73" borderId="78" applyNumberFormat="0" applyAlignment="0" applyProtection="0"/>
    <xf numFmtId="0" fontId="16" fillId="72" borderId="78" applyNumberFormat="0" applyFont="0" applyAlignment="0" applyProtection="0"/>
    <xf numFmtId="0" fontId="16" fillId="72" borderId="78" applyNumberFormat="0" applyFont="0" applyAlignment="0" applyProtection="0"/>
    <xf numFmtId="0" fontId="63" fillId="76" borderId="79" applyNumberFormat="0" applyAlignment="0" applyProtection="0"/>
    <xf numFmtId="4" fontId="16" fillId="10" borderId="78" applyNumberFormat="0" applyProtection="0">
      <alignment vertical="center"/>
    </xf>
    <xf numFmtId="4" fontId="16" fillId="10" borderId="78" applyNumberFormat="0" applyProtection="0">
      <alignment vertical="center"/>
    </xf>
    <xf numFmtId="4" fontId="64" fillId="11" borderId="78" applyNumberFormat="0" applyProtection="0">
      <alignment vertical="center"/>
    </xf>
    <xf numFmtId="4" fontId="16" fillId="11" borderId="78" applyNumberFormat="0" applyProtection="0">
      <alignment horizontal="left" vertical="center" indent="1"/>
    </xf>
    <xf numFmtId="4" fontId="16" fillId="11" borderId="78" applyNumberFormat="0" applyProtection="0">
      <alignment horizontal="left" vertical="center" indent="1"/>
    </xf>
    <xf numFmtId="4" fontId="16" fillId="81" borderId="78" applyNumberFormat="0" applyProtection="0">
      <alignment horizontal="left" vertical="center" indent="1"/>
    </xf>
    <xf numFmtId="4" fontId="16" fillId="81" borderId="78" applyNumberFormat="0" applyProtection="0">
      <alignment horizontal="left" vertical="center" indent="1"/>
    </xf>
    <xf numFmtId="0" fontId="16" fillId="83" borderId="82" applyNumberFormat="0" applyProtection="0">
      <alignment horizontal="left" vertical="top" indent="1"/>
    </xf>
    <xf numFmtId="0" fontId="18" fillId="83" borderId="80" applyBorder="0"/>
    <xf numFmtId="4" fontId="16" fillId="0" borderId="78" applyNumberFormat="0" applyProtection="0">
      <alignment horizontal="right" vertical="center"/>
    </xf>
    <xf numFmtId="4" fontId="16" fillId="0" borderId="78" applyNumberFormat="0" applyProtection="0">
      <alignment horizontal="right" vertical="center"/>
    </xf>
    <xf numFmtId="4" fontId="64" fillId="89" borderId="78" applyNumberFormat="0" applyProtection="0">
      <alignment horizontal="right" vertical="center"/>
    </xf>
    <xf numFmtId="4" fontId="16" fillId="81" borderId="78" applyNumberFormat="0" applyProtection="0">
      <alignment horizontal="left" vertical="center" indent="1"/>
    </xf>
    <xf numFmtId="0" fontId="14" fillId="17" borderId="82" applyNumberFormat="0" applyProtection="0">
      <alignment horizontal="left" vertical="top" indent="1"/>
    </xf>
    <xf numFmtId="4" fontId="66" fillId="87" borderId="78" applyNumberFormat="0" applyProtection="0">
      <alignment horizontal="right" vertical="center"/>
    </xf>
    <xf numFmtId="4" fontId="66" fillId="87" borderId="78" applyNumberFormat="0" applyProtection="0">
      <alignment horizontal="right" vertical="center"/>
    </xf>
    <xf numFmtId="0" fontId="57" fillId="0" borderId="81" applyNumberFormat="0" applyFill="0" applyAlignment="0" applyProtection="0"/>
    <xf numFmtId="4" fontId="16" fillId="81" borderId="78" applyNumberFormat="0" applyProtection="0">
      <alignment horizontal="left" vertical="center" indent="1"/>
    </xf>
    <xf numFmtId="0" fontId="16" fillId="83" borderId="82" applyNumberFormat="0" applyProtection="0">
      <alignment horizontal="left" vertical="top" indent="1"/>
    </xf>
    <xf numFmtId="4" fontId="16" fillId="81" borderId="78" applyNumberFormat="0" applyProtection="0">
      <alignment horizontal="left" vertical="center" indent="1"/>
    </xf>
    <xf numFmtId="4" fontId="16" fillId="81" borderId="78" applyNumberFormat="0" applyProtection="0">
      <alignment horizontal="left" vertical="center" indent="1"/>
    </xf>
    <xf numFmtId="4" fontId="16" fillId="0" borderId="78" applyNumberFormat="0" applyProtection="0">
      <alignment horizontal="right" vertical="center"/>
    </xf>
    <xf numFmtId="4" fontId="16" fillId="11" borderId="78" applyNumberFormat="0" applyProtection="0">
      <alignment horizontal="left" vertical="center" indent="1"/>
    </xf>
    <xf numFmtId="4" fontId="16" fillId="10" borderId="78" applyNumberFormat="0" applyProtection="0">
      <alignment vertical="center"/>
    </xf>
    <xf numFmtId="4" fontId="20" fillId="10" borderId="82" applyNumberFormat="0" applyProtection="0">
      <alignment vertical="center"/>
    </xf>
    <xf numFmtId="4" fontId="21" fillId="11" borderId="82" applyNumberFormat="0" applyProtection="0">
      <alignment vertical="center"/>
    </xf>
    <xf numFmtId="4" fontId="20" fillId="11"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6" borderId="82" applyNumberFormat="0" applyProtection="0">
      <alignment horizontal="left" vertical="top"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4" fontId="17" fillId="15" borderId="82" applyNumberFormat="0" applyProtection="0">
      <alignment horizontal="right" vertical="center"/>
    </xf>
    <xf numFmtId="4" fontId="23" fillId="15" borderId="82" applyNumberFormat="0" applyProtection="0">
      <alignment horizontal="right" vertical="center"/>
    </xf>
    <xf numFmtId="4" fontId="17" fillId="17" borderId="82" applyNumberFormat="0" applyProtection="0">
      <alignment horizontal="left" vertical="center" indent="1"/>
    </xf>
    <xf numFmtId="0" fontId="17" fillId="12" borderId="82" applyNumberFormat="0" applyProtection="0">
      <alignment horizontal="left" vertical="top" indent="1"/>
    </xf>
    <xf numFmtId="4" fontId="25" fillId="15" borderId="82" applyNumberFormat="0" applyProtection="0">
      <alignment horizontal="right" vertical="center"/>
    </xf>
    <xf numFmtId="0" fontId="3" fillId="0" borderId="0"/>
    <xf numFmtId="0" fontId="3" fillId="0" borderId="0"/>
    <xf numFmtId="0" fontId="3" fillId="0" borderId="0"/>
    <xf numFmtId="0" fontId="3" fillId="0" borderId="0"/>
    <xf numFmtId="167" fontId="3" fillId="0" borderId="0"/>
    <xf numFmtId="0" fontId="3" fillId="0" borderId="0"/>
    <xf numFmtId="0" fontId="55" fillId="76" borderId="78" applyNumberFormat="0" applyAlignment="0" applyProtection="0"/>
    <xf numFmtId="0" fontId="55" fillId="76" borderId="78" applyNumberFormat="0" applyAlignment="0" applyProtection="0"/>
    <xf numFmtId="0" fontId="61" fillId="73" borderId="78" applyNumberFormat="0" applyAlignment="0" applyProtection="0"/>
    <xf numFmtId="0" fontId="61" fillId="73" borderId="78" applyNumberFormat="0" applyAlignment="0" applyProtection="0"/>
    <xf numFmtId="0" fontId="16" fillId="72" borderId="78" applyNumberFormat="0" applyFont="0" applyAlignment="0" applyProtection="0"/>
    <xf numFmtId="0" fontId="16" fillId="72" borderId="78" applyNumberFormat="0" applyFont="0" applyAlignment="0" applyProtection="0"/>
    <xf numFmtId="0" fontId="63" fillId="76" borderId="79" applyNumberFormat="0" applyAlignment="0" applyProtection="0"/>
    <xf numFmtId="4" fontId="16" fillId="10" borderId="78" applyNumberFormat="0" applyProtection="0">
      <alignment vertical="center"/>
    </xf>
    <xf numFmtId="4" fontId="16" fillId="10" borderId="78" applyNumberFormat="0" applyProtection="0">
      <alignment vertical="center"/>
    </xf>
    <xf numFmtId="4" fontId="64" fillId="11" borderId="78" applyNumberFormat="0" applyProtection="0">
      <alignment vertical="center"/>
    </xf>
    <xf numFmtId="4" fontId="16" fillId="11" borderId="78" applyNumberFormat="0" applyProtection="0">
      <alignment horizontal="left" vertical="center" indent="1"/>
    </xf>
    <xf numFmtId="4" fontId="16" fillId="11" borderId="78" applyNumberFormat="0" applyProtection="0">
      <alignment horizontal="left" vertical="center" indent="1"/>
    </xf>
    <xf numFmtId="4" fontId="16" fillId="81" borderId="78" applyNumberFormat="0" applyProtection="0">
      <alignment horizontal="left" vertical="center" indent="1"/>
    </xf>
    <xf numFmtId="4" fontId="16" fillId="81" borderId="78" applyNumberFormat="0" applyProtection="0">
      <alignment horizontal="left" vertical="center" indent="1"/>
    </xf>
    <xf numFmtId="0" fontId="16" fillId="84" borderId="78" applyNumberFormat="0" applyProtection="0">
      <alignment horizontal="left" vertical="center" indent="1"/>
    </xf>
    <xf numFmtId="0" fontId="16" fillId="83" borderId="82" applyNumberFormat="0" applyProtection="0">
      <alignment horizontal="left" vertical="top" indent="1"/>
    </xf>
    <xf numFmtId="0" fontId="16" fillId="85" borderId="78" applyNumberFormat="0" applyProtection="0">
      <alignment horizontal="left" vertical="center" indent="1"/>
    </xf>
    <xf numFmtId="0" fontId="16" fillId="17" borderId="82" applyNumberFormat="0" applyProtection="0">
      <alignment horizontal="left" vertical="top" indent="1"/>
    </xf>
    <xf numFmtId="0" fontId="16" fillId="86" borderId="78" applyNumberFormat="0" applyProtection="0">
      <alignment horizontal="left" vertical="center" indent="1"/>
    </xf>
    <xf numFmtId="0" fontId="16" fillId="86" borderId="82" applyNumberFormat="0" applyProtection="0">
      <alignment horizontal="left" vertical="top" indent="1"/>
    </xf>
    <xf numFmtId="0" fontId="16" fillId="15" borderId="78" applyNumberFormat="0" applyProtection="0">
      <alignment horizontal="left" vertical="center" indent="1"/>
    </xf>
    <xf numFmtId="0" fontId="16" fillId="15" borderId="82" applyNumberFormat="0" applyProtection="0">
      <alignment horizontal="left" vertical="top" indent="1"/>
    </xf>
    <xf numFmtId="0" fontId="18" fillId="83" borderId="80" applyBorder="0"/>
    <xf numFmtId="4" fontId="16" fillId="0" borderId="78" applyNumberFormat="0" applyProtection="0">
      <alignment horizontal="right" vertical="center"/>
    </xf>
    <xf numFmtId="4" fontId="16" fillId="0" borderId="78" applyNumberFormat="0" applyProtection="0">
      <alignment horizontal="right" vertical="center"/>
    </xf>
    <xf numFmtId="4" fontId="64" fillId="89" borderId="78" applyNumberFormat="0" applyProtection="0">
      <alignment horizontal="right" vertical="center"/>
    </xf>
    <xf numFmtId="4" fontId="16" fillId="81" borderId="78" applyNumberFormat="0" applyProtection="0">
      <alignment horizontal="left" vertical="center" indent="1"/>
    </xf>
    <xf numFmtId="4" fontId="16" fillId="81" borderId="78" applyNumberFormat="0" applyProtection="0">
      <alignment horizontal="left" vertical="center" indent="1"/>
    </xf>
    <xf numFmtId="0" fontId="14" fillId="17" borderId="82" applyNumberFormat="0" applyProtection="0">
      <alignment horizontal="left" vertical="top" indent="1"/>
    </xf>
    <xf numFmtId="4" fontId="66" fillId="87" borderId="78" applyNumberFormat="0" applyProtection="0">
      <alignment horizontal="right" vertical="center"/>
    </xf>
    <xf numFmtId="4" fontId="66" fillId="87" borderId="78" applyNumberFormat="0" applyProtection="0">
      <alignment horizontal="right" vertical="center"/>
    </xf>
    <xf numFmtId="0" fontId="57" fillId="0" borderId="81" applyNumberFormat="0" applyFill="0" applyAlignment="0" applyProtection="0"/>
    <xf numFmtId="4" fontId="16" fillId="81" borderId="78" applyNumberFormat="0" applyProtection="0">
      <alignment horizontal="left" vertical="center" indent="1"/>
    </xf>
    <xf numFmtId="0" fontId="16" fillId="83" borderId="82" applyNumberFormat="0" applyProtection="0">
      <alignment horizontal="left" vertical="top" indent="1"/>
    </xf>
    <xf numFmtId="4" fontId="16" fillId="81" borderId="78" applyNumberFormat="0" applyProtection="0">
      <alignment horizontal="left" vertical="center" indent="1"/>
    </xf>
    <xf numFmtId="4" fontId="16" fillId="81" borderId="78" applyNumberFormat="0" applyProtection="0">
      <alignment horizontal="left" vertical="center" indent="1"/>
    </xf>
    <xf numFmtId="4" fontId="16" fillId="0" borderId="78" applyNumberFormat="0" applyProtection="0">
      <alignment horizontal="right" vertical="center"/>
    </xf>
    <xf numFmtId="4" fontId="16" fillId="11" borderId="78" applyNumberFormat="0" applyProtection="0">
      <alignment horizontal="left" vertical="center" indent="1"/>
    </xf>
    <xf numFmtId="4" fontId="16" fillId="10" borderId="78" applyNumberFormat="0" applyProtection="0">
      <alignment vertical="center"/>
    </xf>
    <xf numFmtId="4" fontId="20" fillId="10" borderId="82" applyNumberFormat="0" applyProtection="0">
      <alignment vertical="center"/>
    </xf>
    <xf numFmtId="4" fontId="21" fillId="11" borderId="82" applyNumberFormat="0" applyProtection="0">
      <alignment vertical="center"/>
    </xf>
    <xf numFmtId="4" fontId="20" fillId="11"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6" borderId="82" applyNumberFormat="0" applyProtection="0">
      <alignment horizontal="left" vertical="top" indent="1"/>
    </xf>
    <xf numFmtId="0" fontId="19" fillId="16" borderId="82" applyNumberFormat="0" applyProtection="0">
      <alignment horizontal="left" vertical="top"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4" fontId="23" fillId="20" borderId="82" applyNumberFormat="0" applyProtection="0">
      <alignment vertical="center"/>
    </xf>
    <xf numFmtId="4" fontId="17" fillId="15" borderId="82" applyNumberFormat="0" applyProtection="0">
      <alignment horizontal="right" vertical="center"/>
    </xf>
    <xf numFmtId="4" fontId="23" fillId="15" borderId="82" applyNumberFormat="0" applyProtection="0">
      <alignment horizontal="right" vertical="center"/>
    </xf>
    <xf numFmtId="4" fontId="17" fillId="17" borderId="82" applyNumberFormat="0" applyProtection="0">
      <alignment horizontal="left" vertical="center" indent="1"/>
    </xf>
    <xf numFmtId="0" fontId="17" fillId="12" borderId="82" applyNumberFormat="0" applyProtection="0">
      <alignment horizontal="left" vertical="top" indent="1"/>
    </xf>
    <xf numFmtId="4" fontId="25" fillId="15" borderId="82" applyNumberFormat="0" applyProtection="0">
      <alignment horizontal="right" vertical="center"/>
    </xf>
    <xf numFmtId="0" fontId="3" fillId="0" borderId="0"/>
    <xf numFmtId="0" fontId="3" fillId="0" borderId="0"/>
    <xf numFmtId="0" fontId="3" fillId="0" borderId="0"/>
    <xf numFmtId="164" fontId="3" fillId="0" borderId="0" applyFont="0" applyFill="0" applyBorder="0" applyAlignment="0" applyProtection="0"/>
    <xf numFmtId="164" fontId="3" fillId="0" borderId="0" applyFont="0" applyFill="0" applyBorder="0" applyAlignment="0" applyProtection="0"/>
    <xf numFmtId="4" fontId="16" fillId="81" borderId="78" applyNumberFormat="0" applyProtection="0">
      <alignment horizontal="left" vertical="center" indent="1"/>
    </xf>
    <xf numFmtId="4" fontId="64" fillId="89" borderId="78" applyNumberFormat="0" applyProtection="0">
      <alignment horizontal="right" vertical="center"/>
    </xf>
    <xf numFmtId="4" fontId="16" fillId="0" borderId="78" applyNumberFormat="0" applyProtection="0">
      <alignment horizontal="right" vertical="center"/>
    </xf>
    <xf numFmtId="4" fontId="16" fillId="0" borderId="78" applyNumberFormat="0" applyProtection="0">
      <alignment horizontal="right" vertical="center"/>
    </xf>
    <xf numFmtId="0" fontId="16" fillId="83" borderId="82" applyNumberFormat="0" applyProtection="0">
      <alignment horizontal="left" vertical="top" indent="1"/>
    </xf>
    <xf numFmtId="4" fontId="16" fillId="11" borderId="78" applyNumberFormat="0" applyProtection="0">
      <alignment horizontal="left" vertical="center" indent="1"/>
    </xf>
    <xf numFmtId="4" fontId="16" fillId="10" borderId="78" applyNumberFormat="0" applyProtection="0">
      <alignment vertical="center"/>
    </xf>
    <xf numFmtId="0" fontId="61" fillId="73" borderId="78" applyNumberFormat="0" applyAlignment="0" applyProtection="0"/>
    <xf numFmtId="0" fontId="61" fillId="73" borderId="78" applyNumberFormat="0" applyAlignment="0" applyProtection="0"/>
    <xf numFmtId="0" fontId="16" fillId="86" borderId="82" applyNumberFormat="0" applyProtection="0">
      <alignment horizontal="left" vertical="top" indent="1"/>
    </xf>
    <xf numFmtId="0" fontId="16" fillId="17" borderId="82" applyNumberFormat="0" applyProtection="0">
      <alignment horizontal="left" vertical="top" indent="1"/>
    </xf>
    <xf numFmtId="4" fontId="64" fillId="11" borderId="78" applyNumberFormat="0" applyProtection="0">
      <alignment vertical="center"/>
    </xf>
    <xf numFmtId="0" fontId="14" fillId="17" borderId="82" applyNumberFormat="0" applyProtection="0">
      <alignment horizontal="left" vertical="top" indent="1"/>
    </xf>
    <xf numFmtId="0" fontId="14" fillId="88" borderId="82" applyNumberFormat="0" applyProtection="0">
      <alignment horizontal="left" vertical="top" indent="1"/>
    </xf>
    <xf numFmtId="4" fontId="14" fillId="84" borderId="82" applyNumberFormat="0" applyProtection="0">
      <alignment horizontal="left" vertical="center" indent="1"/>
    </xf>
    <xf numFmtId="4" fontId="14" fillId="88" borderId="82" applyNumberFormat="0" applyProtection="0">
      <alignment vertical="center"/>
    </xf>
    <xf numFmtId="0" fontId="16" fillId="84" borderId="78" applyNumberFormat="0" applyProtection="0">
      <alignment horizontal="left" vertical="center" indent="1"/>
    </xf>
    <xf numFmtId="4" fontId="16" fillId="17" borderId="78" applyNumberFormat="0" applyProtection="0">
      <alignment horizontal="right" vertical="center"/>
    </xf>
    <xf numFmtId="4" fontId="16" fillId="13" borderId="78" applyNumberFormat="0" applyProtection="0">
      <alignment horizontal="right" vertical="center"/>
    </xf>
    <xf numFmtId="4" fontId="16" fillId="6" borderId="78" applyNumberFormat="0" applyProtection="0">
      <alignment horizontal="right" vertical="center"/>
    </xf>
    <xf numFmtId="4" fontId="16" fillId="5" borderId="78" applyNumberFormat="0" applyProtection="0">
      <alignment horizontal="right" vertical="center"/>
    </xf>
    <xf numFmtId="4" fontId="16" fillId="10" borderId="78" applyNumberFormat="0" applyProtection="0">
      <alignment vertical="center"/>
    </xf>
    <xf numFmtId="0" fontId="115" fillId="0" borderId="84" applyNumberFormat="0" applyFill="0" applyAlignment="0" applyProtection="0"/>
    <xf numFmtId="4" fontId="17" fillId="17" borderId="82" applyNumberFormat="0" applyProtection="0">
      <alignment horizontal="left" vertical="center" indent="1"/>
    </xf>
    <xf numFmtId="0" fontId="19" fillId="16" borderId="82" applyNumberFormat="0" applyProtection="0">
      <alignment horizontal="left" vertical="top" indent="1"/>
    </xf>
    <xf numFmtId="4" fontId="16" fillId="17" borderId="78" applyNumberFormat="0" applyProtection="0">
      <alignment horizontal="right" vertical="center"/>
    </xf>
    <xf numFmtId="4" fontId="16" fillId="2" borderId="78" applyNumberFormat="0" applyProtection="0">
      <alignment horizontal="right" vertical="center"/>
    </xf>
    <xf numFmtId="4" fontId="17" fillId="17" borderId="82" applyNumberFormat="0" applyProtection="0">
      <alignment horizontal="left" vertical="center" indent="1"/>
    </xf>
    <xf numFmtId="0" fontId="19" fillId="18" borderId="82" applyNumberFormat="0" applyProtection="0">
      <alignment horizontal="left" vertical="center" indent="1"/>
    </xf>
    <xf numFmtId="0" fontId="95" fillId="84" borderId="85" applyNumberFormat="0" applyAlignment="0" applyProtection="0"/>
    <xf numFmtId="4" fontId="16" fillId="5" borderId="78" applyNumberFormat="0" applyProtection="0">
      <alignment horizontal="right" vertical="center"/>
    </xf>
    <xf numFmtId="4" fontId="66" fillId="87" borderId="78" applyNumberFormat="0" applyProtection="0">
      <alignment horizontal="right" vertical="center"/>
    </xf>
    <xf numFmtId="4" fontId="16" fillId="81" borderId="78" applyNumberFormat="0" applyProtection="0">
      <alignment horizontal="left" vertical="center" indent="1"/>
    </xf>
    <xf numFmtId="0" fontId="19" fillId="18" borderId="82" applyNumberFormat="0" applyProtection="0">
      <alignment horizontal="left" vertical="center" indent="1"/>
    </xf>
    <xf numFmtId="4" fontId="17" fillId="7" borderId="82" applyNumberFormat="0" applyProtection="0">
      <alignment horizontal="right" vertical="center"/>
    </xf>
    <xf numFmtId="4" fontId="17" fillId="20" borderId="82" applyNumberFormat="0" applyProtection="0">
      <alignment vertical="center"/>
    </xf>
    <xf numFmtId="4" fontId="16" fillId="0" borderId="78" applyNumberFormat="0" applyProtection="0">
      <alignment horizontal="right" vertical="center"/>
    </xf>
    <xf numFmtId="0" fontId="16" fillId="15" borderId="78" applyNumberFormat="0" applyProtection="0">
      <alignment horizontal="left" vertical="center" indent="1"/>
    </xf>
    <xf numFmtId="4" fontId="16" fillId="82" borderId="78" applyNumberFormat="0" applyProtection="0">
      <alignment horizontal="right" vertical="center"/>
    </xf>
    <xf numFmtId="4" fontId="64" fillId="11" borderId="78" applyNumberFormat="0" applyProtection="0">
      <alignment vertical="center"/>
    </xf>
    <xf numFmtId="4" fontId="16" fillId="11" borderId="78" applyNumberFormat="0" applyProtection="0">
      <alignment horizontal="left" vertical="center" indent="1"/>
    </xf>
    <xf numFmtId="0" fontId="19" fillId="16" borderId="82" applyNumberFormat="0" applyProtection="0">
      <alignment horizontal="left" vertical="top" indent="1"/>
    </xf>
    <xf numFmtId="4" fontId="17" fillId="2" borderId="82" applyNumberFormat="0" applyProtection="0">
      <alignment horizontal="right" vertical="center"/>
    </xf>
    <xf numFmtId="4" fontId="21" fillId="11" borderId="82" applyNumberFormat="0" applyProtection="0">
      <alignment vertical="center"/>
    </xf>
    <xf numFmtId="4" fontId="20" fillId="11" borderId="82" applyNumberFormat="0" applyProtection="0">
      <alignment horizontal="left" vertical="center" indent="1"/>
    </xf>
    <xf numFmtId="4" fontId="23" fillId="15" borderId="82" applyNumberFormat="0" applyProtection="0">
      <alignment horizontal="right" vertical="center"/>
    </xf>
    <xf numFmtId="4" fontId="17" fillId="8" borderId="82" applyNumberFormat="0" applyProtection="0">
      <alignment horizontal="right" vertical="center"/>
    </xf>
    <xf numFmtId="4" fontId="17" fillId="13" borderId="82" applyNumberFormat="0" applyProtection="0">
      <alignment horizontal="right" vertical="center"/>
    </xf>
    <xf numFmtId="4" fontId="64" fillId="89" borderId="78" applyNumberFormat="0" applyProtection="0">
      <alignment horizontal="right" vertical="center"/>
    </xf>
    <xf numFmtId="0" fontId="16" fillId="83" borderId="82" applyNumberFormat="0" applyProtection="0">
      <alignment horizontal="left" vertical="top" indent="1"/>
    </xf>
    <xf numFmtId="4" fontId="16" fillId="6" borderId="78" applyNumberFormat="0" applyProtection="0">
      <alignment horizontal="right" vertical="center"/>
    </xf>
    <xf numFmtId="4" fontId="21" fillId="11" borderId="82" applyNumberFormat="0" applyProtection="0">
      <alignment vertical="center"/>
    </xf>
    <xf numFmtId="0" fontId="17" fillId="12" borderId="82" applyNumberFormat="0" applyProtection="0">
      <alignment horizontal="left" vertical="top" indent="1"/>
    </xf>
    <xf numFmtId="4" fontId="17" fillId="13" borderId="82" applyNumberFormat="0" applyProtection="0">
      <alignment horizontal="right" vertical="center"/>
    </xf>
    <xf numFmtId="4" fontId="17" fillId="7" borderId="82" applyNumberFormat="0" applyProtection="0">
      <alignment horizontal="right" vertical="center"/>
    </xf>
    <xf numFmtId="4" fontId="20" fillId="10" borderId="82" applyNumberFormat="0" applyProtection="0">
      <alignment vertical="center"/>
    </xf>
    <xf numFmtId="0" fontId="103" fillId="95" borderId="85" applyNumberFormat="0" applyAlignment="0" applyProtection="0"/>
    <xf numFmtId="0" fontId="97" fillId="95" borderId="85" applyNumberFormat="0" applyAlignment="0" applyProtection="0"/>
    <xf numFmtId="4" fontId="20" fillId="11" borderId="82" applyNumberFormat="0" applyProtection="0">
      <alignment horizontal="left" vertical="center" indent="1"/>
    </xf>
    <xf numFmtId="4" fontId="23" fillId="15" borderId="82" applyNumberFormat="0" applyProtection="0">
      <alignment horizontal="right" vertical="center"/>
    </xf>
    <xf numFmtId="0" fontId="19" fillId="18" borderId="82" applyNumberFormat="0" applyProtection="0">
      <alignment horizontal="left" vertical="center" indent="1"/>
    </xf>
    <xf numFmtId="4" fontId="16" fillId="81" borderId="78" applyNumberFormat="0" applyProtection="0">
      <alignment horizontal="left" vertical="center" indent="1"/>
    </xf>
    <xf numFmtId="4" fontId="66" fillId="87" borderId="78" applyNumberFormat="0" applyProtection="0">
      <alignment horizontal="right" vertical="center"/>
    </xf>
    <xf numFmtId="4" fontId="64" fillId="89" borderId="78" applyNumberFormat="0" applyProtection="0">
      <alignment horizontal="right" vertical="center"/>
    </xf>
    <xf numFmtId="0" fontId="18" fillId="83" borderId="80" applyBorder="0"/>
    <xf numFmtId="0" fontId="16" fillId="86" borderId="78" applyNumberFormat="0" applyProtection="0">
      <alignment horizontal="left" vertical="center" indent="1"/>
    </xf>
    <xf numFmtId="4" fontId="16" fillId="13" borderId="78" applyNumberFormat="0" applyProtection="0">
      <alignment horizontal="right" vertical="center"/>
    </xf>
    <xf numFmtId="4" fontId="16" fillId="10" borderId="78" applyNumberFormat="0" applyProtection="0">
      <alignment vertical="center"/>
    </xf>
    <xf numFmtId="0" fontId="19" fillId="19" borderId="82" applyNumberFormat="0" applyProtection="0">
      <alignment horizontal="left" vertical="top" indent="1"/>
    </xf>
    <xf numFmtId="0" fontId="19" fillId="12" borderId="82" applyNumberFormat="0" applyProtection="0">
      <alignment horizontal="left" vertical="center" indent="1"/>
    </xf>
    <xf numFmtId="4" fontId="16" fillId="81" borderId="78" applyNumberFormat="0" applyProtection="0">
      <alignment horizontal="left" vertical="center" indent="1"/>
    </xf>
    <xf numFmtId="0" fontId="57" fillId="0" borderId="81" applyNumberFormat="0" applyFill="0" applyAlignment="0" applyProtection="0"/>
    <xf numFmtId="0" fontId="19" fillId="12" borderId="82" applyNumberFormat="0" applyProtection="0">
      <alignment horizontal="left" vertical="center" indent="1"/>
    </xf>
    <xf numFmtId="0" fontId="19" fillId="19" borderId="82" applyNumberFormat="0" applyProtection="0">
      <alignment horizontal="left" vertical="top" indent="1"/>
    </xf>
    <xf numFmtId="0" fontId="63" fillId="76" borderId="79" applyNumberFormat="0" applyAlignment="0" applyProtection="0"/>
    <xf numFmtId="4" fontId="16" fillId="81" borderId="78" applyNumberFormat="0" applyProtection="0">
      <alignment horizontal="left" vertical="center" indent="1"/>
    </xf>
    <xf numFmtId="0" fontId="19" fillId="16" borderId="82" applyNumberFormat="0" applyProtection="0">
      <alignment horizontal="left" vertical="center" indent="1"/>
    </xf>
    <xf numFmtId="0" fontId="61" fillId="73" borderId="78" applyNumberFormat="0" applyAlignment="0" applyProtection="0"/>
    <xf numFmtId="4" fontId="16" fillId="81" borderId="78" applyNumberFormat="0" applyProtection="0">
      <alignment horizontal="left" vertical="center" indent="1"/>
    </xf>
    <xf numFmtId="0" fontId="19" fillId="16" borderId="82" applyNumberFormat="0" applyProtection="0">
      <alignment horizontal="left" vertical="center" indent="1"/>
    </xf>
    <xf numFmtId="4" fontId="17" fillId="4" borderId="82" applyNumberFormat="0" applyProtection="0">
      <alignment horizontal="right" vertical="center"/>
    </xf>
    <xf numFmtId="4" fontId="16" fillId="81" borderId="78" applyNumberFormat="0" applyProtection="0">
      <alignment horizontal="left" vertical="center" indent="1"/>
    </xf>
    <xf numFmtId="0" fontId="16" fillId="85" borderId="78" applyNumberFormat="0" applyProtection="0">
      <alignment horizontal="left" vertical="center" indent="1"/>
    </xf>
    <xf numFmtId="4" fontId="16" fillId="9" borderId="78" applyNumberFormat="0" applyProtection="0">
      <alignment horizontal="right" vertical="center"/>
    </xf>
    <xf numFmtId="0" fontId="61" fillId="73" borderId="78" applyNumberFormat="0" applyAlignment="0" applyProtection="0"/>
    <xf numFmtId="0" fontId="115" fillId="0" borderId="84" applyNumberFormat="0" applyFill="0" applyAlignment="0" applyProtection="0"/>
    <xf numFmtId="4" fontId="17" fillId="20" borderId="82" applyNumberFormat="0" applyProtection="0">
      <alignment horizontal="left" vertical="center" indent="1"/>
    </xf>
    <xf numFmtId="4" fontId="23" fillId="15" borderId="82" applyNumberFormat="0" applyProtection="0">
      <alignment horizontal="right" vertical="center"/>
    </xf>
    <xf numFmtId="4" fontId="17" fillId="5" borderId="82" applyNumberFormat="0" applyProtection="0">
      <alignment horizontal="right" vertical="center"/>
    </xf>
    <xf numFmtId="0" fontId="63" fillId="87" borderId="79" applyNumberFormat="0" applyAlignment="0" applyProtection="0"/>
    <xf numFmtId="0" fontId="55" fillId="76" borderId="78" applyNumberFormat="0" applyAlignment="0" applyProtection="0"/>
    <xf numFmtId="0" fontId="17" fillId="12" borderId="82" applyNumberFormat="0" applyProtection="0">
      <alignment horizontal="left" vertical="top" indent="1"/>
    </xf>
    <xf numFmtId="0" fontId="19" fillId="18" borderId="82" applyNumberFormat="0" applyProtection="0">
      <alignment horizontal="left" vertical="top" indent="1"/>
    </xf>
    <xf numFmtId="0" fontId="19" fillId="16" borderId="82" applyNumberFormat="0" applyProtection="0">
      <alignment horizontal="left" vertical="center" indent="1"/>
    </xf>
    <xf numFmtId="4" fontId="16" fillId="0" borderId="78" applyNumberFormat="0" applyProtection="0">
      <alignment horizontal="right" vertical="center"/>
    </xf>
    <xf numFmtId="4" fontId="16" fillId="81" borderId="78" applyNumberFormat="0" applyProtection="0">
      <alignment horizontal="left" vertical="center" indent="1"/>
    </xf>
    <xf numFmtId="0" fontId="18" fillId="83" borderId="80" applyBorder="0"/>
    <xf numFmtId="4" fontId="66" fillId="87" borderId="78" applyNumberFormat="0" applyProtection="0">
      <alignment horizontal="right" vertical="center"/>
    </xf>
    <xf numFmtId="0" fontId="16" fillId="85" borderId="78" applyNumberFormat="0" applyProtection="0">
      <alignment horizontal="left" vertical="center" indent="1"/>
    </xf>
    <xf numFmtId="0" fontId="19" fillId="18" borderId="82" applyNumberFormat="0" applyProtection="0">
      <alignment horizontal="left" vertical="top" indent="1"/>
    </xf>
    <xf numFmtId="0" fontId="19" fillId="19" borderId="82" applyNumberFormat="0" applyProtection="0">
      <alignment horizontal="left" vertical="top" indent="1"/>
    </xf>
    <xf numFmtId="0" fontId="16" fillId="15" borderId="82" applyNumberFormat="0" applyProtection="0">
      <alignment horizontal="left" vertical="top" indent="1"/>
    </xf>
    <xf numFmtId="4" fontId="16" fillId="81" borderId="78" applyNumberFormat="0" applyProtection="0">
      <alignment horizontal="left" vertical="center" indent="1"/>
    </xf>
    <xf numFmtId="4" fontId="64" fillId="11" borderId="78" applyNumberFormat="0" applyProtection="0">
      <alignment vertical="center"/>
    </xf>
    <xf numFmtId="0" fontId="19" fillId="12" borderId="82" applyNumberFormat="0" applyProtection="0">
      <alignment horizontal="left" vertical="center" indent="1"/>
    </xf>
    <xf numFmtId="4" fontId="16" fillId="81" borderId="78" applyNumberFormat="0" applyProtection="0">
      <alignment horizontal="left" vertical="center" indent="1"/>
    </xf>
    <xf numFmtId="4" fontId="16" fillId="81" borderId="78" applyNumberFormat="0" applyProtection="0">
      <alignment horizontal="left" vertical="center" indent="1"/>
    </xf>
    <xf numFmtId="4" fontId="25" fillId="15" borderId="82" applyNumberFormat="0" applyProtection="0">
      <alignment horizontal="right" vertical="center"/>
    </xf>
    <xf numFmtId="0" fontId="19" fillId="18" borderId="82" applyNumberFormat="0" applyProtection="0">
      <alignment horizontal="left" vertical="center" indent="1"/>
    </xf>
    <xf numFmtId="4" fontId="16" fillId="11" borderId="78" applyNumberFormat="0" applyProtection="0">
      <alignment horizontal="left" vertical="center" indent="1"/>
    </xf>
    <xf numFmtId="0" fontId="16" fillId="86" borderId="78" applyNumberFormat="0" applyProtection="0">
      <alignment horizontal="left" vertical="center" indent="1"/>
    </xf>
    <xf numFmtId="4" fontId="16" fillId="81" borderId="78" applyNumberFormat="0" applyProtection="0">
      <alignment horizontal="left" vertical="center" indent="1"/>
    </xf>
    <xf numFmtId="0" fontId="16" fillId="15" borderId="78" applyNumberFormat="0" applyProtection="0">
      <alignment horizontal="left" vertical="center" indent="1"/>
    </xf>
    <xf numFmtId="4" fontId="17" fillId="17" borderId="82" applyNumberFormat="0" applyProtection="0">
      <alignment horizontal="left" vertical="center" indent="1"/>
    </xf>
    <xf numFmtId="4" fontId="17" fillId="13" borderId="82" applyNumberFormat="0" applyProtection="0">
      <alignment horizontal="right" vertical="center"/>
    </xf>
    <xf numFmtId="4" fontId="66" fillId="87" borderId="78" applyNumberFormat="0" applyProtection="0">
      <alignment horizontal="right" vertical="center"/>
    </xf>
    <xf numFmtId="0" fontId="16" fillId="15" borderId="78" applyNumberFormat="0" applyProtection="0">
      <alignment horizontal="left" vertical="center" indent="1"/>
    </xf>
    <xf numFmtId="4" fontId="64" fillId="11" borderId="78" applyNumberFormat="0" applyProtection="0">
      <alignment vertical="center"/>
    </xf>
    <xf numFmtId="4" fontId="17" fillId="15" borderId="82" applyNumberFormat="0" applyProtection="0">
      <alignment horizontal="right" vertical="center"/>
    </xf>
    <xf numFmtId="0" fontId="19" fillId="16" borderId="82" applyNumberFormat="0" applyProtection="0">
      <alignment horizontal="left" vertical="top" indent="1"/>
    </xf>
    <xf numFmtId="0" fontId="19" fillId="12" borderId="82" applyNumberFormat="0" applyProtection="0">
      <alignment horizontal="left" vertical="top" indent="1"/>
    </xf>
    <xf numFmtId="0" fontId="19" fillId="19" borderId="82" applyNumberFormat="0" applyProtection="0">
      <alignment horizontal="left" vertical="top" indent="1"/>
    </xf>
    <xf numFmtId="0" fontId="19" fillId="12" borderId="82" applyNumberFormat="0" applyProtection="0">
      <alignment horizontal="left" vertical="center" indent="1"/>
    </xf>
    <xf numFmtId="0" fontId="57" fillId="0" borderId="81" applyNumberFormat="0" applyFill="0" applyAlignment="0" applyProtection="0"/>
    <xf numFmtId="0" fontId="16" fillId="86" borderId="78" applyNumberFormat="0" applyProtection="0">
      <alignment horizontal="left" vertical="center" indent="1"/>
    </xf>
    <xf numFmtId="0" fontId="16" fillId="85" borderId="78" applyNumberFormat="0" applyProtection="0">
      <alignment horizontal="left" vertical="center" indent="1"/>
    </xf>
    <xf numFmtId="4" fontId="16" fillId="4" borderId="78" applyNumberFormat="0" applyProtection="0">
      <alignment horizontal="right" vertical="center"/>
    </xf>
    <xf numFmtId="4" fontId="16" fillId="82" borderId="78" applyNumberFormat="0" applyProtection="0">
      <alignment horizontal="right" vertical="center"/>
    </xf>
    <xf numFmtId="0" fontId="55" fillId="76" borderId="78" applyNumberFormat="0" applyAlignment="0" applyProtection="0"/>
    <xf numFmtId="0" fontId="16" fillId="17" borderId="82" applyNumberFormat="0" applyProtection="0">
      <alignment horizontal="left" vertical="top" indent="1"/>
    </xf>
    <xf numFmtId="0" fontId="61" fillId="73" borderId="78" applyNumberFormat="0" applyAlignment="0" applyProtection="0"/>
    <xf numFmtId="4" fontId="17" fillId="20" borderId="82" applyNumberFormat="0" applyProtection="0">
      <alignment vertical="center"/>
    </xf>
    <xf numFmtId="0" fontId="16" fillId="15" borderId="78" applyNumberFormat="0" applyProtection="0">
      <alignment horizontal="left" vertical="center" indent="1"/>
    </xf>
    <xf numFmtId="0" fontId="19" fillId="16" borderId="82" applyNumberFormat="0" applyProtection="0">
      <alignment horizontal="left" vertical="center" indent="1"/>
    </xf>
    <xf numFmtId="0" fontId="19" fillId="18" borderId="82" applyNumberFormat="0" applyProtection="0">
      <alignment horizontal="left" vertical="center" indent="1"/>
    </xf>
    <xf numFmtId="4" fontId="16" fillId="81" borderId="78" applyNumberFormat="0" applyProtection="0">
      <alignment horizontal="left" vertical="center" indent="1"/>
    </xf>
    <xf numFmtId="4" fontId="16" fillId="81" borderId="78" applyNumberFormat="0" applyProtection="0">
      <alignment horizontal="left" vertical="center" indent="1"/>
    </xf>
    <xf numFmtId="0" fontId="16" fillId="15" borderId="78" applyNumberFormat="0" applyProtection="0">
      <alignment horizontal="left" vertical="center" indent="1"/>
    </xf>
    <xf numFmtId="0" fontId="19" fillId="16" borderId="82" applyNumberFormat="0" applyProtection="0">
      <alignment horizontal="left" vertical="top" indent="1"/>
    </xf>
    <xf numFmtId="4" fontId="17" fillId="17" borderId="82" applyNumberFormat="0" applyProtection="0">
      <alignment horizontal="right" vertical="center"/>
    </xf>
    <xf numFmtId="0" fontId="19" fillId="12" borderId="82" applyNumberFormat="0" applyProtection="0">
      <alignment horizontal="left" vertical="center" indent="1"/>
    </xf>
    <xf numFmtId="4" fontId="16" fillId="81" borderId="78" applyNumberFormat="0" applyProtection="0">
      <alignment horizontal="left" vertical="center" indent="1"/>
    </xf>
    <xf numFmtId="0" fontId="16" fillId="84" borderId="78" applyNumberFormat="0" applyProtection="0">
      <alignment horizontal="left" vertical="center" indent="1"/>
    </xf>
    <xf numFmtId="0" fontId="19" fillId="18" borderId="82" applyNumberFormat="0" applyProtection="0">
      <alignment horizontal="left" vertical="center" indent="1"/>
    </xf>
    <xf numFmtId="0" fontId="63" fillId="76" borderId="79" applyNumberFormat="0" applyAlignment="0" applyProtection="0"/>
    <xf numFmtId="0" fontId="57" fillId="0" borderId="81" applyNumberFormat="0" applyFill="0" applyAlignment="0" applyProtection="0"/>
    <xf numFmtId="4" fontId="16" fillId="2" borderId="78" applyNumberFormat="0" applyProtection="0">
      <alignment horizontal="right" vertical="center"/>
    </xf>
    <xf numFmtId="4" fontId="25" fillId="15" borderId="82" applyNumberFormat="0" applyProtection="0">
      <alignment horizontal="right" vertical="center"/>
    </xf>
    <xf numFmtId="4" fontId="25" fillId="15" borderId="82" applyNumberFormat="0" applyProtection="0">
      <alignment horizontal="right" vertical="center"/>
    </xf>
    <xf numFmtId="0" fontId="16" fillId="86" borderId="78" applyNumberFormat="0" applyProtection="0">
      <alignment horizontal="left" vertical="center" indent="1"/>
    </xf>
    <xf numFmtId="4" fontId="16" fillId="13" borderId="78" applyNumberFormat="0" applyProtection="0">
      <alignment horizontal="right" vertical="center"/>
    </xf>
    <xf numFmtId="0" fontId="63" fillId="76" borderId="79" applyNumberFormat="0" applyAlignment="0" applyProtection="0"/>
    <xf numFmtId="4" fontId="25" fillId="15" borderId="82" applyNumberFormat="0" applyProtection="0">
      <alignment horizontal="right" vertical="center"/>
    </xf>
    <xf numFmtId="4" fontId="17" fillId="15" borderId="82" applyNumberFormat="0" applyProtection="0">
      <alignment horizontal="right" vertical="center"/>
    </xf>
    <xf numFmtId="4" fontId="23" fillId="20" borderId="82" applyNumberFormat="0" applyProtection="0">
      <alignment vertical="center"/>
    </xf>
    <xf numFmtId="4" fontId="17" fillId="8" borderId="82" applyNumberFormat="0" applyProtection="0">
      <alignment horizontal="right" vertical="center"/>
    </xf>
    <xf numFmtId="4" fontId="20" fillId="11" borderId="82" applyNumberFormat="0" applyProtection="0">
      <alignment horizontal="left" vertical="center" indent="1"/>
    </xf>
    <xf numFmtId="0" fontId="95" fillId="84" borderId="85" applyNumberFormat="0" applyAlignment="0" applyProtection="0"/>
    <xf numFmtId="4" fontId="25" fillId="15" borderId="82" applyNumberFormat="0" applyProtection="0">
      <alignment horizontal="right" vertical="center"/>
    </xf>
    <xf numFmtId="0" fontId="19" fillId="19" borderId="82" applyNumberFormat="0" applyProtection="0">
      <alignment horizontal="left" vertical="center" indent="1"/>
    </xf>
    <xf numFmtId="0" fontId="19" fillId="16" borderId="82" applyNumberFormat="0" applyProtection="0">
      <alignment horizontal="left" vertical="top" indent="1"/>
    </xf>
    <xf numFmtId="4" fontId="17" fillId="8" borderId="82" applyNumberFormat="0" applyProtection="0">
      <alignment horizontal="right" vertical="center"/>
    </xf>
    <xf numFmtId="4" fontId="16" fillId="10" borderId="78" applyNumberFormat="0" applyProtection="0">
      <alignment vertical="center"/>
    </xf>
    <xf numFmtId="0" fontId="57" fillId="0" borderId="81" applyNumberFormat="0" applyFill="0" applyAlignment="0" applyProtection="0"/>
    <xf numFmtId="4" fontId="16" fillId="81" borderId="78" applyNumberFormat="0" applyProtection="0">
      <alignment horizontal="left" vertical="center" indent="1"/>
    </xf>
    <xf numFmtId="4" fontId="16" fillId="8" borderId="78" applyNumberFormat="0" applyProtection="0">
      <alignment horizontal="right" vertical="center"/>
    </xf>
    <xf numFmtId="0" fontId="61" fillId="73" borderId="78" applyNumberFormat="0" applyAlignment="0" applyProtection="0"/>
    <xf numFmtId="0" fontId="16" fillId="86" borderId="78" applyNumberFormat="0" applyProtection="0">
      <alignment horizontal="left" vertical="center" indent="1"/>
    </xf>
    <xf numFmtId="4" fontId="17" fillId="6" borderId="82" applyNumberFormat="0" applyProtection="0">
      <alignment horizontal="right" vertical="center"/>
    </xf>
    <xf numFmtId="4" fontId="64" fillId="89" borderId="78" applyNumberFormat="0" applyProtection="0">
      <alignment horizontal="right" vertical="center"/>
    </xf>
    <xf numFmtId="4" fontId="16" fillId="11" borderId="78" applyNumberFormat="0" applyProtection="0">
      <alignment horizontal="left" vertical="center" indent="1"/>
    </xf>
    <xf numFmtId="4" fontId="14" fillId="88" borderId="82" applyNumberFormat="0" applyProtection="0">
      <alignment vertical="center"/>
    </xf>
    <xf numFmtId="0" fontId="15" fillId="10" borderId="82" applyNumberFormat="0" applyProtection="0">
      <alignment horizontal="left" vertical="top" indent="1"/>
    </xf>
    <xf numFmtId="4" fontId="17" fillId="17" borderId="82" applyNumberFormat="0" applyProtection="0">
      <alignment horizontal="right" vertical="center"/>
    </xf>
    <xf numFmtId="4" fontId="20" fillId="11" borderId="82" applyNumberFormat="0" applyProtection="0">
      <alignment horizontal="left" vertical="center" indent="1"/>
    </xf>
    <xf numFmtId="4" fontId="14" fillId="88" borderId="82" applyNumberFormat="0" applyProtection="0">
      <alignment vertical="center"/>
    </xf>
    <xf numFmtId="0" fontId="19" fillId="16" borderId="82" applyNumberFormat="0" applyProtection="0">
      <alignment horizontal="left" vertical="top" indent="1"/>
    </xf>
    <xf numFmtId="0" fontId="19" fillId="88" borderId="83" applyNumberFormat="0" applyFont="0" applyAlignment="0" applyProtection="0"/>
    <xf numFmtId="0" fontId="19" fillId="12" borderId="82" applyNumberFormat="0" applyProtection="0">
      <alignment horizontal="left" vertical="center" indent="1"/>
    </xf>
    <xf numFmtId="4" fontId="16" fillId="11" borderId="78" applyNumberFormat="0" applyProtection="0">
      <alignment horizontal="left" vertical="center" indent="1"/>
    </xf>
    <xf numFmtId="4" fontId="17" fillId="13" borderId="82" applyNumberFormat="0" applyProtection="0">
      <alignment horizontal="right" vertical="center"/>
    </xf>
    <xf numFmtId="0" fontId="55" fillId="76" borderId="78" applyNumberFormat="0" applyAlignment="0" applyProtection="0"/>
    <xf numFmtId="0" fontId="15" fillId="10" borderId="82" applyNumberFormat="0" applyProtection="0">
      <alignment horizontal="left" vertical="top" indent="1"/>
    </xf>
    <xf numFmtId="0" fontId="19" fillId="16" borderId="82" applyNumberFormat="0" applyProtection="0">
      <alignment horizontal="left" vertical="center" indent="1"/>
    </xf>
    <xf numFmtId="4" fontId="23" fillId="15" borderId="82" applyNumberFormat="0" applyProtection="0">
      <alignment horizontal="right" vertical="center"/>
    </xf>
    <xf numFmtId="0" fontId="19" fillId="19" borderId="82" applyNumberFormat="0" applyProtection="0">
      <alignment horizontal="left" vertical="center" indent="1"/>
    </xf>
    <xf numFmtId="4" fontId="17" fillId="6" borderId="82" applyNumberFormat="0" applyProtection="0">
      <alignment horizontal="right" vertical="center"/>
    </xf>
    <xf numFmtId="0" fontId="20" fillId="11" borderId="82" applyNumberFormat="0" applyProtection="0">
      <alignment horizontal="left" vertical="top" indent="1"/>
    </xf>
    <xf numFmtId="0" fontId="19" fillId="88" borderId="83" applyNumberFormat="0" applyFont="0" applyAlignment="0" applyProtection="0"/>
    <xf numFmtId="4" fontId="17" fillId="8" borderId="82" applyNumberFormat="0" applyProtection="0">
      <alignment horizontal="right" vertical="center"/>
    </xf>
    <xf numFmtId="0" fontId="19" fillId="12" borderId="82" applyNumberFormat="0" applyProtection="0">
      <alignment horizontal="left" vertical="top" indent="1"/>
    </xf>
    <xf numFmtId="4" fontId="64" fillId="89" borderId="78" applyNumberFormat="0" applyProtection="0">
      <alignment horizontal="right" vertical="center"/>
    </xf>
    <xf numFmtId="0" fontId="16" fillId="72" borderId="78" applyNumberFormat="0" applyFont="0" applyAlignment="0" applyProtection="0"/>
    <xf numFmtId="0" fontId="19" fillId="19" borderId="82" applyNumberFormat="0" applyProtection="0">
      <alignment horizontal="left" vertical="top" indent="1"/>
    </xf>
    <xf numFmtId="0" fontId="19" fillId="12" borderId="82" applyNumberFormat="0" applyProtection="0">
      <alignment horizontal="left" vertical="center" indent="1"/>
    </xf>
    <xf numFmtId="4" fontId="66" fillId="87" borderId="78" applyNumberFormat="0" applyProtection="0">
      <alignment horizontal="right" vertical="center"/>
    </xf>
    <xf numFmtId="0" fontId="19" fillId="16" borderId="82" applyNumberFormat="0" applyProtection="0">
      <alignment horizontal="left" vertical="center" indent="1"/>
    </xf>
    <xf numFmtId="0" fontId="19" fillId="18" borderId="82" applyNumberFormat="0" applyProtection="0">
      <alignment horizontal="left" vertical="center" indent="1"/>
    </xf>
    <xf numFmtId="4" fontId="20" fillId="10" borderId="82" applyNumberFormat="0" applyProtection="0">
      <alignment vertical="center"/>
    </xf>
    <xf numFmtId="0" fontId="16" fillId="15" borderId="82" applyNumberFormat="0" applyProtection="0">
      <alignment horizontal="left" vertical="top" indent="1"/>
    </xf>
    <xf numFmtId="0" fontId="55" fillId="76" borderId="78" applyNumberFormat="0" applyAlignment="0" applyProtection="0"/>
    <xf numFmtId="0" fontId="19" fillId="19"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9"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4" fontId="16" fillId="10" borderId="78" applyNumberFormat="0" applyProtection="0">
      <alignment vertical="center"/>
    </xf>
    <xf numFmtId="0" fontId="19" fillId="12" borderId="82" applyNumberFormat="0" applyProtection="0">
      <alignment horizontal="left" vertical="top" indent="1"/>
    </xf>
    <xf numFmtId="0" fontId="16" fillId="86" borderId="78" applyNumberFormat="0" applyProtection="0">
      <alignment horizontal="left" vertical="center" indent="1"/>
    </xf>
    <xf numFmtId="0" fontId="19" fillId="18" borderId="82" applyNumberFormat="0" applyProtection="0">
      <alignment horizontal="left" vertical="top" indent="1"/>
    </xf>
    <xf numFmtId="0" fontId="19" fillId="18" borderId="82" applyNumberFormat="0" applyProtection="0">
      <alignment horizontal="left" vertical="center" indent="1"/>
    </xf>
    <xf numFmtId="0" fontId="16" fillId="86" borderId="82" applyNumberFormat="0" applyProtection="0">
      <alignment horizontal="left" vertical="top" indent="1"/>
    </xf>
    <xf numFmtId="0" fontId="19" fillId="18" borderId="82" applyNumberFormat="0" applyProtection="0">
      <alignment horizontal="left" vertical="top" indent="1"/>
    </xf>
    <xf numFmtId="0" fontId="19" fillId="12" borderId="82" applyNumberFormat="0" applyProtection="0">
      <alignment horizontal="left" vertical="top" indent="1"/>
    </xf>
    <xf numFmtId="4" fontId="16" fillId="11" borderId="78" applyNumberFormat="0" applyProtection="0">
      <alignment horizontal="left" vertical="center" indent="1"/>
    </xf>
    <xf numFmtId="0" fontId="16" fillId="17" borderId="82" applyNumberFormat="0" applyProtection="0">
      <alignment horizontal="left" vertical="top" indent="1"/>
    </xf>
    <xf numFmtId="0" fontId="19" fillId="18" borderId="82" applyNumberFormat="0" applyProtection="0">
      <alignment horizontal="left" vertical="top" indent="1"/>
    </xf>
    <xf numFmtId="4" fontId="20" fillId="11" borderId="82" applyNumberFormat="0" applyProtection="0">
      <alignment horizontal="left" vertical="center" indent="1"/>
    </xf>
    <xf numFmtId="4" fontId="16" fillId="8" borderId="78" applyNumberFormat="0" applyProtection="0">
      <alignment horizontal="right" vertical="center"/>
    </xf>
    <xf numFmtId="0" fontId="63" fillId="76" borderId="79" applyNumberFormat="0" applyAlignment="0" applyProtection="0"/>
    <xf numFmtId="4" fontId="16" fillId="11" borderId="78" applyNumberFormat="0" applyProtection="0">
      <alignment horizontal="left" vertical="center" indent="1"/>
    </xf>
    <xf numFmtId="0" fontId="16" fillId="72" borderId="78" applyNumberFormat="0" applyFont="0" applyAlignment="0" applyProtection="0"/>
    <xf numFmtId="4" fontId="64" fillId="89" borderId="78" applyNumberFormat="0" applyProtection="0">
      <alignment horizontal="right" vertical="center"/>
    </xf>
    <xf numFmtId="0" fontId="17" fillId="20" borderId="82" applyNumberFormat="0" applyProtection="0">
      <alignment horizontal="left" vertical="top" indent="1"/>
    </xf>
    <xf numFmtId="4" fontId="17" fillId="7" borderId="82" applyNumberFormat="0" applyProtection="0">
      <alignment horizontal="right" vertical="center"/>
    </xf>
    <xf numFmtId="0" fontId="111" fillId="84" borderId="79" applyNumberFormat="0" applyAlignment="0" applyProtection="0"/>
    <xf numFmtId="0" fontId="95" fillId="84" borderId="85" applyNumberFormat="0" applyAlignment="0" applyProtection="0"/>
    <xf numFmtId="4" fontId="17" fillId="20" borderId="82" applyNumberFormat="0" applyProtection="0">
      <alignment vertical="center"/>
    </xf>
    <xf numFmtId="4" fontId="20" fillId="11" borderId="82" applyNumberFormat="0" applyProtection="0">
      <alignment horizontal="left" vertical="center" indent="1"/>
    </xf>
    <xf numFmtId="4" fontId="16" fillId="9" borderId="78" applyNumberFormat="0" applyProtection="0">
      <alignment horizontal="right" vertical="center"/>
    </xf>
    <xf numFmtId="0" fontId="63" fillId="76" borderId="79" applyNumberFormat="0" applyAlignment="0" applyProtection="0"/>
    <xf numFmtId="4" fontId="17" fillId="3" borderId="82" applyNumberFormat="0" applyProtection="0">
      <alignment horizontal="right" vertical="center"/>
    </xf>
    <xf numFmtId="4" fontId="16" fillId="10" borderId="78" applyNumberFormat="0" applyProtection="0">
      <alignment vertical="center"/>
    </xf>
    <xf numFmtId="4" fontId="17" fillId="20" borderId="82" applyNumberFormat="0" applyProtection="0">
      <alignment horizontal="left" vertical="center" indent="1"/>
    </xf>
    <xf numFmtId="4" fontId="21" fillId="11" borderId="82" applyNumberFormat="0" applyProtection="0">
      <alignment vertical="center"/>
    </xf>
    <xf numFmtId="0" fontId="19" fillId="18" borderId="82" applyNumberFormat="0" applyProtection="0">
      <alignment horizontal="left" vertical="top" indent="1"/>
    </xf>
    <xf numFmtId="4" fontId="17" fillId="2" borderId="82" applyNumberFormat="0" applyProtection="0">
      <alignment horizontal="right" vertical="center"/>
    </xf>
    <xf numFmtId="4" fontId="17" fillId="17" borderId="82" applyNumberFormat="0" applyProtection="0">
      <alignment horizontal="right" vertical="center"/>
    </xf>
    <xf numFmtId="0" fontId="17" fillId="12" borderId="82" applyNumberFormat="0" applyProtection="0">
      <alignment horizontal="left" vertical="top" indent="1"/>
    </xf>
    <xf numFmtId="0" fontId="89" fillId="84" borderId="79" applyNumberFormat="0" applyAlignment="0" applyProtection="0">
      <alignment vertical="center"/>
    </xf>
    <xf numFmtId="0" fontId="88" fillId="95" borderId="85" applyNumberFormat="0" applyAlignment="0" applyProtection="0">
      <alignment vertical="center"/>
    </xf>
    <xf numFmtId="0" fontId="17" fillId="20"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center" indent="1"/>
    </xf>
    <xf numFmtId="0" fontId="19" fillId="18" borderId="82" applyNumberFormat="0" applyProtection="0">
      <alignment horizontal="left" vertical="top" indent="1"/>
    </xf>
    <xf numFmtId="0" fontId="19" fillId="18" borderId="82" applyNumberFormat="0" applyProtection="0">
      <alignment horizontal="left" vertical="center" indent="1"/>
    </xf>
    <xf numFmtId="0" fontId="19" fillId="12" borderId="82" applyNumberFormat="0" applyProtection="0">
      <alignment horizontal="left" vertical="center" indent="1"/>
    </xf>
    <xf numFmtId="0" fontId="19" fillId="16" borderId="82" applyNumberFormat="0" applyProtection="0">
      <alignment horizontal="left" vertical="top" indent="1"/>
    </xf>
    <xf numFmtId="0" fontId="19" fillId="16" borderId="82" applyNumberFormat="0" applyProtection="0">
      <alignment horizontal="left" vertical="center" indent="1"/>
    </xf>
    <xf numFmtId="4" fontId="16" fillId="5" borderId="78" applyNumberFormat="0" applyProtection="0">
      <alignment horizontal="right" vertical="center"/>
    </xf>
    <xf numFmtId="0" fontId="16" fillId="72" borderId="78" applyNumberFormat="0" applyFont="0" applyAlignment="0" applyProtection="0"/>
    <xf numFmtId="4" fontId="64" fillId="11" borderId="78" applyNumberFormat="0" applyProtection="0">
      <alignment vertical="center"/>
    </xf>
    <xf numFmtId="0" fontId="14" fillId="17" borderId="82" applyNumberFormat="0" applyProtection="0">
      <alignment horizontal="left" vertical="top" indent="1"/>
    </xf>
    <xf numFmtId="4" fontId="17" fillId="15" borderId="82" applyNumberFormat="0" applyProtection="0">
      <alignment horizontal="right" vertical="center"/>
    </xf>
    <xf numFmtId="4" fontId="17" fillId="5" borderId="82" applyNumberFormat="0" applyProtection="0">
      <alignment horizontal="right" vertical="center"/>
    </xf>
    <xf numFmtId="4" fontId="20" fillId="10" borderId="82" applyNumberFormat="0" applyProtection="0">
      <alignment vertical="center"/>
    </xf>
    <xf numFmtId="0" fontId="95" fillId="84" borderId="85" applyNumberFormat="0" applyAlignment="0" applyProtection="0"/>
    <xf numFmtId="4" fontId="23" fillId="20" borderId="82" applyNumberFormat="0" applyProtection="0">
      <alignment vertical="center"/>
    </xf>
    <xf numFmtId="0" fontId="19" fillId="18" borderId="82" applyNumberFormat="0" applyProtection="0">
      <alignment horizontal="left" vertical="top" indent="1"/>
    </xf>
    <xf numFmtId="0" fontId="19" fillId="19" borderId="82" applyNumberFormat="0" applyProtection="0">
      <alignment horizontal="left" vertical="top" indent="1"/>
    </xf>
    <xf numFmtId="0" fontId="19" fillId="12" borderId="82" applyNumberFormat="0" applyProtection="0">
      <alignment horizontal="left" vertical="center" indent="1"/>
    </xf>
    <xf numFmtId="0" fontId="20" fillId="11" borderId="82" applyNumberFormat="0" applyProtection="0">
      <alignment horizontal="left" vertical="top" indent="1"/>
    </xf>
    <xf numFmtId="0" fontId="16" fillId="85" borderId="78" applyNumberFormat="0" applyProtection="0">
      <alignment horizontal="left" vertical="center" indent="1"/>
    </xf>
    <xf numFmtId="4" fontId="16" fillId="9" borderId="78" applyNumberFormat="0" applyProtection="0">
      <alignment horizontal="right" vertical="center"/>
    </xf>
    <xf numFmtId="4" fontId="16" fillId="2" borderId="78" applyNumberFormat="0" applyProtection="0">
      <alignment horizontal="right" vertical="center"/>
    </xf>
    <xf numFmtId="0" fontId="63" fillId="76" borderId="79" applyNumberFormat="0" applyAlignment="0" applyProtection="0"/>
    <xf numFmtId="4" fontId="17" fillId="7" borderId="82" applyNumberFormat="0" applyProtection="0">
      <alignment horizontal="right" vertical="center"/>
    </xf>
    <xf numFmtId="4" fontId="16" fillId="10" borderId="78" applyNumberFormat="0" applyProtection="0">
      <alignment vertical="center"/>
    </xf>
    <xf numFmtId="0" fontId="16" fillId="84" borderId="78" applyNumberFormat="0" applyProtection="0">
      <alignment horizontal="left" vertical="center" indent="1"/>
    </xf>
    <xf numFmtId="0" fontId="17" fillId="20" borderId="82" applyNumberFormat="0" applyProtection="0">
      <alignment horizontal="left" vertical="top" indent="1"/>
    </xf>
    <xf numFmtId="4" fontId="20" fillId="11" borderId="82" applyNumberFormat="0" applyProtection="0">
      <alignment horizontal="left" vertical="center" indent="1"/>
    </xf>
    <xf numFmtId="0" fontId="19" fillId="88" borderId="83" applyNumberFormat="0" applyFont="0" applyAlignment="0" applyProtection="0"/>
    <xf numFmtId="0" fontId="19" fillId="19" borderId="82" applyNumberFormat="0" applyProtection="0">
      <alignment horizontal="left" vertical="center" indent="1"/>
    </xf>
    <xf numFmtId="0" fontId="20" fillId="11" borderId="82" applyNumberFormat="0" applyProtection="0">
      <alignment horizontal="left" vertical="top" indent="1"/>
    </xf>
    <xf numFmtId="4" fontId="17" fillId="4" borderId="82" applyNumberFormat="0" applyProtection="0">
      <alignment horizontal="right" vertical="center"/>
    </xf>
    <xf numFmtId="4" fontId="17" fillId="15" borderId="82" applyNumberFormat="0" applyProtection="0">
      <alignment horizontal="right" vertical="center"/>
    </xf>
    <xf numFmtId="0" fontId="88" fillId="95" borderId="85" applyNumberFormat="0" applyAlignment="0" applyProtection="0">
      <alignment vertical="center"/>
    </xf>
    <xf numFmtId="0" fontId="89" fillId="84" borderId="79" applyNumberFormat="0" applyAlignment="0" applyProtection="0">
      <alignment vertical="center"/>
    </xf>
    <xf numFmtId="0" fontId="76" fillId="88" borderId="83" applyNumberFormat="0" applyFont="0" applyAlignment="0" applyProtection="0">
      <alignment vertical="center"/>
    </xf>
    <xf numFmtId="4" fontId="25" fillId="15" borderId="82" applyNumberFormat="0" applyProtection="0">
      <alignment horizontal="right" vertical="center"/>
    </xf>
    <xf numFmtId="4" fontId="17" fillId="15" borderId="82" applyNumberFormat="0" applyProtection="0">
      <alignment horizontal="right" vertical="center"/>
    </xf>
    <xf numFmtId="0" fontId="19" fillId="19" borderId="82" applyNumberFormat="0" applyProtection="0">
      <alignment horizontal="left" vertical="center" indent="1"/>
    </xf>
    <xf numFmtId="0" fontId="19" fillId="18" borderId="82" applyNumberFormat="0" applyProtection="0">
      <alignment horizontal="left" vertical="top" indent="1"/>
    </xf>
    <xf numFmtId="0" fontId="19" fillId="18" borderId="82" applyNumberFormat="0" applyProtection="0">
      <alignment horizontal="left" vertical="center" indent="1"/>
    </xf>
    <xf numFmtId="0" fontId="19" fillId="12" borderId="82" applyNumberFormat="0" applyProtection="0">
      <alignment horizontal="left" vertical="top" indent="1"/>
    </xf>
    <xf numFmtId="0" fontId="19" fillId="16" borderId="82" applyNumberFormat="0" applyProtection="0">
      <alignment horizontal="left" vertical="top" indent="1"/>
    </xf>
    <xf numFmtId="0" fontId="19" fillId="16" borderId="82" applyNumberFormat="0" applyProtection="0">
      <alignment horizontal="left" vertical="center" indent="1"/>
    </xf>
    <xf numFmtId="4" fontId="17" fillId="17" borderId="82" applyNumberFormat="0" applyProtection="0">
      <alignment horizontal="right" vertical="center"/>
    </xf>
    <xf numFmtId="4" fontId="16" fillId="17" borderId="78" applyNumberFormat="0" applyProtection="0">
      <alignment horizontal="right" vertical="center"/>
    </xf>
    <xf numFmtId="4" fontId="16" fillId="6" borderId="78" applyNumberFormat="0" applyProtection="0">
      <alignment horizontal="right" vertical="center"/>
    </xf>
    <xf numFmtId="0" fontId="16" fillId="72" borderId="78" applyNumberFormat="0" applyFont="0" applyAlignment="0" applyProtection="0"/>
    <xf numFmtId="0" fontId="3" fillId="0" borderId="0"/>
    <xf numFmtId="167" fontId="3" fillId="0" borderId="0"/>
    <xf numFmtId="0" fontId="3" fillId="0" borderId="0"/>
    <xf numFmtId="0" fontId="3" fillId="0" borderId="0"/>
    <xf numFmtId="164" fontId="3" fillId="0" borderId="0" applyFont="0" applyFill="0" applyBorder="0" applyAlignment="0" applyProtection="0"/>
    <xf numFmtId="164" fontId="3" fillId="0" borderId="0" applyFont="0" applyFill="0" applyBorder="0" applyAlignment="0" applyProtection="0"/>
    <xf numFmtId="0" fontId="3" fillId="0" borderId="0"/>
    <xf numFmtId="4" fontId="64" fillId="20" borderId="86" applyNumberFormat="0" applyProtection="0">
      <alignment vertical="center"/>
    </xf>
    <xf numFmtId="0" fontId="16" fillId="90" borderId="86"/>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4" fontId="64" fillId="20" borderId="86" applyNumberFormat="0" applyProtection="0">
      <alignment vertical="center"/>
    </xf>
    <xf numFmtId="0" fontId="3" fillId="0" borderId="0"/>
    <xf numFmtId="0" fontId="3" fillId="0" borderId="0"/>
    <xf numFmtId="0" fontId="3" fillId="0" borderId="0"/>
    <xf numFmtId="0" fontId="3" fillId="0" borderId="0"/>
    <xf numFmtId="167" fontId="3" fillId="0" borderId="0"/>
    <xf numFmtId="0" fontId="3" fillId="0" borderId="0"/>
    <xf numFmtId="0" fontId="3" fillId="0" borderId="0"/>
    <xf numFmtId="4" fontId="64" fillId="20" borderId="86" applyNumberFormat="0" applyProtection="0">
      <alignment vertical="center"/>
    </xf>
    <xf numFmtId="0" fontId="3" fillId="0" borderId="0"/>
    <xf numFmtId="164" fontId="3" fillId="0" borderId="0" applyFont="0" applyFill="0" applyBorder="0" applyAlignment="0" applyProtection="0"/>
    <xf numFmtId="0" fontId="3" fillId="0" borderId="0"/>
    <xf numFmtId="0" fontId="3" fillId="0" borderId="0"/>
    <xf numFmtId="0" fontId="3" fillId="0" borderId="0"/>
    <xf numFmtId="0" fontId="3" fillId="0" borderId="0"/>
    <xf numFmtId="167" fontId="3" fillId="0" borderId="0"/>
    <xf numFmtId="0" fontId="3" fillId="0" borderId="0"/>
    <xf numFmtId="0" fontId="3" fillId="0" borderId="0"/>
    <xf numFmtId="0" fontId="3" fillId="0" borderId="0"/>
    <xf numFmtId="4" fontId="64" fillId="20" borderId="86" applyNumberFormat="0" applyProtection="0">
      <alignment vertical="center"/>
    </xf>
    <xf numFmtId="4" fontId="16" fillId="81" borderId="78" applyNumberFormat="0" applyProtection="0">
      <alignment horizontal="left" vertical="center" indent="1"/>
    </xf>
    <xf numFmtId="4" fontId="64" fillId="11" borderId="78" applyNumberFormat="0" applyProtection="0">
      <alignment vertical="center"/>
    </xf>
    <xf numFmtId="0" fontId="16" fillId="72" borderId="78" applyNumberFormat="0" applyFont="0" applyAlignment="0" applyProtection="0"/>
    <xf numFmtId="0" fontId="55" fillId="76" borderId="78" applyNumberFormat="0" applyAlignment="0" applyProtection="0"/>
    <xf numFmtId="4" fontId="16" fillId="9" borderId="78" applyNumberFormat="0" applyProtection="0">
      <alignment horizontal="right" vertical="center"/>
    </xf>
    <xf numFmtId="4" fontId="16" fillId="4" borderId="78" applyNumberFormat="0" applyProtection="0">
      <alignment horizontal="right" vertical="center"/>
    </xf>
    <xf numFmtId="0" fontId="57" fillId="0" borderId="81" applyNumberFormat="0" applyFill="0" applyAlignment="0" applyProtection="0"/>
    <xf numFmtId="4" fontId="17" fillId="3" borderId="82" applyNumberFormat="0" applyProtection="0">
      <alignment horizontal="right" vertical="center"/>
    </xf>
    <xf numFmtId="0" fontId="16" fillId="84" borderId="78" applyNumberFormat="0" applyProtection="0">
      <alignment horizontal="left" vertical="center" indent="1"/>
    </xf>
    <xf numFmtId="0" fontId="55" fillId="76" borderId="78" applyNumberFormat="0" applyAlignment="0" applyProtection="0"/>
    <xf numFmtId="0" fontId="19" fillId="18" borderId="82" applyNumberFormat="0" applyProtection="0">
      <alignment horizontal="left" vertical="center" indent="1"/>
    </xf>
    <xf numFmtId="4" fontId="17" fillId="3" borderId="82" applyNumberFormat="0" applyProtection="0">
      <alignment horizontal="right" vertical="center"/>
    </xf>
    <xf numFmtId="0" fontId="19" fillId="16" borderId="82" applyNumberFormat="0" applyProtection="0">
      <alignment horizontal="left" vertical="top" indent="1"/>
    </xf>
    <xf numFmtId="0" fontId="85" fillId="84" borderId="85" applyNumberFormat="0" applyAlignment="0" applyProtection="0">
      <alignment vertical="center"/>
    </xf>
    <xf numFmtId="4" fontId="17" fillId="20" borderId="82" applyNumberFormat="0" applyProtection="0">
      <alignment horizontal="left" vertical="center" indent="1"/>
    </xf>
    <xf numFmtId="0" fontId="19" fillId="19" borderId="82" applyNumberFormat="0" applyProtection="0">
      <alignment horizontal="left" vertical="top" indent="1"/>
    </xf>
    <xf numFmtId="0" fontId="19" fillId="18" borderId="82" applyNumberFormat="0" applyProtection="0">
      <alignment horizontal="left" vertical="center" indent="1"/>
    </xf>
    <xf numFmtId="0" fontId="19" fillId="12" borderId="82" applyNumberFormat="0" applyProtection="0">
      <alignment horizontal="left" vertical="center" indent="1"/>
    </xf>
    <xf numFmtId="4" fontId="17" fillId="9" borderId="82" applyNumberFormat="0" applyProtection="0">
      <alignment horizontal="right" vertical="center"/>
    </xf>
    <xf numFmtId="0" fontId="3" fillId="0" borderId="0"/>
    <xf numFmtId="164" fontId="3" fillId="0" borderId="0" applyFont="0" applyFill="0" applyBorder="0" applyAlignment="0" applyProtection="0"/>
    <xf numFmtId="4" fontId="16" fillId="81" borderId="78" applyNumberFormat="0" applyProtection="0">
      <alignment horizontal="left" vertical="center" indent="1"/>
    </xf>
    <xf numFmtId="167" fontId="3" fillId="0" borderId="0"/>
    <xf numFmtId="0" fontId="19" fillId="12" borderId="82" applyNumberFormat="0" applyProtection="0">
      <alignment horizontal="left" vertical="center" indent="1"/>
    </xf>
    <xf numFmtId="0" fontId="16" fillId="83" borderId="82" applyNumberFormat="0" applyProtection="0">
      <alignment horizontal="left" vertical="top" indent="1"/>
    </xf>
    <xf numFmtId="4" fontId="16" fillId="81" borderId="78" applyNumberFormat="0" applyProtection="0">
      <alignment horizontal="left" vertical="center" indent="1"/>
    </xf>
    <xf numFmtId="0" fontId="19" fillId="18" borderId="82" applyNumberFormat="0" applyProtection="0">
      <alignment horizontal="left" vertical="center" indent="1"/>
    </xf>
    <xf numFmtId="4" fontId="16" fillId="10" borderId="78" applyNumberFormat="0" applyProtection="0">
      <alignment vertical="center"/>
    </xf>
    <xf numFmtId="0" fontId="95" fillId="84" borderId="85" applyNumberFormat="0" applyAlignment="0" applyProtection="0"/>
    <xf numFmtId="4" fontId="14" fillId="84" borderId="82" applyNumberFormat="0" applyProtection="0">
      <alignment horizontal="left" vertical="center" indent="1"/>
    </xf>
    <xf numFmtId="0" fontId="19" fillId="16" borderId="82" applyNumberFormat="0" applyProtection="0">
      <alignment horizontal="left" vertical="top" indent="1"/>
    </xf>
    <xf numFmtId="0" fontId="103" fillId="95" borderId="85" applyNumberFormat="0" applyAlignment="0" applyProtection="0"/>
    <xf numFmtId="0" fontId="16" fillId="15" borderId="82" applyNumberFormat="0" applyProtection="0">
      <alignment horizontal="left" vertical="top" indent="1"/>
    </xf>
    <xf numFmtId="4" fontId="16" fillId="0" borderId="78" applyNumberFormat="0" applyProtection="0">
      <alignment horizontal="right" vertical="center"/>
    </xf>
    <xf numFmtId="0" fontId="17" fillId="12" borderId="82" applyNumberFormat="0" applyProtection="0">
      <alignment horizontal="left" vertical="top" indent="1"/>
    </xf>
    <xf numFmtId="4" fontId="17" fillId="4" borderId="82" applyNumberFormat="0" applyProtection="0">
      <alignment horizontal="right" vertical="center"/>
    </xf>
    <xf numFmtId="4" fontId="17" fillId="17" borderId="82" applyNumberFormat="0" applyProtection="0">
      <alignment horizontal="left" vertical="center" indent="1"/>
    </xf>
    <xf numFmtId="4" fontId="20" fillId="11" borderId="82" applyNumberFormat="0" applyProtection="0">
      <alignment horizontal="left" vertical="center" indent="1"/>
    </xf>
    <xf numFmtId="0" fontId="57" fillId="0" borderId="81" applyNumberFormat="0" applyFill="0" applyAlignment="0" applyProtection="0"/>
    <xf numFmtId="0" fontId="16" fillId="15" borderId="82" applyNumberFormat="0" applyProtection="0">
      <alignment horizontal="left" vertical="top" indent="1"/>
    </xf>
    <xf numFmtId="4" fontId="16" fillId="11" borderId="78" applyNumberFormat="0" applyProtection="0">
      <alignment horizontal="left" vertical="center" indent="1"/>
    </xf>
    <xf numFmtId="4" fontId="17" fillId="15" borderId="82" applyNumberFormat="0" applyProtection="0">
      <alignment horizontal="right" vertical="center"/>
    </xf>
    <xf numFmtId="0" fontId="19" fillId="16" borderId="82" applyNumberFormat="0" applyProtection="0">
      <alignment horizontal="left" vertical="top" indent="1"/>
    </xf>
    <xf numFmtId="0" fontId="19" fillId="88" borderId="83" applyNumberFormat="0" applyFont="0" applyAlignment="0" applyProtection="0"/>
    <xf numFmtId="4" fontId="17" fillId="15" borderId="82" applyNumberFormat="0" applyProtection="0">
      <alignment horizontal="right" vertical="center"/>
    </xf>
    <xf numFmtId="4" fontId="17" fillId="15" borderId="82" applyNumberFormat="0" applyProtection="0">
      <alignment horizontal="right" vertical="center"/>
    </xf>
    <xf numFmtId="4" fontId="16" fillId="4" borderId="78" applyNumberFormat="0" applyProtection="0">
      <alignment horizontal="right" vertical="center"/>
    </xf>
    <xf numFmtId="4" fontId="17" fillId="17" borderId="82" applyNumberFormat="0" applyProtection="0">
      <alignment horizontal="left" vertical="center" indent="1"/>
    </xf>
    <xf numFmtId="4" fontId="16" fillId="11" borderId="78" applyNumberFormat="0" applyProtection="0">
      <alignment horizontal="left" vertical="center" indent="1"/>
    </xf>
    <xf numFmtId="4" fontId="17" fillId="17" borderId="82" applyNumberFormat="0" applyProtection="0">
      <alignment horizontal="left" vertical="center" indent="1"/>
    </xf>
    <xf numFmtId="0" fontId="55" fillId="76" borderId="78" applyNumberFormat="0" applyAlignment="0" applyProtection="0"/>
    <xf numFmtId="0" fontId="3" fillId="0" borderId="0"/>
    <xf numFmtId="0" fontId="16" fillId="90" borderId="86"/>
    <xf numFmtId="0" fontId="16" fillId="15" borderId="78" applyNumberFormat="0" applyProtection="0">
      <alignment horizontal="left" vertical="center" indent="1"/>
    </xf>
    <xf numFmtId="0" fontId="3" fillId="0" borderId="0"/>
    <xf numFmtId="164" fontId="3" fillId="0" borderId="0" applyFont="0" applyFill="0" applyBorder="0" applyAlignment="0" applyProtection="0"/>
    <xf numFmtId="0" fontId="3" fillId="0" borderId="0"/>
    <xf numFmtId="0" fontId="3" fillId="0" borderId="0"/>
    <xf numFmtId="0" fontId="3" fillId="0" borderId="0"/>
    <xf numFmtId="167" fontId="3" fillId="0" borderId="0"/>
    <xf numFmtId="0" fontId="3" fillId="0" borderId="0"/>
    <xf numFmtId="0" fontId="3" fillId="0" borderId="0"/>
    <xf numFmtId="0" fontId="3" fillId="0" borderId="0"/>
    <xf numFmtId="0" fontId="3" fillId="0" borderId="0"/>
    <xf numFmtId="0" fontId="3" fillId="0" borderId="0"/>
    <xf numFmtId="167" fontId="3" fillId="0" borderId="0"/>
    <xf numFmtId="0" fontId="3" fillId="0" borderId="0"/>
    <xf numFmtId="0" fontId="3" fillId="0" borderId="0"/>
    <xf numFmtId="0" fontId="3" fillId="0" borderId="0"/>
    <xf numFmtId="0" fontId="3" fillId="0" borderId="0"/>
    <xf numFmtId="164" fontId="3" fillId="0" borderId="0" applyFont="0" applyFill="0" applyBorder="0" applyAlignment="0" applyProtection="0"/>
    <xf numFmtId="0" fontId="3" fillId="0" borderId="0"/>
    <xf numFmtId="164" fontId="3" fillId="0" borderId="0" applyFont="0" applyFill="0" applyBorder="0" applyAlignment="0" applyProtection="0"/>
    <xf numFmtId="0" fontId="55" fillId="76" borderId="78" applyNumberFormat="0" applyAlignment="0" applyProtection="0"/>
    <xf numFmtId="0" fontId="61" fillId="73" borderId="78" applyNumberFormat="0" applyAlignment="0" applyProtection="0"/>
    <xf numFmtId="0" fontId="16" fillId="72" borderId="78" applyNumberFormat="0" applyFont="0" applyAlignment="0" applyProtection="0"/>
    <xf numFmtId="4" fontId="16" fillId="10" borderId="78" applyNumberFormat="0" applyProtection="0">
      <alignment vertical="center"/>
    </xf>
    <xf numFmtId="4" fontId="16" fillId="11" borderId="78" applyNumberFormat="0" applyProtection="0">
      <alignment horizontal="left" vertical="center" indent="1"/>
    </xf>
    <xf numFmtId="4" fontId="16" fillId="81" borderId="78" applyNumberFormat="0" applyProtection="0">
      <alignment horizontal="left" vertical="center" indent="1"/>
    </xf>
    <xf numFmtId="0" fontId="16" fillId="83" borderId="82" applyNumberFormat="0" applyProtection="0">
      <alignment horizontal="left" vertical="top" indent="1"/>
    </xf>
    <xf numFmtId="4" fontId="16" fillId="0" borderId="78" applyNumberFormat="0" applyProtection="0">
      <alignment horizontal="right" vertical="center"/>
    </xf>
    <xf numFmtId="4" fontId="66" fillId="87" borderId="78" applyNumberFormat="0" applyProtection="0">
      <alignment horizontal="right" vertical="center"/>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top" indent="1"/>
    </xf>
    <xf numFmtId="0" fontId="19" fillId="19" borderId="82" applyNumberFormat="0" applyProtection="0">
      <alignment horizontal="left" vertical="top" indent="1"/>
    </xf>
    <xf numFmtId="4" fontId="17" fillId="17" borderId="82" applyNumberFormat="0" applyProtection="0">
      <alignment horizontal="left" vertical="center" indent="1"/>
    </xf>
    <xf numFmtId="0" fontId="95" fillId="84" borderId="85" applyNumberFormat="0" applyAlignment="0" applyProtection="0"/>
    <xf numFmtId="0" fontId="95" fillId="84" borderId="85" applyNumberFormat="0" applyAlignment="0" applyProtection="0"/>
    <xf numFmtId="0" fontId="103" fillId="95" borderId="85" applyNumberFormat="0" applyAlignment="0" applyProtection="0"/>
    <xf numFmtId="0" fontId="103" fillId="95" borderId="85" applyNumberFormat="0" applyAlignment="0" applyProtection="0"/>
    <xf numFmtId="0" fontId="19" fillId="88" borderId="83" applyNumberFormat="0" applyFont="0" applyAlignment="0" applyProtection="0"/>
    <xf numFmtId="0" fontId="111" fillId="84" borderId="79" applyNumberFormat="0" applyAlignment="0" applyProtection="0"/>
    <xf numFmtId="4" fontId="20" fillId="10" borderId="82" applyNumberFormat="0" applyProtection="0">
      <alignment vertical="center"/>
    </xf>
    <xf numFmtId="4" fontId="21" fillId="11" borderId="82" applyNumberFormat="0" applyProtection="0">
      <alignment vertical="center"/>
    </xf>
    <xf numFmtId="4" fontId="20" fillId="11" borderId="82" applyNumberFormat="0" applyProtection="0">
      <alignment horizontal="left" vertical="center" indent="1"/>
    </xf>
    <xf numFmtId="4" fontId="20" fillId="11" borderId="82" applyNumberFormat="0" applyProtection="0">
      <alignment horizontal="left" vertical="center" indent="1"/>
    </xf>
    <xf numFmtId="0" fontId="20" fillId="11" borderId="82" applyNumberFormat="0" applyProtection="0">
      <alignment horizontal="left" vertical="top" indent="1"/>
    </xf>
    <xf numFmtId="4" fontId="17" fillId="2" borderId="82" applyNumberFormat="0" applyProtection="0">
      <alignment horizontal="right" vertical="center"/>
    </xf>
    <xf numFmtId="4" fontId="17" fillId="3" borderId="82" applyNumberFormat="0" applyProtection="0">
      <alignment horizontal="right" vertical="center"/>
    </xf>
    <xf numFmtId="4" fontId="17" fillId="7" borderId="82" applyNumberFormat="0" applyProtection="0">
      <alignment horizontal="right" vertical="center"/>
    </xf>
    <xf numFmtId="4" fontId="17" fillId="5" borderId="82" applyNumberFormat="0" applyProtection="0">
      <alignment horizontal="right" vertical="center"/>
    </xf>
    <xf numFmtId="4" fontId="17" fillId="6" borderId="82" applyNumberFormat="0" applyProtection="0">
      <alignment horizontal="right" vertical="center"/>
    </xf>
    <xf numFmtId="4" fontId="17" fillId="9" borderId="82" applyNumberFormat="0" applyProtection="0">
      <alignment horizontal="right" vertical="center"/>
    </xf>
    <xf numFmtId="4" fontId="17" fillId="8" borderId="82" applyNumberFormat="0" applyProtection="0">
      <alignment horizontal="right" vertical="center"/>
    </xf>
    <xf numFmtId="4" fontId="17" fillId="13" borderId="82" applyNumberFormat="0" applyProtection="0">
      <alignment horizontal="right" vertical="center"/>
    </xf>
    <xf numFmtId="4" fontId="17" fillId="4" borderId="82" applyNumberFormat="0" applyProtection="0">
      <alignment horizontal="right" vertical="center"/>
    </xf>
    <xf numFmtId="4" fontId="17" fillId="17" borderId="82" applyNumberFormat="0" applyProtection="0">
      <alignment horizontal="right" vertical="center"/>
    </xf>
    <xf numFmtId="0" fontId="19" fillId="16" borderId="82" applyNumberFormat="0" applyProtection="0">
      <alignment horizontal="left" vertical="top" indent="1"/>
    </xf>
    <xf numFmtId="4" fontId="17" fillId="20" borderId="82" applyNumberFormat="0" applyProtection="0">
      <alignment vertical="center"/>
    </xf>
    <xf numFmtId="4" fontId="17" fillId="20" borderId="82" applyNumberFormat="0" applyProtection="0">
      <alignment horizontal="left" vertical="center" indent="1"/>
    </xf>
    <xf numFmtId="0" fontId="17" fillId="20" borderId="82" applyNumberFormat="0" applyProtection="0">
      <alignment horizontal="left" vertical="top" indent="1"/>
    </xf>
    <xf numFmtId="4" fontId="17" fillId="15" borderId="82" applyNumberFormat="0" applyProtection="0">
      <alignment horizontal="right" vertical="center"/>
    </xf>
    <xf numFmtId="4" fontId="17" fillId="15" borderId="82" applyNumberFormat="0" applyProtection="0">
      <alignment horizontal="right" vertical="center"/>
    </xf>
    <xf numFmtId="4" fontId="17" fillId="15" borderId="82" applyNumberFormat="0" applyProtection="0">
      <alignment horizontal="right" vertical="center"/>
    </xf>
    <xf numFmtId="4" fontId="23" fillId="15" borderId="82" applyNumberFormat="0" applyProtection="0">
      <alignment horizontal="right" vertical="center"/>
    </xf>
    <xf numFmtId="4" fontId="17" fillId="17" borderId="82" applyNumberFormat="0" applyProtection="0">
      <alignment horizontal="left" vertical="center" indent="1"/>
    </xf>
    <xf numFmtId="4" fontId="17" fillId="17" borderId="82" applyNumberFormat="0" applyProtection="0">
      <alignment horizontal="left" vertical="center" indent="1"/>
    </xf>
    <xf numFmtId="4" fontId="17" fillId="17" borderId="82" applyNumberFormat="0" applyProtection="0">
      <alignment horizontal="left" vertical="center" indent="1"/>
    </xf>
    <xf numFmtId="0" fontId="17" fillId="12" borderId="82" applyNumberFormat="0" applyProtection="0">
      <alignment horizontal="left" vertical="top" indent="1"/>
    </xf>
    <xf numFmtId="4" fontId="25" fillId="15" borderId="82" applyNumberFormat="0" applyProtection="0">
      <alignment horizontal="right" vertical="center"/>
    </xf>
    <xf numFmtId="0" fontId="115" fillId="0" borderId="84" applyNumberFormat="0" applyFill="0" applyAlignment="0" applyProtection="0"/>
    <xf numFmtId="0" fontId="16" fillId="90" borderId="86"/>
    <xf numFmtId="4" fontId="20" fillId="10" borderId="82" applyNumberFormat="0" applyProtection="0">
      <alignment vertical="center"/>
    </xf>
    <xf numFmtId="4" fontId="21" fillId="11" borderId="82" applyNumberFormat="0" applyProtection="0">
      <alignment vertical="center"/>
    </xf>
    <xf numFmtId="4" fontId="20" fillId="11" borderId="82" applyNumberFormat="0" applyProtection="0">
      <alignment horizontal="left" vertical="center" indent="1"/>
    </xf>
    <xf numFmtId="0" fontId="20" fillId="11" borderId="82" applyNumberFormat="0" applyProtection="0">
      <alignment horizontal="left" vertical="top" indent="1"/>
    </xf>
    <xf numFmtId="4" fontId="17" fillId="2" borderId="82" applyNumberFormat="0" applyProtection="0">
      <alignment horizontal="right" vertical="center"/>
    </xf>
    <xf numFmtId="4" fontId="17" fillId="3" borderId="82" applyNumberFormat="0" applyProtection="0">
      <alignment horizontal="right" vertical="center"/>
    </xf>
    <xf numFmtId="4" fontId="17" fillId="7" borderId="82" applyNumberFormat="0" applyProtection="0">
      <alignment horizontal="right" vertical="center"/>
    </xf>
    <xf numFmtId="4" fontId="17" fillId="5" borderId="82" applyNumberFormat="0" applyProtection="0">
      <alignment horizontal="right" vertical="center"/>
    </xf>
    <xf numFmtId="4" fontId="17" fillId="6" borderId="82" applyNumberFormat="0" applyProtection="0">
      <alignment horizontal="right" vertical="center"/>
    </xf>
    <xf numFmtId="4" fontId="17" fillId="9" borderId="82" applyNumberFormat="0" applyProtection="0">
      <alignment horizontal="right" vertical="center"/>
    </xf>
    <xf numFmtId="4" fontId="17" fillId="8" borderId="82" applyNumberFormat="0" applyProtection="0">
      <alignment horizontal="right" vertical="center"/>
    </xf>
    <xf numFmtId="4" fontId="17" fillId="13" borderId="82" applyNumberFormat="0" applyProtection="0">
      <alignment horizontal="right" vertical="center"/>
    </xf>
    <xf numFmtId="4" fontId="17" fillId="4" borderId="82" applyNumberFormat="0" applyProtection="0">
      <alignment horizontal="right" vertical="center"/>
    </xf>
    <xf numFmtId="4" fontId="17" fillId="17" borderId="82" applyNumberFormat="0" applyProtection="0">
      <alignment horizontal="right" vertical="center"/>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2" borderId="82" applyNumberFormat="0" applyProtection="0">
      <alignment horizontal="left" vertical="center" indent="1"/>
    </xf>
    <xf numFmtId="0" fontId="19" fillId="12" borderId="82" applyNumberFormat="0" applyProtection="0">
      <alignment horizontal="left" vertical="top" indent="1"/>
    </xf>
    <xf numFmtId="0" fontId="19" fillId="18" borderId="82" applyNumberFormat="0" applyProtection="0">
      <alignment horizontal="left" vertical="center" indent="1"/>
    </xf>
    <xf numFmtId="0" fontId="19" fillId="18"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top" indent="1"/>
    </xf>
    <xf numFmtId="4" fontId="17" fillId="20" borderId="82" applyNumberFormat="0" applyProtection="0">
      <alignment vertical="center"/>
    </xf>
    <xf numFmtId="4" fontId="23" fillId="20" borderId="82" applyNumberFormat="0" applyProtection="0">
      <alignment vertical="center"/>
    </xf>
    <xf numFmtId="4" fontId="17" fillId="20" borderId="82" applyNumberFormat="0" applyProtection="0">
      <alignment horizontal="left" vertical="center" indent="1"/>
    </xf>
    <xf numFmtId="0" fontId="17" fillId="20" borderId="82" applyNumberFormat="0" applyProtection="0">
      <alignment horizontal="left" vertical="top" indent="1"/>
    </xf>
    <xf numFmtId="4" fontId="17" fillId="15" borderId="82" applyNumberFormat="0" applyProtection="0">
      <alignment horizontal="right" vertical="center"/>
    </xf>
    <xf numFmtId="4" fontId="23" fillId="15" borderId="82" applyNumberFormat="0" applyProtection="0">
      <alignment horizontal="right" vertical="center"/>
    </xf>
    <xf numFmtId="4" fontId="17" fillId="17" borderId="82" applyNumberFormat="0" applyProtection="0">
      <alignment horizontal="left" vertical="center" indent="1"/>
    </xf>
    <xf numFmtId="4" fontId="17" fillId="17" borderId="82" applyNumberFormat="0" applyProtection="0">
      <alignment horizontal="left" vertical="center" indent="1"/>
    </xf>
    <xf numFmtId="0" fontId="17" fillId="12" borderId="82" applyNumberFormat="0" applyProtection="0">
      <alignment horizontal="left" vertical="top" indent="1"/>
    </xf>
    <xf numFmtId="4" fontId="25" fillId="15" borderId="82" applyNumberFormat="0" applyProtection="0">
      <alignment horizontal="right" vertical="center"/>
    </xf>
    <xf numFmtId="0" fontId="76" fillId="88" borderId="83" applyNumberFormat="0" applyFont="0" applyAlignment="0" applyProtection="0">
      <alignment vertical="center"/>
    </xf>
    <xf numFmtId="0" fontId="77" fillId="0" borderId="84" applyNumberFormat="0" applyFill="0" applyAlignment="0" applyProtection="0">
      <alignment vertical="center"/>
    </xf>
    <xf numFmtId="0" fontId="85" fillId="84" borderId="85" applyNumberFormat="0" applyAlignment="0" applyProtection="0">
      <alignment vertical="center"/>
    </xf>
    <xf numFmtId="0" fontId="88" fillId="95" borderId="85" applyNumberFormat="0" applyAlignment="0" applyProtection="0">
      <alignment vertical="center"/>
    </xf>
    <xf numFmtId="0" fontId="89" fillId="84" borderId="79" applyNumberFormat="0" applyAlignment="0" applyProtection="0">
      <alignment vertical="center"/>
    </xf>
    <xf numFmtId="164" fontId="3" fillId="0" borderId="0" applyFont="0" applyFill="0" applyBorder="0" applyAlignment="0" applyProtection="0"/>
    <xf numFmtId="0" fontId="3" fillId="0" borderId="0"/>
    <xf numFmtId="4" fontId="17" fillId="9" borderId="82" applyNumberFormat="0" applyProtection="0">
      <alignment horizontal="right" vertical="center"/>
    </xf>
    <xf numFmtId="0" fontId="77" fillId="0" borderId="84" applyNumberFormat="0" applyFill="0" applyAlignment="0" applyProtection="0">
      <alignment vertical="center"/>
    </xf>
    <xf numFmtId="4" fontId="66" fillId="87" borderId="78" applyNumberFormat="0" applyProtection="0">
      <alignment horizontal="right" vertical="center"/>
    </xf>
    <xf numFmtId="0" fontId="14" fillId="17" borderId="82" applyNumberFormat="0" applyProtection="0">
      <alignment horizontal="left" vertical="top" indent="1"/>
    </xf>
    <xf numFmtId="4" fontId="17" fillId="17" borderId="82" applyNumberFormat="0" applyProtection="0">
      <alignment horizontal="left" vertical="center" indent="1"/>
    </xf>
    <xf numFmtId="4" fontId="17" fillId="7" borderId="82" applyNumberFormat="0" applyProtection="0">
      <alignment horizontal="right" vertical="center"/>
    </xf>
    <xf numFmtId="167" fontId="3" fillId="0" borderId="0"/>
    <xf numFmtId="4" fontId="16" fillId="8" borderId="78" applyNumberFormat="0" applyProtection="0">
      <alignment horizontal="right" vertical="center"/>
    </xf>
    <xf numFmtId="4" fontId="16" fillId="82" borderId="78" applyNumberFormat="0" applyProtection="0">
      <alignment horizontal="right" vertical="center"/>
    </xf>
    <xf numFmtId="4" fontId="16" fillId="17" borderId="78" applyNumberFormat="0" applyProtection="0">
      <alignment horizontal="right" vertical="center"/>
    </xf>
    <xf numFmtId="4" fontId="16" fillId="10" borderId="78" applyNumberFormat="0" applyProtection="0">
      <alignment vertical="center"/>
    </xf>
    <xf numFmtId="0" fontId="115" fillId="0" borderId="84" applyNumberFormat="0" applyFill="0" applyAlignment="0" applyProtection="0"/>
    <xf numFmtId="0" fontId="19" fillId="19" borderId="82" applyNumberFormat="0" applyProtection="0">
      <alignment horizontal="left" vertical="top" indent="1"/>
    </xf>
    <xf numFmtId="4" fontId="17" fillId="9" borderId="82" applyNumberFormat="0" applyProtection="0">
      <alignment horizontal="right" vertical="center"/>
    </xf>
    <xf numFmtId="0" fontId="111" fillId="84" borderId="79" applyNumberFormat="0" applyAlignment="0" applyProtection="0"/>
    <xf numFmtId="0" fontId="19" fillId="19" borderId="82" applyNumberFormat="0" applyProtection="0">
      <alignment horizontal="left" vertical="top" indent="1"/>
    </xf>
    <xf numFmtId="0" fontId="19" fillId="19" borderId="82" applyNumberFormat="0" applyProtection="0">
      <alignment horizontal="left" vertical="center" indent="1"/>
    </xf>
    <xf numFmtId="4" fontId="17" fillId="13" borderId="82" applyNumberFormat="0" applyProtection="0">
      <alignment horizontal="right" vertical="center"/>
    </xf>
    <xf numFmtId="4" fontId="17" fillId="8" borderId="82" applyNumberFormat="0" applyProtection="0">
      <alignment horizontal="right" vertical="center"/>
    </xf>
    <xf numFmtId="4" fontId="66" fillId="87" borderId="78" applyNumberFormat="0" applyProtection="0">
      <alignment horizontal="right" vertical="center"/>
    </xf>
    <xf numFmtId="0" fontId="18" fillId="83" borderId="80" applyBorder="0"/>
    <xf numFmtId="0" fontId="16" fillId="15" borderId="82" applyNumberFormat="0" applyProtection="0">
      <alignment horizontal="left" vertical="top" indent="1"/>
    </xf>
    <xf numFmtId="4" fontId="16" fillId="10" borderId="78" applyNumberFormat="0" applyProtection="0">
      <alignment vertical="center"/>
    </xf>
    <xf numFmtId="0" fontId="3" fillId="0" borderId="0"/>
    <xf numFmtId="0" fontId="3" fillId="0" borderId="0"/>
    <xf numFmtId="164" fontId="3" fillId="0" borderId="0" applyFont="0" applyFill="0" applyBorder="0" applyAlignment="0" applyProtection="0"/>
    <xf numFmtId="4" fontId="16" fillId="81" borderId="78" applyNumberFormat="0" applyProtection="0">
      <alignment horizontal="left" vertical="center" indent="1"/>
    </xf>
    <xf numFmtId="4" fontId="16" fillId="13" borderId="78" applyNumberFormat="0" applyProtection="0">
      <alignment horizontal="right" vertical="center"/>
    </xf>
    <xf numFmtId="0" fontId="16" fillId="83" borderId="82" applyNumberFormat="0" applyProtection="0">
      <alignment horizontal="left" vertical="top" indent="1"/>
    </xf>
    <xf numFmtId="0" fontId="3" fillId="0" borderId="0"/>
    <xf numFmtId="4" fontId="17" fillId="7" borderId="82" applyNumberFormat="0" applyProtection="0">
      <alignment horizontal="right" vertical="center"/>
    </xf>
    <xf numFmtId="0" fontId="14" fillId="88" borderId="82" applyNumberFormat="0" applyProtection="0">
      <alignment horizontal="left" vertical="top" indent="1"/>
    </xf>
    <xf numFmtId="4" fontId="20" fillId="10" borderId="82" applyNumberFormat="0" applyProtection="0">
      <alignment vertical="center"/>
    </xf>
    <xf numFmtId="4" fontId="17" fillId="15" borderId="82" applyNumberFormat="0" applyProtection="0">
      <alignment horizontal="right" vertical="center"/>
    </xf>
    <xf numFmtId="0" fontId="17" fillId="12" borderId="82" applyNumberFormat="0" applyProtection="0">
      <alignment horizontal="left" vertical="top" indent="1"/>
    </xf>
    <xf numFmtId="4" fontId="25" fillId="15" borderId="82" applyNumberFormat="0" applyProtection="0">
      <alignment horizontal="right" vertical="center"/>
    </xf>
    <xf numFmtId="4" fontId="17" fillId="17" borderId="82" applyNumberFormat="0" applyProtection="0">
      <alignment horizontal="left" vertical="center" indent="1"/>
    </xf>
    <xf numFmtId="4" fontId="23" fillId="15" borderId="82" applyNumberFormat="0" applyProtection="0">
      <alignment horizontal="right" vertical="center"/>
    </xf>
    <xf numFmtId="4" fontId="17" fillId="15" borderId="82" applyNumberFormat="0" applyProtection="0">
      <alignment horizontal="right" vertical="center"/>
    </xf>
    <xf numFmtId="0" fontId="19" fillId="12" borderId="82" applyNumberFormat="0" applyProtection="0">
      <alignment horizontal="left" vertical="top" indent="1"/>
    </xf>
    <xf numFmtId="0" fontId="19" fillId="18" borderId="82" applyNumberFormat="0" applyProtection="0">
      <alignment horizontal="left" vertical="top" indent="1"/>
    </xf>
    <xf numFmtId="4" fontId="16" fillId="10" borderId="78" applyNumberFormat="0" applyProtection="0">
      <alignment vertical="center"/>
    </xf>
    <xf numFmtId="0" fontId="19" fillId="18" borderId="82" applyNumberFormat="0" applyProtection="0">
      <alignment horizontal="left" vertical="top" indent="1"/>
    </xf>
    <xf numFmtId="0" fontId="19" fillId="16" borderId="82" applyNumberFormat="0" applyProtection="0">
      <alignment horizontal="left" vertical="top" indent="1"/>
    </xf>
    <xf numFmtId="4" fontId="16" fillId="0" borderId="78" applyNumberFormat="0" applyProtection="0">
      <alignment horizontal="right" vertical="center"/>
    </xf>
    <xf numFmtId="0" fontId="19" fillId="16" borderId="82" applyNumberFormat="0" applyProtection="0">
      <alignment horizontal="left" vertical="center" indent="1"/>
    </xf>
    <xf numFmtId="4" fontId="16" fillId="11" borderId="78" applyNumberFormat="0" applyProtection="0">
      <alignment horizontal="left" vertical="center" indent="1"/>
    </xf>
    <xf numFmtId="4" fontId="21" fillId="11" borderId="82" applyNumberFormat="0" applyProtection="0">
      <alignment vertical="center"/>
    </xf>
    <xf numFmtId="4" fontId="20" fillId="10" borderId="82" applyNumberFormat="0" applyProtection="0">
      <alignment vertical="center"/>
    </xf>
    <xf numFmtId="4" fontId="20" fillId="10" borderId="82" applyNumberFormat="0" applyProtection="0">
      <alignment vertical="center"/>
    </xf>
    <xf numFmtId="0" fontId="16" fillId="86" borderId="82" applyNumberFormat="0" applyProtection="0">
      <alignment horizontal="left" vertical="top" indent="1"/>
    </xf>
    <xf numFmtId="0" fontId="16" fillId="72" borderId="78" applyNumberFormat="0" applyFont="0" applyAlignment="0" applyProtection="0"/>
    <xf numFmtId="0" fontId="103" fillId="95" borderId="85" applyNumberFormat="0" applyAlignment="0" applyProtection="0"/>
    <xf numFmtId="4" fontId="17" fillId="17" borderId="82" applyNumberFormat="0" applyProtection="0">
      <alignment horizontal="left" vertical="center" indent="1"/>
    </xf>
    <xf numFmtId="4" fontId="16" fillId="0" borderId="78" applyNumberFormat="0" applyProtection="0">
      <alignment horizontal="right" vertical="center"/>
    </xf>
    <xf numFmtId="4" fontId="16" fillId="81" borderId="78" applyNumberFormat="0" applyProtection="0">
      <alignment horizontal="left" vertical="center" indent="1"/>
    </xf>
    <xf numFmtId="4" fontId="16" fillId="5" borderId="78" applyNumberFormat="0" applyProtection="0">
      <alignment horizontal="right" vertical="center"/>
    </xf>
    <xf numFmtId="4" fontId="17" fillId="17" borderId="82" applyNumberFormat="0" applyProtection="0">
      <alignment horizontal="left" vertical="center" indent="1"/>
    </xf>
    <xf numFmtId="0" fontId="19" fillId="16" borderId="82" applyNumberFormat="0" applyProtection="0">
      <alignment horizontal="left" vertical="top" indent="1"/>
    </xf>
    <xf numFmtId="4" fontId="23" fillId="15" borderId="82" applyNumberFormat="0" applyProtection="0">
      <alignment horizontal="right" vertical="center"/>
    </xf>
    <xf numFmtId="0" fontId="63" fillId="76" borderId="79" applyNumberFormat="0" applyAlignment="0" applyProtection="0"/>
    <xf numFmtId="0" fontId="15" fillId="10" borderId="82" applyNumberFormat="0" applyProtection="0">
      <alignment horizontal="left" vertical="top" indent="1"/>
    </xf>
    <xf numFmtId="4" fontId="25" fillId="15" borderId="82" applyNumberFormat="0" applyProtection="0">
      <alignment horizontal="right" vertical="center"/>
    </xf>
    <xf numFmtId="0" fontId="15" fillId="10" borderId="82" applyNumberFormat="0" applyProtection="0">
      <alignment horizontal="left" vertical="top" indent="1"/>
    </xf>
    <xf numFmtId="0" fontId="19" fillId="16" borderId="82" applyNumberFormat="0" applyProtection="0">
      <alignment horizontal="left" vertical="top" indent="1"/>
    </xf>
    <xf numFmtId="0" fontId="19" fillId="88" borderId="83" applyNumberFormat="0" applyFont="0" applyAlignment="0" applyProtection="0"/>
    <xf numFmtId="4" fontId="23" fillId="20" borderId="82" applyNumberFormat="0" applyProtection="0">
      <alignment vertical="center"/>
    </xf>
    <xf numFmtId="4" fontId="17" fillId="13" borderId="82" applyNumberFormat="0" applyProtection="0">
      <alignment horizontal="right" vertical="center"/>
    </xf>
    <xf numFmtId="4" fontId="20" fillId="10" borderId="82" applyNumberFormat="0" applyProtection="0">
      <alignment vertical="center"/>
    </xf>
    <xf numFmtId="0" fontId="103" fillId="95" borderId="85" applyNumberFormat="0" applyAlignment="0" applyProtection="0"/>
    <xf numFmtId="4" fontId="17" fillId="17" borderId="82" applyNumberFormat="0" applyProtection="0">
      <alignment horizontal="left" vertical="center" indent="1"/>
    </xf>
    <xf numFmtId="4" fontId="17" fillId="20" borderId="82" applyNumberFormat="0" applyProtection="0">
      <alignment horizontal="left" vertical="center" indent="1"/>
    </xf>
    <xf numFmtId="0" fontId="16" fillId="83" borderId="82" applyNumberFormat="0" applyProtection="0">
      <alignment horizontal="left" vertical="top" indent="1"/>
    </xf>
    <xf numFmtId="0" fontId="16" fillId="17" borderId="82" applyNumberFormat="0" applyProtection="0">
      <alignment horizontal="left" vertical="top" indent="1"/>
    </xf>
    <xf numFmtId="0" fontId="16" fillId="86" borderId="82" applyNumberFormat="0" applyProtection="0">
      <alignment horizontal="left" vertical="top" indent="1"/>
    </xf>
    <xf numFmtId="0" fontId="16" fillId="15" borderId="82" applyNumberFormat="0" applyProtection="0">
      <alignment horizontal="left" vertical="top" indent="1"/>
    </xf>
    <xf numFmtId="4" fontId="14" fillId="88" borderId="82" applyNumberFormat="0" applyProtection="0">
      <alignment vertical="center"/>
    </xf>
    <xf numFmtId="4" fontId="14" fillId="84" borderId="82" applyNumberFormat="0" applyProtection="0">
      <alignment horizontal="left" vertical="center" indent="1"/>
    </xf>
    <xf numFmtId="4" fontId="14" fillId="84" borderId="82" applyNumberFormat="0" applyProtection="0">
      <alignment horizontal="left" vertical="center" indent="1"/>
    </xf>
    <xf numFmtId="0" fontId="14" fillId="88" borderId="82" applyNumberFormat="0" applyProtection="0">
      <alignment horizontal="left" vertical="top" indent="1"/>
    </xf>
    <xf numFmtId="0" fontId="16" fillId="15" borderId="78" applyNumberFormat="0" applyProtection="0">
      <alignment horizontal="left" vertical="center" indent="1"/>
    </xf>
    <xf numFmtId="0" fontId="63" fillId="76" borderId="79" applyNumberFormat="0" applyAlignment="0" applyProtection="0"/>
    <xf numFmtId="0" fontId="14" fillId="17" borderId="82" applyNumberFormat="0" applyProtection="0">
      <alignment horizontal="left" vertical="top" indent="1"/>
    </xf>
    <xf numFmtId="4" fontId="17" fillId="4" borderId="82" applyNumberFormat="0" applyProtection="0">
      <alignment horizontal="right" vertical="center"/>
    </xf>
    <xf numFmtId="0" fontId="19" fillId="19" borderId="82" applyNumberFormat="0" applyProtection="0">
      <alignment horizontal="left" vertical="center" indent="1"/>
    </xf>
    <xf numFmtId="4" fontId="23" fillId="15" borderId="82" applyNumberFormat="0" applyProtection="0">
      <alignment horizontal="right" vertical="center"/>
    </xf>
    <xf numFmtId="0" fontId="19" fillId="19" borderId="82" applyNumberFormat="0" applyProtection="0">
      <alignment horizontal="left" vertical="center" indent="1"/>
    </xf>
    <xf numFmtId="0" fontId="19" fillId="12" borderId="82" applyNumberFormat="0" applyProtection="0">
      <alignment horizontal="left" vertical="center" indent="1"/>
    </xf>
    <xf numFmtId="0" fontId="19" fillId="19" borderId="82" applyNumberFormat="0" applyProtection="0">
      <alignment horizontal="left" vertical="top" indent="1"/>
    </xf>
    <xf numFmtId="0" fontId="19" fillId="18" borderId="82" applyNumberFormat="0" applyProtection="0">
      <alignment horizontal="left" vertical="top" indent="1"/>
    </xf>
    <xf numFmtId="0" fontId="19" fillId="12" borderId="82" applyNumberFormat="0" applyProtection="0">
      <alignment horizontal="left" vertical="center" indent="1"/>
    </xf>
    <xf numFmtId="4" fontId="17" fillId="6" borderId="82" applyNumberFormat="0" applyProtection="0">
      <alignment horizontal="right" vertical="center"/>
    </xf>
    <xf numFmtId="4" fontId="17" fillId="20" borderId="82" applyNumberFormat="0" applyProtection="0">
      <alignment vertical="center"/>
    </xf>
    <xf numFmtId="4" fontId="16" fillId="10" borderId="78" applyNumberFormat="0" applyProtection="0">
      <alignment vertical="center"/>
    </xf>
    <xf numFmtId="4" fontId="16" fillId="81" borderId="78" applyNumberFormat="0" applyProtection="0">
      <alignment horizontal="left" vertical="center" indent="1"/>
    </xf>
    <xf numFmtId="0" fontId="57" fillId="0" borderId="81" applyNumberFormat="0" applyFill="0" applyAlignment="0" applyProtection="0"/>
    <xf numFmtId="4" fontId="66" fillId="87" borderId="78" applyNumberFormat="0" applyProtection="0">
      <alignment horizontal="right" vertical="center"/>
    </xf>
    <xf numFmtId="4" fontId="66" fillId="87" borderId="78" applyNumberFormat="0" applyProtection="0">
      <alignment horizontal="right" vertical="center"/>
    </xf>
    <xf numFmtId="0" fontId="19" fillId="19" borderId="82" applyNumberFormat="0" applyProtection="0">
      <alignment horizontal="left" vertical="top" indent="1"/>
    </xf>
    <xf numFmtId="0" fontId="19" fillId="16" borderId="82" applyNumberFormat="0" applyProtection="0">
      <alignment horizontal="left" vertical="top" indent="1"/>
    </xf>
    <xf numFmtId="0" fontId="19" fillId="19" borderId="82" applyNumberFormat="0" applyProtection="0">
      <alignment horizontal="left" vertical="center" indent="1"/>
    </xf>
    <xf numFmtId="4" fontId="16" fillId="10" borderId="78" applyNumberFormat="0" applyProtection="0">
      <alignment vertical="center"/>
    </xf>
    <xf numFmtId="0" fontId="110" fillId="87" borderId="85" applyNumberFormat="0" applyAlignment="0" applyProtection="0"/>
    <xf numFmtId="0" fontId="19" fillId="19" borderId="82" applyNumberFormat="0" applyProtection="0">
      <alignment horizontal="left" vertical="top"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9" borderId="82" applyNumberFormat="0" applyProtection="0">
      <alignment horizontal="left" vertical="center" indent="1"/>
    </xf>
    <xf numFmtId="0" fontId="16" fillId="85" borderId="78" applyNumberFormat="0" applyProtection="0">
      <alignment horizontal="left" vertical="center" indent="1"/>
    </xf>
    <xf numFmtId="4" fontId="17" fillId="15" borderId="82" applyNumberFormat="0" applyProtection="0">
      <alignment horizontal="right" vertical="center"/>
    </xf>
    <xf numFmtId="4" fontId="17" fillId="17" borderId="82" applyNumberFormat="0" applyProtection="0">
      <alignment horizontal="right" vertical="center"/>
    </xf>
    <xf numFmtId="4" fontId="23" fillId="20" borderId="82" applyNumberFormat="0" applyProtection="0">
      <alignment vertical="center"/>
    </xf>
    <xf numFmtId="0" fontId="19" fillId="16" borderId="82" applyNumberFormat="0" applyProtection="0">
      <alignment horizontal="left" vertical="top" indent="1"/>
    </xf>
    <xf numFmtId="0" fontId="19" fillId="12" borderId="82" applyNumberFormat="0" applyProtection="0">
      <alignment horizontal="left" vertical="top" indent="1"/>
    </xf>
    <xf numFmtId="4" fontId="25" fillId="15" borderId="82" applyNumberFormat="0" applyProtection="0">
      <alignment horizontal="right" vertical="center"/>
    </xf>
    <xf numFmtId="0" fontId="19" fillId="18" borderId="82" applyNumberFormat="0" applyProtection="0">
      <alignment horizontal="left" vertical="top" indent="1"/>
    </xf>
    <xf numFmtId="0" fontId="20" fillId="11" borderId="82" applyNumberFormat="0" applyProtection="0">
      <alignment horizontal="left" vertical="top" indent="1"/>
    </xf>
    <xf numFmtId="4" fontId="17" fillId="2" borderId="82" applyNumberFormat="0" applyProtection="0">
      <alignment horizontal="right" vertical="center"/>
    </xf>
    <xf numFmtId="4" fontId="17" fillId="3" borderId="82" applyNumberFormat="0" applyProtection="0">
      <alignment horizontal="right" vertical="center"/>
    </xf>
    <xf numFmtId="4" fontId="17" fillId="7" borderId="82" applyNumberFormat="0" applyProtection="0">
      <alignment horizontal="right" vertical="center"/>
    </xf>
    <xf numFmtId="4" fontId="17" fillId="5" borderId="82" applyNumberFormat="0" applyProtection="0">
      <alignment horizontal="right" vertical="center"/>
    </xf>
    <xf numFmtId="4" fontId="17" fillId="6" borderId="82" applyNumberFormat="0" applyProtection="0">
      <alignment horizontal="right" vertical="center"/>
    </xf>
    <xf numFmtId="4" fontId="17" fillId="9" borderId="82" applyNumberFormat="0" applyProtection="0">
      <alignment horizontal="right" vertical="center"/>
    </xf>
    <xf numFmtId="4" fontId="17" fillId="8" borderId="82" applyNumberFormat="0" applyProtection="0">
      <alignment horizontal="right" vertical="center"/>
    </xf>
    <xf numFmtId="4" fontId="17" fillId="13" borderId="82" applyNumberFormat="0" applyProtection="0">
      <alignment horizontal="right" vertical="center"/>
    </xf>
    <xf numFmtId="4" fontId="17" fillId="4" borderId="82" applyNumberFormat="0" applyProtection="0">
      <alignment horizontal="right" vertical="center"/>
    </xf>
    <xf numFmtId="0" fontId="97" fillId="95" borderId="85" applyNumberFormat="0" applyAlignment="0" applyProtection="0"/>
    <xf numFmtId="4" fontId="17" fillId="17" borderId="82" applyNumberFormat="0" applyProtection="0">
      <alignment horizontal="right" vertical="center"/>
    </xf>
    <xf numFmtId="0" fontId="19" fillId="16" borderId="82" applyNumberFormat="0" applyProtection="0">
      <alignment horizontal="left" vertical="top" indent="1"/>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2" borderId="82" applyNumberFormat="0" applyProtection="0">
      <alignment horizontal="left" vertical="center" indent="1"/>
    </xf>
    <xf numFmtId="0" fontId="19" fillId="12" borderId="82" applyNumberFormat="0" applyProtection="0">
      <alignment horizontal="left" vertical="top" indent="1"/>
    </xf>
    <xf numFmtId="0" fontId="19" fillId="18" borderId="82" applyNumberFormat="0" applyProtection="0">
      <alignment horizontal="left" vertical="center" indent="1"/>
    </xf>
    <xf numFmtId="0" fontId="19" fillId="18"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top" indent="1"/>
    </xf>
    <xf numFmtId="4" fontId="17" fillId="20" borderId="82" applyNumberFormat="0" applyProtection="0">
      <alignment vertical="center"/>
    </xf>
    <xf numFmtId="4" fontId="23" fillId="20" borderId="82" applyNumberFormat="0" applyProtection="0">
      <alignment vertical="center"/>
    </xf>
    <xf numFmtId="4" fontId="17" fillId="20" borderId="82" applyNumberFormat="0" applyProtection="0">
      <alignment horizontal="left" vertical="center" indent="1"/>
    </xf>
    <xf numFmtId="0" fontId="17" fillId="20" borderId="82" applyNumberFormat="0" applyProtection="0">
      <alignment horizontal="left" vertical="top" indent="1"/>
    </xf>
    <xf numFmtId="0" fontId="19" fillId="19" borderId="82" applyNumberFormat="0" applyProtection="0">
      <alignment horizontal="left" vertical="center" indent="1"/>
    </xf>
    <xf numFmtId="4" fontId="16" fillId="17" borderId="78" applyNumberFormat="0" applyProtection="0">
      <alignment horizontal="right" vertical="center"/>
    </xf>
    <xf numFmtId="0" fontId="3" fillId="0" borderId="0"/>
    <xf numFmtId="4" fontId="17" fillId="17" borderId="82" applyNumberFormat="0" applyProtection="0">
      <alignment horizontal="left" vertical="center" indent="1"/>
    </xf>
    <xf numFmtId="4" fontId="17" fillId="17" borderId="82" applyNumberFormat="0" applyProtection="0">
      <alignment horizontal="left" vertical="center" indent="1"/>
    </xf>
    <xf numFmtId="0" fontId="19" fillId="16" borderId="82" applyNumberFormat="0" applyProtection="0">
      <alignment horizontal="left" vertical="top" indent="1"/>
    </xf>
    <xf numFmtId="0" fontId="16" fillId="84" borderId="78" applyNumberFormat="0" applyProtection="0">
      <alignment horizontal="left" vertical="center" indent="1"/>
    </xf>
    <xf numFmtId="0" fontId="14" fillId="17" borderId="82" applyNumberFormat="0" applyProtection="0">
      <alignment horizontal="left" vertical="top" indent="1"/>
    </xf>
    <xf numFmtId="0" fontId="16" fillId="72" borderId="78" applyNumberFormat="0" applyFont="0" applyAlignment="0" applyProtection="0"/>
    <xf numFmtId="0" fontId="17" fillId="20" borderId="82" applyNumberFormat="0" applyProtection="0">
      <alignment horizontal="left" vertical="top" indent="1"/>
    </xf>
    <xf numFmtId="0" fontId="17" fillId="20" borderId="82" applyNumberFormat="0" applyProtection="0">
      <alignment horizontal="left" vertical="top" indent="1"/>
    </xf>
    <xf numFmtId="0" fontId="103" fillId="95" borderId="85" applyNumberFormat="0" applyAlignment="0" applyProtection="0"/>
    <xf numFmtId="0" fontId="103" fillId="95" borderId="85" applyNumberFormat="0" applyAlignment="0" applyProtection="0"/>
    <xf numFmtId="0" fontId="19" fillId="18" borderId="82" applyNumberFormat="0" applyProtection="0">
      <alignment horizontal="left" vertical="top" indent="1"/>
    </xf>
    <xf numFmtId="0" fontId="19" fillId="12" borderId="82" applyNumberFormat="0" applyProtection="0">
      <alignment horizontal="left" vertical="top" indent="1"/>
    </xf>
    <xf numFmtId="0" fontId="19" fillId="16"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4" fontId="17" fillId="8" borderId="82" applyNumberFormat="0" applyProtection="0">
      <alignment horizontal="right" vertical="center"/>
    </xf>
    <xf numFmtId="4" fontId="17" fillId="17" borderId="82" applyNumberFormat="0" applyProtection="0">
      <alignment horizontal="left" vertical="center" indent="1"/>
    </xf>
    <xf numFmtId="0" fontId="19" fillId="19" borderId="82" applyNumberFormat="0" applyProtection="0">
      <alignment horizontal="left" vertical="top" indent="1"/>
    </xf>
    <xf numFmtId="0" fontId="19" fillId="12" borderId="82" applyNumberFormat="0" applyProtection="0">
      <alignment horizontal="left" vertical="top" indent="1"/>
    </xf>
    <xf numFmtId="4" fontId="14" fillId="84" borderId="82" applyNumberFormat="0" applyProtection="0">
      <alignment horizontal="left" vertical="center" indent="1"/>
    </xf>
    <xf numFmtId="0" fontId="16" fillId="83" borderId="82" applyNumberFormat="0" applyProtection="0">
      <alignment horizontal="left" vertical="top" indent="1"/>
    </xf>
    <xf numFmtId="4" fontId="16" fillId="81" borderId="78" applyNumberFormat="0" applyProtection="0">
      <alignment horizontal="left" vertical="center" indent="1"/>
    </xf>
    <xf numFmtId="4" fontId="64" fillId="89" borderId="78" applyNumberFormat="0" applyProtection="0">
      <alignment horizontal="right" vertical="center"/>
    </xf>
    <xf numFmtId="4" fontId="16" fillId="0" borderId="78" applyNumberFormat="0" applyProtection="0">
      <alignment horizontal="right" vertical="center"/>
    </xf>
    <xf numFmtId="4" fontId="16" fillId="0" borderId="78" applyNumberFormat="0" applyProtection="0">
      <alignment horizontal="right" vertical="center"/>
    </xf>
    <xf numFmtId="4" fontId="20" fillId="11" borderId="82" applyNumberFormat="0" applyProtection="0">
      <alignment horizontal="left" vertical="center" indent="1"/>
    </xf>
    <xf numFmtId="4" fontId="21" fillId="11" borderId="82" applyNumberFormat="0" applyProtection="0">
      <alignment vertical="center"/>
    </xf>
    <xf numFmtId="0" fontId="19" fillId="16" borderId="82" applyNumberFormat="0" applyProtection="0">
      <alignment horizontal="left" vertical="top" indent="1"/>
    </xf>
    <xf numFmtId="0" fontId="95" fillId="84" borderId="85" applyNumberFormat="0" applyAlignment="0" applyProtection="0"/>
    <xf numFmtId="0" fontId="95" fillId="84" borderId="85" applyNumberFormat="0" applyAlignment="0" applyProtection="0"/>
    <xf numFmtId="4" fontId="17" fillId="17" borderId="82" applyNumberFormat="0" applyProtection="0">
      <alignment horizontal="left" vertical="center" indent="1"/>
    </xf>
    <xf numFmtId="0" fontId="55" fillId="76" borderId="78" applyNumberFormat="0" applyAlignment="0" applyProtection="0"/>
    <xf numFmtId="0" fontId="19" fillId="18" borderId="82" applyNumberFormat="0" applyProtection="0">
      <alignment horizontal="left" vertical="top" indent="1"/>
    </xf>
    <xf numFmtId="0" fontId="97" fillId="95" borderId="85" applyNumberFormat="0" applyAlignment="0" applyProtection="0"/>
    <xf numFmtId="0" fontId="63" fillId="87" borderId="79" applyNumberFormat="0" applyAlignment="0" applyProtection="0"/>
    <xf numFmtId="4" fontId="16" fillId="17" borderId="78" applyNumberFormat="0" applyProtection="0">
      <alignment horizontal="right" vertical="center"/>
    </xf>
    <xf numFmtId="0" fontId="19" fillId="18" borderId="82" applyNumberFormat="0" applyProtection="0">
      <alignment horizontal="left" vertical="top" indent="1"/>
    </xf>
    <xf numFmtId="0" fontId="61" fillId="73" borderId="78" applyNumberFormat="0" applyAlignment="0" applyProtection="0"/>
    <xf numFmtId="0" fontId="103" fillId="95" borderId="85" applyNumberFormat="0" applyAlignment="0" applyProtection="0"/>
    <xf numFmtId="0" fontId="103" fillId="95" borderId="85" applyNumberFormat="0" applyAlignment="0" applyProtection="0"/>
    <xf numFmtId="0" fontId="19" fillId="88" borderId="83" applyNumberFormat="0" applyFont="0" applyAlignment="0" applyProtection="0"/>
    <xf numFmtId="0" fontId="19" fillId="88" borderId="83" applyNumberFormat="0" applyFont="0" applyAlignment="0" applyProtection="0"/>
    <xf numFmtId="0" fontId="110" fillId="87" borderId="85" applyNumberFormat="0" applyAlignment="0" applyProtection="0"/>
    <xf numFmtId="0" fontId="111" fillId="84" borderId="79" applyNumberFormat="0" applyAlignment="0" applyProtection="0"/>
    <xf numFmtId="0" fontId="16" fillId="84" borderId="78" applyNumberFormat="0" applyProtection="0">
      <alignment horizontal="left" vertical="center" indent="1"/>
    </xf>
    <xf numFmtId="4" fontId="20" fillId="10" borderId="82" applyNumberFormat="0" applyProtection="0">
      <alignment vertical="center"/>
    </xf>
    <xf numFmtId="4" fontId="21" fillId="11" borderId="82" applyNumberFormat="0" applyProtection="0">
      <alignment vertical="center"/>
    </xf>
    <xf numFmtId="4" fontId="20" fillId="11" borderId="82" applyNumberFormat="0" applyProtection="0">
      <alignment horizontal="left" vertical="center" indent="1"/>
    </xf>
    <xf numFmtId="0" fontId="20" fillId="11" borderId="82" applyNumberFormat="0" applyProtection="0">
      <alignment horizontal="left" vertical="top" indent="1"/>
    </xf>
    <xf numFmtId="4" fontId="17" fillId="2" borderId="82" applyNumberFormat="0" applyProtection="0">
      <alignment horizontal="right" vertical="center"/>
    </xf>
    <xf numFmtId="4" fontId="17" fillId="3" borderId="82" applyNumberFormat="0" applyProtection="0">
      <alignment horizontal="right" vertical="center"/>
    </xf>
    <xf numFmtId="4" fontId="17" fillId="7" borderId="82" applyNumberFormat="0" applyProtection="0">
      <alignment horizontal="right" vertical="center"/>
    </xf>
    <xf numFmtId="4" fontId="17" fillId="5" borderId="82" applyNumberFormat="0" applyProtection="0">
      <alignment horizontal="right" vertical="center"/>
    </xf>
    <xf numFmtId="4" fontId="17" fillId="6" borderId="82" applyNumberFormat="0" applyProtection="0">
      <alignment horizontal="right" vertical="center"/>
    </xf>
    <xf numFmtId="4" fontId="17" fillId="9" borderId="82" applyNumberFormat="0" applyProtection="0">
      <alignment horizontal="right" vertical="center"/>
    </xf>
    <xf numFmtId="4" fontId="17" fillId="8" borderId="82" applyNumberFormat="0" applyProtection="0">
      <alignment horizontal="right" vertical="center"/>
    </xf>
    <xf numFmtId="4" fontId="17" fillId="13" borderId="82" applyNumberFormat="0" applyProtection="0">
      <alignment horizontal="right" vertical="center"/>
    </xf>
    <xf numFmtId="4" fontId="17" fillId="4" borderId="82" applyNumberFormat="0" applyProtection="0">
      <alignment horizontal="right" vertical="center"/>
    </xf>
    <xf numFmtId="0" fontId="95" fillId="84" borderId="85" applyNumberFormat="0" applyAlignment="0" applyProtection="0"/>
    <xf numFmtId="4" fontId="17" fillId="17" borderId="82" applyNumberFormat="0" applyProtection="0">
      <alignment horizontal="right" vertical="center"/>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2" borderId="82" applyNumberFormat="0" applyProtection="0">
      <alignment horizontal="left" vertical="center" indent="1"/>
    </xf>
    <xf numFmtId="0" fontId="19" fillId="12" borderId="82" applyNumberFormat="0" applyProtection="0">
      <alignment horizontal="left" vertical="top" indent="1"/>
    </xf>
    <xf numFmtId="0" fontId="19" fillId="18" borderId="82" applyNumberFormat="0" applyProtection="0">
      <alignment horizontal="left" vertical="center" indent="1"/>
    </xf>
    <xf numFmtId="0" fontId="19" fillId="18"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top" indent="1"/>
    </xf>
    <xf numFmtId="4" fontId="17" fillId="20" borderId="82" applyNumberFormat="0" applyProtection="0">
      <alignment vertical="center"/>
    </xf>
    <xf numFmtId="4" fontId="23" fillId="20" borderId="82" applyNumberFormat="0" applyProtection="0">
      <alignment vertical="center"/>
    </xf>
    <xf numFmtId="4" fontId="17" fillId="20" borderId="82" applyNumberFormat="0" applyProtection="0">
      <alignment horizontal="left" vertical="center" indent="1"/>
    </xf>
    <xf numFmtId="0" fontId="17" fillId="20" borderId="82" applyNumberFormat="0" applyProtection="0">
      <alignment horizontal="left" vertical="top" indent="1"/>
    </xf>
    <xf numFmtId="4" fontId="17" fillId="15" borderId="82" applyNumberFormat="0" applyProtection="0">
      <alignment horizontal="right" vertical="center"/>
    </xf>
    <xf numFmtId="4" fontId="17" fillId="15" borderId="82" applyNumberFormat="0" applyProtection="0">
      <alignment horizontal="right" vertical="center"/>
    </xf>
    <xf numFmtId="4" fontId="23" fillId="15" borderId="82" applyNumberFormat="0" applyProtection="0">
      <alignment horizontal="right" vertical="center"/>
    </xf>
    <xf numFmtId="4" fontId="17" fillId="17" borderId="82" applyNumberFormat="0" applyProtection="0">
      <alignment horizontal="left" vertical="center" indent="1"/>
    </xf>
    <xf numFmtId="0" fontId="17" fillId="12" borderId="82" applyNumberFormat="0" applyProtection="0">
      <alignment horizontal="left" vertical="top" indent="1"/>
    </xf>
    <xf numFmtId="4" fontId="25" fillId="15" borderId="82" applyNumberFormat="0" applyProtection="0">
      <alignment horizontal="right" vertical="center"/>
    </xf>
    <xf numFmtId="0" fontId="3" fillId="0" borderId="0"/>
    <xf numFmtId="0" fontId="3" fillId="0" borderId="0"/>
    <xf numFmtId="0" fontId="115" fillId="0" borderId="84" applyNumberFormat="0" applyFill="0" applyAlignment="0" applyProtection="0"/>
    <xf numFmtId="0" fontId="19" fillId="88" borderId="83" applyNumberFormat="0" applyFont="0" applyAlignment="0" applyProtection="0"/>
    <xf numFmtId="0" fontId="3" fillId="0" borderId="0"/>
    <xf numFmtId="0" fontId="3" fillId="0" borderId="0"/>
    <xf numFmtId="0" fontId="3" fillId="0" borderId="0"/>
    <xf numFmtId="0" fontId="3" fillId="0" borderId="0"/>
    <xf numFmtId="0" fontId="19" fillId="18"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top" indent="1"/>
    </xf>
    <xf numFmtId="0" fontId="76" fillId="88" borderId="83" applyNumberFormat="0" applyFont="0" applyAlignment="0" applyProtection="0">
      <alignment vertical="center"/>
    </xf>
    <xf numFmtId="4" fontId="20" fillId="11" borderId="82" applyNumberFormat="0" applyProtection="0">
      <alignment horizontal="left" vertical="center" indent="1"/>
    </xf>
    <xf numFmtId="0" fontId="3" fillId="0" borderId="0"/>
    <xf numFmtId="0" fontId="3" fillId="0" borderId="0"/>
    <xf numFmtId="0" fontId="16" fillId="83" borderId="82" applyNumberFormat="0" applyProtection="0">
      <alignment horizontal="left" vertical="top" indent="1"/>
    </xf>
    <xf numFmtId="0" fontId="16" fillId="86" borderId="82" applyNumberFormat="0" applyProtection="0">
      <alignment horizontal="left" vertical="top" indent="1"/>
    </xf>
    <xf numFmtId="0" fontId="19" fillId="16" borderId="82" applyNumberFormat="0" applyProtection="0">
      <alignment horizontal="left" vertical="top" indent="1"/>
    </xf>
    <xf numFmtId="4" fontId="64" fillId="11" borderId="78" applyNumberFormat="0" applyProtection="0">
      <alignment vertical="center"/>
    </xf>
    <xf numFmtId="0" fontId="3" fillId="0" borderId="0"/>
    <xf numFmtId="0" fontId="19" fillId="16" borderId="82" applyNumberFormat="0" applyProtection="0">
      <alignment horizontal="left" vertical="top" indent="1"/>
    </xf>
    <xf numFmtId="0" fontId="3" fillId="0" borderId="0"/>
    <xf numFmtId="0" fontId="3" fillId="0" borderId="0"/>
    <xf numFmtId="4" fontId="17" fillId="5" borderId="82" applyNumberFormat="0" applyProtection="0">
      <alignment horizontal="right" vertical="center"/>
    </xf>
    <xf numFmtId="0" fontId="19" fillId="19" borderId="82" applyNumberFormat="0" applyProtection="0">
      <alignment horizontal="left" vertical="top" indent="1"/>
    </xf>
    <xf numFmtId="0" fontId="19" fillId="12" borderId="82" applyNumberFormat="0" applyProtection="0">
      <alignment horizontal="left" vertical="top" indent="1"/>
    </xf>
    <xf numFmtId="4" fontId="16" fillId="0" borderId="78" applyNumberFormat="0" applyProtection="0">
      <alignment horizontal="right" vertical="center"/>
    </xf>
    <xf numFmtId="0" fontId="16" fillId="17" borderId="82" applyNumberFormat="0" applyProtection="0">
      <alignment horizontal="left" vertical="top" indent="1"/>
    </xf>
    <xf numFmtId="0" fontId="19" fillId="19" borderId="82" applyNumberFormat="0" applyProtection="0">
      <alignment horizontal="left" vertical="top" indent="1"/>
    </xf>
    <xf numFmtId="0" fontId="14" fillId="88" borderId="82" applyNumberFormat="0" applyProtection="0">
      <alignment horizontal="left" vertical="top" indent="1"/>
    </xf>
    <xf numFmtId="4" fontId="17" fillId="20" borderId="82" applyNumberFormat="0" applyProtection="0">
      <alignment vertical="center"/>
    </xf>
    <xf numFmtId="4" fontId="16" fillId="0" borderId="78" applyNumberFormat="0" applyProtection="0">
      <alignment horizontal="right" vertical="center"/>
    </xf>
    <xf numFmtId="0" fontId="19" fillId="19" borderId="82" applyNumberFormat="0" applyProtection="0">
      <alignment horizontal="left" vertical="center" indent="1"/>
    </xf>
    <xf numFmtId="0" fontId="63" fillId="76" borderId="79" applyNumberFormat="0" applyAlignment="0" applyProtection="0"/>
    <xf numFmtId="0" fontId="19" fillId="16" borderId="82" applyNumberFormat="0" applyProtection="0">
      <alignment horizontal="left" vertical="top" indent="1"/>
    </xf>
    <xf numFmtId="0" fontId="15" fillId="10" borderId="82" applyNumberFormat="0" applyProtection="0">
      <alignment horizontal="left" vertical="top" indent="1"/>
    </xf>
    <xf numFmtId="0" fontId="16" fillId="83" borderId="82" applyNumberFormat="0" applyProtection="0">
      <alignment horizontal="left" vertical="top" indent="1"/>
    </xf>
    <xf numFmtId="4" fontId="17" fillId="15" borderId="82" applyNumberFormat="0" applyProtection="0">
      <alignment horizontal="right" vertical="center"/>
    </xf>
    <xf numFmtId="0" fontId="19" fillId="12" borderId="82" applyNumberFormat="0" applyProtection="0">
      <alignment horizontal="left" vertical="center" indent="1"/>
    </xf>
    <xf numFmtId="4" fontId="17" fillId="17" borderId="82" applyNumberFormat="0" applyProtection="0">
      <alignment horizontal="right" vertical="center"/>
    </xf>
    <xf numFmtId="4" fontId="17" fillId="2" borderId="82" applyNumberFormat="0" applyProtection="0">
      <alignment horizontal="right" vertical="center"/>
    </xf>
    <xf numFmtId="0" fontId="16" fillId="17" borderId="82" applyNumberFormat="0" applyProtection="0">
      <alignment horizontal="left" vertical="top" indent="1"/>
    </xf>
    <xf numFmtId="0" fontId="20" fillId="11" borderId="82" applyNumberFormat="0" applyProtection="0">
      <alignment horizontal="left" vertical="top" indent="1"/>
    </xf>
    <xf numFmtId="0" fontId="16" fillId="86" borderId="82" applyNumberFormat="0" applyProtection="0">
      <alignment horizontal="left" vertical="top" indent="1"/>
    </xf>
    <xf numFmtId="0" fontId="16" fillId="15" borderId="82" applyNumberFormat="0" applyProtection="0">
      <alignment horizontal="left" vertical="top" indent="1"/>
    </xf>
    <xf numFmtId="4" fontId="14" fillId="88" borderId="82" applyNumberFormat="0" applyProtection="0">
      <alignment vertical="center"/>
    </xf>
    <xf numFmtId="4" fontId="64" fillId="89" borderId="78" applyNumberFormat="0" applyProtection="0">
      <alignment horizontal="right" vertical="center"/>
    </xf>
    <xf numFmtId="4" fontId="14" fillId="84" borderId="82" applyNumberFormat="0" applyProtection="0">
      <alignment horizontal="left" vertical="center" indent="1"/>
    </xf>
    <xf numFmtId="0" fontId="14" fillId="88" borderId="82" applyNumberFormat="0" applyProtection="0">
      <alignment horizontal="left" vertical="top" indent="1"/>
    </xf>
    <xf numFmtId="0" fontId="14" fillId="17" borderId="82" applyNumberFormat="0" applyProtection="0">
      <alignment horizontal="left" vertical="top" indent="1"/>
    </xf>
    <xf numFmtId="0" fontId="76" fillId="88" borderId="83" applyNumberFormat="0" applyFont="0" applyAlignment="0" applyProtection="0">
      <alignment vertical="center"/>
    </xf>
    <xf numFmtId="4" fontId="20" fillId="10" borderId="82" applyNumberFormat="0" applyProtection="0">
      <alignment vertical="center"/>
    </xf>
    <xf numFmtId="4" fontId="20" fillId="11" borderId="82" applyNumberFormat="0" applyProtection="0">
      <alignment horizontal="left" vertical="center" indent="1"/>
    </xf>
    <xf numFmtId="4" fontId="16" fillId="82" borderId="78" applyNumberFormat="0" applyProtection="0">
      <alignment horizontal="right" vertical="center"/>
    </xf>
    <xf numFmtId="0" fontId="19" fillId="16" borderId="82" applyNumberFormat="0" applyProtection="0">
      <alignment horizontal="left" vertical="top" indent="1"/>
    </xf>
    <xf numFmtId="4" fontId="25" fillId="15" borderId="82" applyNumberFormat="0" applyProtection="0">
      <alignment horizontal="right" vertical="center"/>
    </xf>
    <xf numFmtId="0" fontId="3" fillId="0" borderId="0"/>
    <xf numFmtId="0" fontId="3" fillId="0" borderId="0"/>
    <xf numFmtId="0" fontId="3" fillId="0" borderId="0"/>
    <xf numFmtId="0" fontId="14" fillId="17" borderId="82" applyNumberFormat="0" applyProtection="0">
      <alignment horizontal="left" vertical="top" indent="1"/>
    </xf>
    <xf numFmtId="0" fontId="19" fillId="16" borderId="82" applyNumberFormat="0" applyProtection="0">
      <alignment horizontal="left" vertical="top" indent="1"/>
    </xf>
    <xf numFmtId="0" fontId="3" fillId="0" borderId="0"/>
    <xf numFmtId="4" fontId="14" fillId="84" borderId="82" applyNumberFormat="0" applyProtection="0">
      <alignment horizontal="left" vertical="center" indent="1"/>
    </xf>
    <xf numFmtId="167" fontId="3" fillId="0" borderId="0"/>
    <xf numFmtId="0" fontId="110" fillId="87" borderId="85" applyNumberFormat="0" applyAlignment="0" applyProtection="0"/>
    <xf numFmtId="0" fontId="3" fillId="0" borderId="0"/>
    <xf numFmtId="4" fontId="16" fillId="11" borderId="78" applyNumberFormat="0" applyProtection="0">
      <alignment horizontal="left" vertical="center" indent="1"/>
    </xf>
    <xf numFmtId="0" fontId="3" fillId="0" borderId="0"/>
    <xf numFmtId="4" fontId="16" fillId="4" borderId="78" applyNumberFormat="0" applyProtection="0">
      <alignment horizontal="right" vertical="center"/>
    </xf>
    <xf numFmtId="0" fontId="14" fillId="88" borderId="82" applyNumberFormat="0" applyProtection="0">
      <alignment horizontal="left" vertical="top" indent="1"/>
    </xf>
    <xf numFmtId="0" fontId="3" fillId="0" borderId="0"/>
    <xf numFmtId="0" fontId="16" fillId="72" borderId="78" applyNumberFormat="0" applyFont="0" applyAlignment="0" applyProtection="0"/>
    <xf numFmtId="4" fontId="14" fillId="88" borderId="82" applyNumberFormat="0" applyProtection="0">
      <alignment vertical="center"/>
    </xf>
    <xf numFmtId="0" fontId="16" fillId="15" borderId="82" applyNumberFormat="0" applyProtection="0">
      <alignment horizontal="left" vertical="top" indent="1"/>
    </xf>
    <xf numFmtId="164" fontId="3" fillId="0" borderId="0" applyFont="0" applyFill="0" applyBorder="0" applyAlignment="0" applyProtection="0"/>
    <xf numFmtId="0" fontId="15" fillId="10" borderId="82" applyNumberFormat="0" applyProtection="0">
      <alignment horizontal="left" vertical="top" indent="1"/>
    </xf>
    <xf numFmtId="0" fontId="19" fillId="19" borderId="82" applyNumberFormat="0" applyProtection="0">
      <alignment horizontal="left" vertical="center" indent="1"/>
    </xf>
    <xf numFmtId="4" fontId="17" fillId="6" borderId="82" applyNumberFormat="0" applyProtection="0">
      <alignment horizontal="right" vertical="center"/>
    </xf>
    <xf numFmtId="0" fontId="16" fillId="83" borderId="82" applyNumberFormat="0" applyProtection="0">
      <alignment horizontal="left" vertical="top" indent="1"/>
    </xf>
    <xf numFmtId="0" fontId="19" fillId="18" borderId="82" applyNumberFormat="0" applyProtection="0">
      <alignment horizontal="left" vertical="top" indent="1"/>
    </xf>
    <xf numFmtId="0" fontId="16" fillId="17" borderId="82" applyNumberFormat="0" applyProtection="0">
      <alignment horizontal="left" vertical="top" indent="1"/>
    </xf>
    <xf numFmtId="4" fontId="17" fillId="9" borderId="82" applyNumberFormat="0" applyProtection="0">
      <alignment horizontal="right" vertical="center"/>
    </xf>
    <xf numFmtId="0" fontId="16" fillId="86" borderId="82" applyNumberFormat="0" applyProtection="0">
      <alignment horizontal="left" vertical="top" indent="1"/>
    </xf>
    <xf numFmtId="0" fontId="16" fillId="15" borderId="82" applyNumberFormat="0" applyProtection="0">
      <alignment horizontal="left" vertical="top" indent="1"/>
    </xf>
    <xf numFmtId="0" fontId="17" fillId="12" borderId="82" applyNumberFormat="0" applyProtection="0">
      <alignment horizontal="left" vertical="top" indent="1"/>
    </xf>
    <xf numFmtId="0" fontId="19" fillId="18" borderId="82" applyNumberFormat="0" applyProtection="0">
      <alignment horizontal="left" vertical="top" indent="1"/>
    </xf>
    <xf numFmtId="0" fontId="19" fillId="16" borderId="82" applyNumberFormat="0" applyProtection="0">
      <alignment horizontal="left" vertical="top" indent="1"/>
    </xf>
    <xf numFmtId="4" fontId="20" fillId="11" borderId="82" applyNumberFormat="0" applyProtection="0">
      <alignment horizontal="left" vertical="center" indent="1"/>
    </xf>
    <xf numFmtId="0" fontId="14" fillId="17" borderId="82" applyNumberFormat="0" applyProtection="0">
      <alignment horizontal="left" vertical="top" indent="1"/>
    </xf>
    <xf numFmtId="4" fontId="17" fillId="20" borderId="82" applyNumberFormat="0" applyProtection="0">
      <alignment horizontal="left" vertical="center" indent="1"/>
    </xf>
    <xf numFmtId="0" fontId="19" fillId="16" borderId="82" applyNumberFormat="0" applyProtection="0">
      <alignment horizontal="left" vertical="top" indent="1"/>
    </xf>
    <xf numFmtId="0" fontId="19" fillId="18" borderId="82" applyNumberFormat="0" applyProtection="0">
      <alignment horizontal="left" vertical="top" indent="1"/>
    </xf>
    <xf numFmtId="0" fontId="19" fillId="16" borderId="82" applyNumberFormat="0" applyProtection="0">
      <alignment horizontal="left" vertical="center" indent="1"/>
    </xf>
    <xf numFmtId="4" fontId="64" fillId="11" borderId="78" applyNumberFormat="0" applyProtection="0">
      <alignment vertical="center"/>
    </xf>
    <xf numFmtId="0" fontId="3" fillId="0" borderId="0"/>
    <xf numFmtId="0" fontId="3" fillId="0" borderId="0"/>
    <xf numFmtId="0" fontId="3" fillId="0" borderId="0"/>
    <xf numFmtId="0" fontId="3" fillId="0" borderId="0"/>
    <xf numFmtId="167" fontId="3" fillId="0" borderId="0"/>
    <xf numFmtId="0" fontId="3" fillId="0" borderId="0"/>
    <xf numFmtId="0" fontId="3" fillId="0" borderId="0"/>
    <xf numFmtId="0" fontId="16" fillId="83" borderId="82" applyNumberFormat="0" applyProtection="0">
      <alignment horizontal="left" vertical="top" indent="1"/>
    </xf>
    <xf numFmtId="0" fontId="89" fillId="84" borderId="79" applyNumberFormat="0" applyAlignment="0" applyProtection="0">
      <alignment vertical="center"/>
    </xf>
    <xf numFmtId="4" fontId="17" fillId="2" borderId="82" applyNumberFormat="0" applyProtection="0">
      <alignment horizontal="right" vertical="center"/>
    </xf>
    <xf numFmtId="0" fontId="19" fillId="16" borderId="82" applyNumberFormat="0" applyProtection="0">
      <alignment horizontal="left" vertical="center" indent="1"/>
    </xf>
    <xf numFmtId="0" fontId="19" fillId="18" borderId="82" applyNumberFormat="0" applyProtection="0">
      <alignment horizontal="left" vertical="center" indent="1"/>
    </xf>
    <xf numFmtId="0" fontId="20" fillId="11" borderId="82" applyNumberFormat="0" applyProtection="0">
      <alignment horizontal="left" vertical="top" indent="1"/>
    </xf>
    <xf numFmtId="0" fontId="88" fillId="95" borderId="85" applyNumberFormat="0" applyAlignment="0" applyProtection="0">
      <alignment vertical="center"/>
    </xf>
    <xf numFmtId="0" fontId="19" fillId="18" borderId="82" applyNumberFormat="0" applyProtection="0">
      <alignment horizontal="left" vertical="center" indent="1"/>
    </xf>
    <xf numFmtId="0" fontId="19" fillId="16" borderId="82" applyNumberFormat="0" applyProtection="0">
      <alignment horizontal="left" vertical="center" indent="1"/>
    </xf>
    <xf numFmtId="4" fontId="17" fillId="3" borderId="82" applyNumberFormat="0" applyProtection="0">
      <alignment horizontal="right" vertical="center"/>
    </xf>
    <xf numFmtId="0" fontId="55" fillId="76" borderId="78" applyNumberFormat="0" applyAlignment="0" applyProtection="0"/>
    <xf numFmtId="4" fontId="66" fillId="87" borderId="78" applyNumberFormat="0" applyProtection="0">
      <alignment horizontal="right" vertical="center"/>
    </xf>
    <xf numFmtId="0" fontId="19" fillId="18" borderId="82" applyNumberFormat="0" applyProtection="0">
      <alignment horizontal="left" vertical="center" indent="1"/>
    </xf>
    <xf numFmtId="4" fontId="16" fillId="13" borderId="78" applyNumberFormat="0" applyProtection="0">
      <alignment horizontal="right" vertical="center"/>
    </xf>
    <xf numFmtId="4" fontId="16" fillId="10" borderId="78" applyNumberFormat="0" applyProtection="0">
      <alignment vertical="center"/>
    </xf>
    <xf numFmtId="0" fontId="3" fillId="0" borderId="0"/>
    <xf numFmtId="0" fontId="19" fillId="88" borderId="83" applyNumberFormat="0" applyFont="0" applyAlignment="0" applyProtection="0"/>
    <xf numFmtId="0" fontId="19" fillId="88" borderId="83" applyNumberFormat="0" applyFont="0" applyAlignment="0" applyProtection="0"/>
    <xf numFmtId="0" fontId="77" fillId="0" borderId="84" applyNumberFormat="0" applyFill="0" applyAlignment="0" applyProtection="0">
      <alignment vertical="center"/>
    </xf>
    <xf numFmtId="0" fontId="95" fillId="84" borderId="85" applyNumberFormat="0" applyAlignment="0" applyProtection="0"/>
    <xf numFmtId="0" fontId="95" fillId="84" borderId="85" applyNumberFormat="0" applyAlignment="0" applyProtection="0"/>
    <xf numFmtId="4" fontId="66" fillId="87" borderId="78" applyNumberFormat="0" applyProtection="0">
      <alignment horizontal="right" vertical="center"/>
    </xf>
    <xf numFmtId="4" fontId="16" fillId="11" borderId="78" applyNumberFormat="0" applyProtection="0">
      <alignment horizontal="left" vertical="center" indent="1"/>
    </xf>
    <xf numFmtId="0" fontId="61" fillId="73" borderId="78" applyNumberFormat="0" applyAlignment="0" applyProtection="0"/>
    <xf numFmtId="0" fontId="19" fillId="19" borderId="82" applyNumberFormat="0" applyProtection="0">
      <alignment horizontal="left" vertical="top" indent="1"/>
    </xf>
    <xf numFmtId="0" fontId="19" fillId="12" borderId="82" applyNumberFormat="0" applyProtection="0">
      <alignment horizontal="left" vertical="top" indent="1"/>
    </xf>
    <xf numFmtId="4" fontId="16" fillId="81" borderId="78" applyNumberFormat="0" applyProtection="0">
      <alignment horizontal="left" vertical="center" indent="1"/>
    </xf>
    <xf numFmtId="4" fontId="16" fillId="8" borderId="78" applyNumberFormat="0" applyProtection="0">
      <alignment horizontal="right" vertical="center"/>
    </xf>
    <xf numFmtId="0" fontId="20" fillId="11" borderId="82" applyNumberFormat="0" applyProtection="0">
      <alignment horizontal="left" vertical="top" indent="1"/>
    </xf>
    <xf numFmtId="4" fontId="23" fillId="20" borderId="82" applyNumberFormat="0" applyProtection="0">
      <alignment vertical="center"/>
    </xf>
    <xf numFmtId="0" fontId="15" fillId="10" borderId="82" applyNumberFormat="0" applyProtection="0">
      <alignment horizontal="left" vertical="top" indent="1"/>
    </xf>
    <xf numFmtId="0" fontId="16" fillId="85" borderId="78" applyNumberFormat="0" applyProtection="0">
      <alignment horizontal="left" vertical="center" indent="1"/>
    </xf>
    <xf numFmtId="0" fontId="19" fillId="12" borderId="82" applyNumberFormat="0" applyProtection="0">
      <alignment horizontal="left" vertical="top" indent="1"/>
    </xf>
    <xf numFmtId="4" fontId="64" fillId="11" borderId="78" applyNumberFormat="0" applyProtection="0">
      <alignment vertical="center"/>
    </xf>
    <xf numFmtId="4" fontId="17" fillId="4" borderId="82" applyNumberFormat="0" applyProtection="0">
      <alignment horizontal="right" vertical="center"/>
    </xf>
    <xf numFmtId="4" fontId="17" fillId="2" borderId="82" applyNumberFormat="0" applyProtection="0">
      <alignment horizontal="right" vertical="center"/>
    </xf>
    <xf numFmtId="4" fontId="17" fillId="15" borderId="82" applyNumberFormat="0" applyProtection="0">
      <alignment horizontal="right" vertical="center"/>
    </xf>
    <xf numFmtId="0" fontId="19" fillId="12" borderId="82" applyNumberFormat="0" applyProtection="0">
      <alignment horizontal="left" vertical="center" indent="1"/>
    </xf>
    <xf numFmtId="4" fontId="17" fillId="2" borderId="82" applyNumberFormat="0" applyProtection="0">
      <alignment horizontal="right" vertical="center"/>
    </xf>
    <xf numFmtId="4" fontId="16" fillId="8" borderId="78" applyNumberFormat="0" applyProtection="0">
      <alignment horizontal="right" vertical="center"/>
    </xf>
    <xf numFmtId="0" fontId="19" fillId="12" borderId="82" applyNumberFormat="0" applyProtection="0">
      <alignment horizontal="left" vertical="top" indent="1"/>
    </xf>
    <xf numFmtId="0" fontId="19" fillId="19" borderId="82" applyNumberFormat="0" applyProtection="0">
      <alignment horizontal="left" vertical="center" indent="1"/>
    </xf>
    <xf numFmtId="4" fontId="23" fillId="15" borderId="82" applyNumberFormat="0" applyProtection="0">
      <alignment horizontal="right" vertical="center"/>
    </xf>
    <xf numFmtId="4" fontId="17" fillId="15" borderId="82" applyNumberFormat="0" applyProtection="0">
      <alignment horizontal="right" vertical="center"/>
    </xf>
    <xf numFmtId="4" fontId="16" fillId="6" borderId="78" applyNumberFormat="0" applyProtection="0">
      <alignment horizontal="right" vertical="center"/>
    </xf>
    <xf numFmtId="0" fontId="19" fillId="16" borderId="82" applyNumberFormat="0" applyProtection="0">
      <alignment horizontal="left" vertical="top" indent="1"/>
    </xf>
    <xf numFmtId="0" fontId="19" fillId="18" borderId="82" applyNumberFormat="0" applyProtection="0">
      <alignment horizontal="left" vertical="top" indent="1"/>
    </xf>
    <xf numFmtId="0" fontId="16" fillId="83" borderId="82" applyNumberFormat="0" applyProtection="0">
      <alignment horizontal="left" vertical="top" indent="1"/>
    </xf>
    <xf numFmtId="4" fontId="17" fillId="20" borderId="82" applyNumberFormat="0" applyProtection="0">
      <alignment vertical="center"/>
    </xf>
    <xf numFmtId="4" fontId="17" fillId="17" borderId="82" applyNumberFormat="0" applyProtection="0">
      <alignment horizontal="left" vertical="center" indent="1"/>
    </xf>
    <xf numFmtId="4" fontId="17" fillId="17" borderId="82" applyNumberFormat="0" applyProtection="0">
      <alignment horizontal="left" vertical="center" indent="1"/>
    </xf>
    <xf numFmtId="0" fontId="103" fillId="95" borderId="85" applyNumberFormat="0" applyAlignment="0" applyProtection="0"/>
    <xf numFmtId="0" fontId="19" fillId="16" borderId="82" applyNumberFormat="0" applyProtection="0">
      <alignment horizontal="left" vertical="center" indent="1"/>
    </xf>
    <xf numFmtId="0" fontId="14" fillId="88" borderId="82" applyNumberFormat="0" applyProtection="0">
      <alignment horizontal="left" vertical="top" indent="1"/>
    </xf>
    <xf numFmtId="0" fontId="19" fillId="19" borderId="82" applyNumberFormat="0" applyProtection="0">
      <alignment horizontal="left" vertical="top" indent="1"/>
    </xf>
    <xf numFmtId="4" fontId="16" fillId="5" borderId="78" applyNumberFormat="0" applyProtection="0">
      <alignment horizontal="right" vertical="center"/>
    </xf>
    <xf numFmtId="0" fontId="3" fillId="0" borderId="0"/>
    <xf numFmtId="0" fontId="15" fillId="10" borderId="82" applyNumberFormat="0" applyProtection="0">
      <alignment horizontal="left" vertical="top" indent="1"/>
    </xf>
    <xf numFmtId="0" fontId="19" fillId="18" borderId="82" applyNumberFormat="0" applyProtection="0">
      <alignment horizontal="left" vertical="center" indent="1"/>
    </xf>
    <xf numFmtId="4" fontId="17" fillId="8" borderId="82" applyNumberFormat="0" applyProtection="0">
      <alignment horizontal="right" vertical="center"/>
    </xf>
    <xf numFmtId="0" fontId="16" fillId="83" borderId="82" applyNumberFormat="0" applyProtection="0">
      <alignment horizontal="left" vertical="top" indent="1"/>
    </xf>
    <xf numFmtId="4" fontId="17" fillId="17" borderId="82" applyNumberFormat="0" applyProtection="0">
      <alignment horizontal="left" vertical="center" indent="1"/>
    </xf>
    <xf numFmtId="0" fontId="103" fillId="95" borderId="85" applyNumberFormat="0" applyAlignment="0" applyProtection="0"/>
    <xf numFmtId="4" fontId="23" fillId="20" borderId="82" applyNumberFormat="0" applyProtection="0">
      <alignment vertical="center"/>
    </xf>
    <xf numFmtId="0" fontId="19" fillId="18" borderId="82" applyNumberFormat="0" applyProtection="0">
      <alignment horizontal="left" vertical="top" indent="1"/>
    </xf>
    <xf numFmtId="0" fontId="19" fillId="18" borderId="82" applyNumberFormat="0" applyProtection="0">
      <alignment horizontal="left" vertical="top" indent="1"/>
    </xf>
    <xf numFmtId="0" fontId="16" fillId="84" borderId="78" applyNumberFormat="0" applyProtection="0">
      <alignment horizontal="left" vertical="center" indent="1"/>
    </xf>
    <xf numFmtId="0" fontId="55" fillId="76" borderId="78" applyNumberFormat="0" applyAlignment="0" applyProtection="0"/>
    <xf numFmtId="0" fontId="16" fillId="86" borderId="82" applyNumberFormat="0" applyProtection="0">
      <alignment horizontal="left" vertical="top" indent="1"/>
    </xf>
    <xf numFmtId="4" fontId="17" fillId="7" borderId="82" applyNumberFormat="0" applyProtection="0">
      <alignment horizontal="right" vertical="center"/>
    </xf>
    <xf numFmtId="0" fontId="19" fillId="18" borderId="82" applyNumberFormat="0" applyProtection="0">
      <alignment horizontal="left" vertical="top" indent="1"/>
    </xf>
    <xf numFmtId="0" fontId="19" fillId="19" borderId="82" applyNumberFormat="0" applyProtection="0">
      <alignment horizontal="left" vertical="center" indent="1"/>
    </xf>
    <xf numFmtId="4" fontId="16" fillId="11" borderId="78" applyNumberFormat="0" applyProtection="0">
      <alignment horizontal="left" vertical="center" indent="1"/>
    </xf>
    <xf numFmtId="4" fontId="64" fillId="11" borderId="78" applyNumberFormat="0" applyProtection="0">
      <alignment vertical="center"/>
    </xf>
    <xf numFmtId="4" fontId="17" fillId="17" borderId="82" applyNumberFormat="0" applyProtection="0">
      <alignment horizontal="left" vertical="center" indent="1"/>
    </xf>
    <xf numFmtId="4" fontId="20" fillId="10" borderId="82" applyNumberFormat="0" applyProtection="0">
      <alignment vertical="center"/>
    </xf>
    <xf numFmtId="0" fontId="76" fillId="88" borderId="83" applyNumberFormat="0" applyFont="0" applyAlignment="0" applyProtection="0">
      <alignment vertical="center"/>
    </xf>
    <xf numFmtId="4" fontId="17" fillId="17" borderId="82" applyNumberFormat="0" applyProtection="0">
      <alignment horizontal="left" vertical="center" indent="1"/>
    </xf>
    <xf numFmtId="4" fontId="16" fillId="0" borderId="78" applyNumberFormat="0" applyProtection="0">
      <alignment horizontal="right" vertical="center"/>
    </xf>
    <xf numFmtId="0" fontId="16" fillId="17" borderId="82" applyNumberFormat="0" applyProtection="0">
      <alignment horizontal="left" vertical="top" indent="1"/>
    </xf>
    <xf numFmtId="0" fontId="19" fillId="12" borderId="82" applyNumberFormat="0" applyProtection="0">
      <alignment horizontal="left" vertical="center" indent="1"/>
    </xf>
    <xf numFmtId="0" fontId="63" fillId="76" borderId="79" applyNumberFormat="0" applyAlignment="0" applyProtection="0"/>
    <xf numFmtId="0" fontId="14" fillId="17" borderId="82" applyNumberFormat="0" applyProtection="0">
      <alignment horizontal="left" vertical="top" indent="1"/>
    </xf>
    <xf numFmtId="4" fontId="17" fillId="2" borderId="82" applyNumberFormat="0" applyProtection="0">
      <alignment horizontal="right" vertical="center"/>
    </xf>
    <xf numFmtId="0" fontId="14" fillId="17" borderId="82" applyNumberFormat="0" applyProtection="0">
      <alignment horizontal="left" vertical="top" indent="1"/>
    </xf>
    <xf numFmtId="4" fontId="14" fillId="84"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top" indent="1"/>
    </xf>
    <xf numFmtId="0" fontId="16" fillId="72" borderId="78" applyNumberFormat="0" applyFont="0" applyAlignment="0" applyProtection="0"/>
    <xf numFmtId="0" fontId="19" fillId="19" borderId="82" applyNumberFormat="0" applyProtection="0">
      <alignment horizontal="left" vertical="top" indent="1"/>
    </xf>
    <xf numFmtId="0" fontId="77" fillId="0" borderId="84" applyNumberFormat="0" applyFill="0" applyAlignment="0" applyProtection="0">
      <alignment vertical="center"/>
    </xf>
    <xf numFmtId="4" fontId="17" fillId="4" borderId="82" applyNumberFormat="0" applyProtection="0">
      <alignment horizontal="right" vertical="center"/>
    </xf>
    <xf numFmtId="4" fontId="17" fillId="17" borderId="82" applyNumberFormat="0" applyProtection="0">
      <alignment horizontal="left" vertical="center" indent="1"/>
    </xf>
    <xf numFmtId="0" fontId="85" fillId="84" borderId="85" applyNumberFormat="0" applyAlignment="0" applyProtection="0">
      <alignment vertical="center"/>
    </xf>
    <xf numFmtId="0" fontId="16" fillId="86" borderId="82" applyNumberFormat="0" applyProtection="0">
      <alignment horizontal="left" vertical="top" indent="1"/>
    </xf>
    <xf numFmtId="0" fontId="20" fillId="11" borderId="82" applyNumberFormat="0" applyProtection="0">
      <alignment horizontal="left" vertical="top" indent="1"/>
    </xf>
    <xf numFmtId="4" fontId="17" fillId="9" borderId="82" applyNumberFormat="0" applyProtection="0">
      <alignment horizontal="right" vertical="center"/>
    </xf>
    <xf numFmtId="4" fontId="17" fillId="20" borderId="82" applyNumberFormat="0" applyProtection="0">
      <alignment horizontal="left" vertical="center" indent="1"/>
    </xf>
    <xf numFmtId="0" fontId="19" fillId="16" borderId="82" applyNumberFormat="0" applyProtection="0">
      <alignment horizontal="left" vertical="top" indent="1"/>
    </xf>
    <xf numFmtId="0" fontId="17" fillId="20" borderId="82" applyNumberFormat="0" applyProtection="0">
      <alignment horizontal="left" vertical="top" indent="1"/>
    </xf>
    <xf numFmtId="4" fontId="20" fillId="10" borderId="82" applyNumberFormat="0" applyProtection="0">
      <alignment vertical="center"/>
    </xf>
    <xf numFmtId="0" fontId="19" fillId="18" borderId="82" applyNumberFormat="0" applyProtection="0">
      <alignment horizontal="left" vertical="center" indent="1"/>
    </xf>
    <xf numFmtId="0" fontId="19" fillId="16" borderId="82" applyNumberFormat="0" applyProtection="0">
      <alignment horizontal="left" vertical="top" indent="1"/>
    </xf>
    <xf numFmtId="0" fontId="16" fillId="83" borderId="82" applyNumberFormat="0" applyProtection="0">
      <alignment horizontal="left" vertical="top"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top" indent="1"/>
    </xf>
    <xf numFmtId="4" fontId="17" fillId="17" borderId="82" applyNumberFormat="0" applyProtection="0">
      <alignment horizontal="left" vertical="center" indent="1"/>
    </xf>
    <xf numFmtId="0" fontId="17" fillId="12" borderId="82" applyNumberFormat="0" applyProtection="0">
      <alignment horizontal="left" vertical="top" indent="1"/>
    </xf>
    <xf numFmtId="0" fontId="16" fillId="17" borderId="82" applyNumberFormat="0" applyProtection="0">
      <alignment horizontal="left" vertical="top" indent="1"/>
    </xf>
    <xf numFmtId="4" fontId="16" fillId="81" borderId="78" applyNumberFormat="0" applyProtection="0">
      <alignment horizontal="left" vertical="center" indent="1"/>
    </xf>
    <xf numFmtId="4" fontId="21" fillId="11" borderId="82" applyNumberFormat="0" applyProtection="0">
      <alignment vertical="center"/>
    </xf>
    <xf numFmtId="4" fontId="20" fillId="11" borderId="82" applyNumberFormat="0" applyProtection="0">
      <alignment horizontal="left" vertical="center" indent="1"/>
    </xf>
    <xf numFmtId="4" fontId="16" fillId="13" borderId="78" applyNumberFormat="0" applyProtection="0">
      <alignment horizontal="right" vertical="center"/>
    </xf>
    <xf numFmtId="0" fontId="14" fillId="17" borderId="82" applyNumberFormat="0" applyProtection="0">
      <alignment horizontal="left" vertical="top" indent="1"/>
    </xf>
    <xf numFmtId="4" fontId="16" fillId="81" borderId="78" applyNumberFormat="0" applyProtection="0">
      <alignment horizontal="left" vertical="center" indent="1"/>
    </xf>
    <xf numFmtId="0" fontId="16" fillId="83" borderId="82" applyNumberFormat="0" applyProtection="0">
      <alignment horizontal="left" vertical="top" indent="1"/>
    </xf>
    <xf numFmtId="4" fontId="16" fillId="8" borderId="78" applyNumberFormat="0" applyProtection="0">
      <alignment horizontal="right" vertical="center"/>
    </xf>
    <xf numFmtId="4" fontId="17" fillId="17" borderId="82" applyNumberFormat="0" applyProtection="0">
      <alignment horizontal="left" vertical="center" indent="1"/>
    </xf>
    <xf numFmtId="4" fontId="20" fillId="10" borderId="82" applyNumberFormat="0" applyProtection="0">
      <alignment vertical="center"/>
    </xf>
    <xf numFmtId="4" fontId="21" fillId="11" borderId="82" applyNumberFormat="0" applyProtection="0">
      <alignment vertical="center"/>
    </xf>
    <xf numFmtId="4" fontId="20" fillId="11" borderId="82" applyNumberFormat="0" applyProtection="0">
      <alignment horizontal="left" vertical="center" indent="1"/>
    </xf>
    <xf numFmtId="0" fontId="19" fillId="19" borderId="82" applyNumberFormat="0" applyProtection="0">
      <alignment horizontal="left" vertical="top" indent="1"/>
    </xf>
    <xf numFmtId="4" fontId="17" fillId="6" borderId="82" applyNumberFormat="0" applyProtection="0">
      <alignment horizontal="right" vertical="center"/>
    </xf>
    <xf numFmtId="0" fontId="110" fillId="87" borderId="85" applyNumberFormat="0" applyAlignment="0" applyProtection="0"/>
    <xf numFmtId="4" fontId="17" fillId="20" borderId="82" applyNumberFormat="0" applyProtection="0">
      <alignment vertical="center"/>
    </xf>
    <xf numFmtId="4" fontId="16" fillId="5" borderId="78" applyNumberFormat="0" applyProtection="0">
      <alignment horizontal="right" vertical="center"/>
    </xf>
    <xf numFmtId="4" fontId="14" fillId="84" borderId="82" applyNumberFormat="0" applyProtection="0">
      <alignment horizontal="left" vertical="center" indent="1"/>
    </xf>
    <xf numFmtId="4" fontId="17" fillId="6" borderId="82" applyNumberFormat="0" applyProtection="0">
      <alignment horizontal="right" vertical="center"/>
    </xf>
    <xf numFmtId="4" fontId="17" fillId="15" borderId="82" applyNumberFormat="0" applyProtection="0">
      <alignment horizontal="right" vertical="center"/>
    </xf>
    <xf numFmtId="0" fontId="63" fillId="87" borderId="79" applyNumberFormat="0" applyAlignment="0" applyProtection="0"/>
    <xf numFmtId="0" fontId="19" fillId="16" borderId="82" applyNumberFormat="0" applyProtection="0">
      <alignment horizontal="left" vertical="center" indent="1"/>
    </xf>
    <xf numFmtId="0" fontId="19" fillId="16" borderId="82" applyNumberFormat="0" applyProtection="0">
      <alignment horizontal="left" vertical="center" indent="1"/>
    </xf>
    <xf numFmtId="0" fontId="16" fillId="83" borderId="82" applyNumberFormat="0" applyProtection="0">
      <alignment horizontal="left" vertical="top"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6" borderId="82" applyNumberFormat="0" applyProtection="0">
      <alignment horizontal="left" vertical="top" indent="1"/>
    </xf>
    <xf numFmtId="0" fontId="19" fillId="16" borderId="82" applyNumberFormat="0" applyProtection="0">
      <alignment horizontal="left" vertical="top"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8" borderId="82" applyNumberFormat="0" applyProtection="0">
      <alignment horizontal="left" vertical="top"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top" indent="1"/>
    </xf>
    <xf numFmtId="0" fontId="19" fillId="12" borderId="82" applyNumberFormat="0" applyProtection="0">
      <alignment horizontal="left" vertical="top" indent="1"/>
    </xf>
    <xf numFmtId="4" fontId="17" fillId="15" borderId="82" applyNumberFormat="0" applyProtection="0">
      <alignment horizontal="right" vertical="center"/>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6"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4" fillId="17"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9" fillId="16" borderId="82" applyNumberFormat="0" applyProtection="0">
      <alignment horizontal="left" vertical="center" indent="1"/>
    </xf>
    <xf numFmtId="0" fontId="19" fillId="16" borderId="82" applyNumberFormat="0" applyProtection="0">
      <alignment horizontal="left" vertical="top" indent="1"/>
    </xf>
    <xf numFmtId="4" fontId="17" fillId="15" borderId="82" applyNumberFormat="0" applyProtection="0">
      <alignment horizontal="right" vertical="center"/>
    </xf>
    <xf numFmtId="4" fontId="23" fillId="15" borderId="82" applyNumberFormat="0" applyProtection="0">
      <alignment horizontal="right" vertical="center"/>
    </xf>
    <xf numFmtId="4" fontId="17" fillId="17" borderId="82" applyNumberFormat="0" applyProtection="0">
      <alignment horizontal="left" vertical="center" indent="1"/>
    </xf>
    <xf numFmtId="0" fontId="17" fillId="12" borderId="82" applyNumberFormat="0" applyProtection="0">
      <alignment horizontal="left" vertical="top" indent="1"/>
    </xf>
    <xf numFmtId="4" fontId="25" fillId="15" borderId="82" applyNumberFormat="0" applyProtection="0">
      <alignment horizontal="right" vertical="center"/>
    </xf>
    <xf numFmtId="0" fontId="3" fillId="0" borderId="0"/>
    <xf numFmtId="4" fontId="23" fillId="20" borderId="82" applyNumberFormat="0" applyProtection="0">
      <alignment vertical="center"/>
    </xf>
    <xf numFmtId="4" fontId="17" fillId="15" borderId="82" applyNumberFormat="0" applyProtection="0">
      <alignment horizontal="right" vertical="center"/>
    </xf>
    <xf numFmtId="4" fontId="23" fillId="15" borderId="82" applyNumberFormat="0" applyProtection="0">
      <alignment horizontal="right" vertical="center"/>
    </xf>
    <xf numFmtId="4" fontId="17" fillId="17" borderId="82" applyNumberFormat="0" applyProtection="0">
      <alignment horizontal="left" vertical="center" indent="1"/>
    </xf>
    <xf numFmtId="0" fontId="17" fillId="12" borderId="82" applyNumberFormat="0" applyProtection="0">
      <alignment horizontal="left" vertical="top" indent="1"/>
    </xf>
    <xf numFmtId="4" fontId="25" fillId="15" borderId="82" applyNumberFormat="0" applyProtection="0">
      <alignment horizontal="right" vertical="center"/>
    </xf>
    <xf numFmtId="0" fontId="14" fillId="88" borderId="82" applyNumberFormat="0" applyProtection="0">
      <alignment horizontal="left" vertical="top" indent="1"/>
    </xf>
    <xf numFmtId="4" fontId="20" fillId="10" borderId="82" applyNumberFormat="0" applyProtection="0">
      <alignment vertical="center"/>
    </xf>
    <xf numFmtId="4" fontId="17" fillId="4" borderId="82" applyNumberFormat="0" applyProtection="0">
      <alignment horizontal="right" vertical="center"/>
    </xf>
    <xf numFmtId="0" fontId="89" fillId="84" borderId="79" applyNumberFormat="0" applyAlignment="0" applyProtection="0">
      <alignment vertical="center"/>
    </xf>
    <xf numFmtId="0" fontId="88" fillId="95" borderId="85" applyNumberFormat="0" applyAlignment="0" applyProtection="0">
      <alignment vertical="center"/>
    </xf>
    <xf numFmtId="0" fontId="76" fillId="88" borderId="83" applyNumberFormat="0" applyFont="0" applyAlignment="0" applyProtection="0">
      <alignment vertical="center"/>
    </xf>
    <xf numFmtId="4" fontId="25" fillId="15" borderId="82" applyNumberFormat="0" applyProtection="0">
      <alignment horizontal="right" vertical="center"/>
    </xf>
    <xf numFmtId="0" fontId="17" fillId="12" borderId="82" applyNumberFormat="0" applyProtection="0">
      <alignment horizontal="left" vertical="top" indent="1"/>
    </xf>
    <xf numFmtId="4" fontId="17" fillId="15" borderId="82" applyNumberFormat="0" applyProtection="0">
      <alignment horizontal="right" vertical="center"/>
    </xf>
    <xf numFmtId="4" fontId="17" fillId="20" borderId="82" applyNumberFormat="0" applyProtection="0">
      <alignment horizontal="left" vertical="center" indent="1"/>
    </xf>
    <xf numFmtId="0" fontId="19" fillId="19" borderId="82" applyNumberFormat="0" applyProtection="0">
      <alignment horizontal="left" vertical="top" indent="1"/>
    </xf>
    <xf numFmtId="0" fontId="19" fillId="18" borderId="82" applyNumberFormat="0" applyProtection="0">
      <alignment horizontal="left" vertical="top" indent="1"/>
    </xf>
    <xf numFmtId="0" fontId="19" fillId="12" borderId="82" applyNumberFormat="0" applyProtection="0">
      <alignment horizontal="left" vertical="top" indent="1"/>
    </xf>
    <xf numFmtId="0" fontId="19" fillId="16" borderId="82" applyNumberFormat="0" applyProtection="0">
      <alignment horizontal="left" vertical="top" indent="1"/>
    </xf>
    <xf numFmtId="4" fontId="17" fillId="17" borderId="82" applyNumberFormat="0" applyProtection="0">
      <alignment horizontal="right" vertical="center"/>
    </xf>
    <xf numFmtId="4" fontId="17" fillId="4" borderId="82" applyNumberFormat="0" applyProtection="0">
      <alignment horizontal="right" vertical="center"/>
    </xf>
    <xf numFmtId="4" fontId="17" fillId="8" borderId="82" applyNumberFormat="0" applyProtection="0">
      <alignment horizontal="right" vertical="center"/>
    </xf>
    <xf numFmtId="4" fontId="17" fillId="9" borderId="82" applyNumberFormat="0" applyProtection="0">
      <alignment horizontal="right" vertical="center"/>
    </xf>
    <xf numFmtId="4" fontId="17" fillId="6" borderId="82" applyNumberFormat="0" applyProtection="0">
      <alignment horizontal="right" vertical="center"/>
    </xf>
    <xf numFmtId="4" fontId="17" fillId="5" borderId="82" applyNumberFormat="0" applyProtection="0">
      <alignment horizontal="right" vertical="center"/>
    </xf>
    <xf numFmtId="4" fontId="17" fillId="7" borderId="82" applyNumberFormat="0" applyProtection="0">
      <alignment horizontal="right" vertical="center"/>
    </xf>
    <xf numFmtId="4" fontId="17" fillId="3" borderId="82" applyNumberFormat="0" applyProtection="0">
      <alignment horizontal="right" vertical="center"/>
    </xf>
    <xf numFmtId="4" fontId="17" fillId="2" borderId="82" applyNumberFormat="0" applyProtection="0">
      <alignment horizontal="right" vertical="center"/>
    </xf>
    <xf numFmtId="0" fontId="20" fillId="11" borderId="82" applyNumberFormat="0" applyProtection="0">
      <alignment horizontal="left" vertical="top" indent="1"/>
    </xf>
    <xf numFmtId="4" fontId="20" fillId="11" borderId="82" applyNumberFormat="0" applyProtection="0">
      <alignment horizontal="left" vertical="center" indent="1"/>
    </xf>
    <xf numFmtId="4" fontId="16" fillId="11" borderId="78" applyNumberFormat="0" applyProtection="0">
      <alignment horizontal="left" vertical="center" indent="1"/>
    </xf>
    <xf numFmtId="0" fontId="14" fillId="88" borderId="82" applyNumberFormat="0" applyProtection="0">
      <alignment horizontal="left" vertical="top" indent="1"/>
    </xf>
    <xf numFmtId="164" fontId="3" fillId="0" borderId="0" applyFont="0" applyFill="0" applyBorder="0" applyAlignment="0" applyProtection="0"/>
    <xf numFmtId="4" fontId="17" fillId="17" borderId="82" applyNumberFormat="0" applyProtection="0">
      <alignment horizontal="left" vertical="center" indent="1"/>
    </xf>
    <xf numFmtId="0" fontId="3" fillId="0" borderId="0"/>
    <xf numFmtId="167" fontId="3" fillId="0" borderId="0"/>
    <xf numFmtId="0" fontId="14" fillId="17" borderId="82" applyNumberFormat="0" applyProtection="0">
      <alignment horizontal="left" vertical="top" indent="1"/>
    </xf>
    <xf numFmtId="4" fontId="20" fillId="10" borderId="82" applyNumberFormat="0" applyProtection="0">
      <alignment vertical="center"/>
    </xf>
    <xf numFmtId="0" fontId="19" fillId="18" borderId="82" applyNumberFormat="0" applyProtection="0">
      <alignment horizontal="left" vertical="center" indent="1"/>
    </xf>
    <xf numFmtId="0" fontId="16" fillId="83" borderId="82" applyNumberFormat="0" applyProtection="0">
      <alignment horizontal="left" vertical="top" indent="1"/>
    </xf>
    <xf numFmtId="0" fontId="19" fillId="12"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4" fontId="16" fillId="81" borderId="78" applyNumberFormat="0" applyProtection="0">
      <alignment horizontal="left" vertical="center" indent="1"/>
    </xf>
    <xf numFmtId="0" fontId="19" fillId="19" borderId="82" applyNumberFormat="0" applyProtection="0">
      <alignment horizontal="left" vertical="top" indent="1"/>
    </xf>
    <xf numFmtId="0" fontId="19" fillId="12" borderId="82" applyNumberFormat="0" applyProtection="0">
      <alignment horizontal="left" vertical="top" indent="1"/>
    </xf>
    <xf numFmtId="4" fontId="16" fillId="81" borderId="78" applyNumberFormat="0" applyProtection="0">
      <alignment horizontal="left" vertical="center" indent="1"/>
    </xf>
    <xf numFmtId="0" fontId="16" fillId="83" borderId="82" applyNumberFormat="0" applyProtection="0">
      <alignment horizontal="left" vertical="top" indent="1"/>
    </xf>
    <xf numFmtId="0" fontId="19" fillId="18" borderId="82" applyNumberFormat="0" applyProtection="0">
      <alignment horizontal="left" vertical="center" indent="1"/>
    </xf>
    <xf numFmtId="4" fontId="20" fillId="10" borderId="82" applyNumberFormat="0" applyProtection="0">
      <alignment vertical="center"/>
    </xf>
    <xf numFmtId="4" fontId="17" fillId="9" borderId="82" applyNumberFormat="0" applyProtection="0">
      <alignment horizontal="right" vertical="center"/>
    </xf>
    <xf numFmtId="0" fontId="17" fillId="12" borderId="82" applyNumberFormat="0" applyProtection="0">
      <alignment horizontal="left" vertical="top" indent="1"/>
    </xf>
    <xf numFmtId="0" fontId="14" fillId="17" borderId="82" applyNumberFormat="0" applyProtection="0">
      <alignment horizontal="left" vertical="top" indent="1"/>
    </xf>
    <xf numFmtId="0" fontId="19" fillId="12" borderId="82" applyNumberFormat="0" applyProtection="0">
      <alignment horizontal="left" vertical="top" indent="1"/>
    </xf>
    <xf numFmtId="4" fontId="17" fillId="6" borderId="82" applyNumberFormat="0" applyProtection="0">
      <alignment horizontal="right" vertical="center"/>
    </xf>
    <xf numFmtId="4" fontId="16" fillId="81" borderId="78"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2" borderId="82" applyNumberFormat="0" applyProtection="0">
      <alignment horizontal="left" vertical="top" indent="1"/>
    </xf>
    <xf numFmtId="0" fontId="19" fillId="18" borderId="82" applyNumberFormat="0" applyProtection="0">
      <alignment horizontal="left" vertical="top" indent="1"/>
    </xf>
    <xf numFmtId="0" fontId="18" fillId="83" borderId="80" applyBorder="0"/>
    <xf numFmtId="4" fontId="16" fillId="0" borderId="78" applyNumberFormat="0" applyProtection="0">
      <alignment horizontal="right" vertical="center"/>
    </xf>
    <xf numFmtId="4" fontId="16" fillId="11" borderId="78" applyNumberFormat="0" applyProtection="0">
      <alignment horizontal="left" vertical="center" indent="1"/>
    </xf>
    <xf numFmtId="0" fontId="17" fillId="12" borderId="82" applyNumberFormat="0" applyProtection="0">
      <alignment horizontal="left" vertical="top" indent="1"/>
    </xf>
    <xf numFmtId="0" fontId="19" fillId="19" borderId="82" applyNumberFormat="0" applyProtection="0">
      <alignment horizontal="left" vertical="center" indent="1"/>
    </xf>
    <xf numFmtId="0" fontId="16" fillId="83" borderId="82" applyNumberFormat="0" applyProtection="0">
      <alignment horizontal="left" vertical="top" indent="1"/>
    </xf>
    <xf numFmtId="0" fontId="55" fillId="76" borderId="78" applyNumberFormat="0" applyAlignment="0" applyProtection="0"/>
    <xf numFmtId="4" fontId="16" fillId="82" borderId="78" applyNumberFormat="0" applyProtection="0">
      <alignment horizontal="right" vertical="center"/>
    </xf>
    <xf numFmtId="4" fontId="17" fillId="20" borderId="82" applyNumberFormat="0" applyProtection="0">
      <alignment horizontal="left" vertical="center" indent="1"/>
    </xf>
    <xf numFmtId="0" fontId="95" fillId="84" borderId="85" applyNumberFormat="0" applyAlignment="0" applyProtection="0"/>
    <xf numFmtId="0" fontId="95" fillId="84" borderId="85" applyNumberFormat="0" applyAlignment="0" applyProtection="0"/>
    <xf numFmtId="0" fontId="61" fillId="73" borderId="78" applyNumberFormat="0" applyAlignment="0" applyProtection="0"/>
    <xf numFmtId="0" fontId="55" fillId="76" borderId="78" applyNumberFormat="0" applyAlignment="0" applyProtection="0"/>
    <xf numFmtId="0" fontId="77" fillId="0" borderId="84" applyNumberFormat="0" applyFill="0" applyAlignment="0" applyProtection="0">
      <alignment vertical="center"/>
    </xf>
    <xf numFmtId="4" fontId="16" fillId="0" borderId="78" applyNumberFormat="0" applyProtection="0">
      <alignment horizontal="right" vertical="center"/>
    </xf>
    <xf numFmtId="4" fontId="17" fillId="8" borderId="82" applyNumberFormat="0" applyProtection="0">
      <alignment horizontal="right" vertical="center"/>
    </xf>
    <xf numFmtId="4" fontId="17" fillId="9" borderId="82" applyNumberFormat="0" applyProtection="0">
      <alignment horizontal="right" vertical="center"/>
    </xf>
    <xf numFmtId="4" fontId="16" fillId="17" borderId="78" applyNumberFormat="0" applyProtection="0">
      <alignment horizontal="right" vertical="center"/>
    </xf>
    <xf numFmtId="0" fontId="103" fillId="95" borderId="85" applyNumberFormat="0" applyAlignment="0" applyProtection="0"/>
    <xf numFmtId="4" fontId="64" fillId="11" borderId="78" applyNumberFormat="0" applyProtection="0">
      <alignment vertical="center"/>
    </xf>
    <xf numFmtId="0" fontId="103" fillId="95" borderId="85" applyNumberFormat="0" applyAlignment="0" applyProtection="0"/>
    <xf numFmtId="0" fontId="103" fillId="95" borderId="85" applyNumberFormat="0" applyAlignment="0" applyProtection="0"/>
    <xf numFmtId="0" fontId="17" fillId="20" borderId="82" applyNumberFormat="0" applyProtection="0">
      <alignment horizontal="left" vertical="top" indent="1"/>
    </xf>
    <xf numFmtId="0" fontId="17" fillId="20" borderId="82" applyNumberFormat="0" applyProtection="0">
      <alignment horizontal="left" vertical="top" indent="1"/>
    </xf>
    <xf numFmtId="0" fontId="14" fillId="17" borderId="82" applyNumberFormat="0" applyProtection="0">
      <alignment horizontal="left" vertical="top" indent="1"/>
    </xf>
    <xf numFmtId="0" fontId="17" fillId="20" borderId="82" applyNumberFormat="0" applyProtection="0">
      <alignment horizontal="left" vertical="top" indent="1"/>
    </xf>
    <xf numFmtId="0" fontId="3" fillId="0" borderId="0"/>
    <xf numFmtId="0" fontId="77" fillId="0" borderId="84" applyNumberFormat="0" applyFill="0" applyAlignment="0" applyProtection="0">
      <alignment vertical="center"/>
    </xf>
    <xf numFmtId="0" fontId="19" fillId="88" borderId="83" applyNumberFormat="0" applyFont="0" applyAlignment="0" applyProtection="0"/>
    <xf numFmtId="0" fontId="19" fillId="88" borderId="83" applyNumberFormat="0" applyFont="0" applyAlignment="0" applyProtection="0"/>
    <xf numFmtId="0" fontId="16" fillId="86" borderId="82" applyNumberFormat="0" applyProtection="0">
      <alignment horizontal="left" vertical="top" indent="1"/>
    </xf>
    <xf numFmtId="0" fontId="111" fillId="84" borderId="79" applyNumberFormat="0" applyAlignment="0" applyProtection="0"/>
    <xf numFmtId="4" fontId="20" fillId="10" borderId="82" applyNumberFormat="0" applyProtection="0">
      <alignment vertical="center"/>
    </xf>
    <xf numFmtId="4" fontId="21" fillId="11" borderId="82" applyNumberFormat="0" applyProtection="0">
      <alignment vertical="center"/>
    </xf>
    <xf numFmtId="4" fontId="17" fillId="3" borderId="82" applyNumberFormat="0" applyProtection="0">
      <alignment horizontal="right" vertical="center"/>
    </xf>
    <xf numFmtId="4" fontId="20" fillId="11" borderId="82" applyNumberFormat="0" applyProtection="0">
      <alignment horizontal="left" vertical="center" indent="1"/>
    </xf>
    <xf numFmtId="4" fontId="20" fillId="11" borderId="82" applyNumberFormat="0" applyProtection="0">
      <alignment horizontal="left" vertical="center" indent="1"/>
    </xf>
    <xf numFmtId="0" fontId="20" fillId="11" borderId="82" applyNumberFormat="0" applyProtection="0">
      <alignment horizontal="left" vertical="top" indent="1"/>
    </xf>
    <xf numFmtId="4" fontId="17" fillId="2" borderId="82" applyNumberFormat="0" applyProtection="0">
      <alignment horizontal="right" vertical="center"/>
    </xf>
    <xf numFmtId="4" fontId="17" fillId="3" borderId="82" applyNumberFormat="0" applyProtection="0">
      <alignment horizontal="right" vertical="center"/>
    </xf>
    <xf numFmtId="4" fontId="17" fillId="7" borderId="82" applyNumberFormat="0" applyProtection="0">
      <alignment horizontal="right" vertical="center"/>
    </xf>
    <xf numFmtId="4" fontId="17" fillId="5" borderId="82" applyNumberFormat="0" applyProtection="0">
      <alignment horizontal="right" vertical="center"/>
    </xf>
    <xf numFmtId="4" fontId="17" fillId="6" borderId="82" applyNumberFormat="0" applyProtection="0">
      <alignment horizontal="right" vertical="center"/>
    </xf>
    <xf numFmtId="4" fontId="17" fillId="9" borderId="82" applyNumberFormat="0" applyProtection="0">
      <alignment horizontal="right" vertical="center"/>
    </xf>
    <xf numFmtId="4" fontId="17" fillId="8" borderId="82" applyNumberFormat="0" applyProtection="0">
      <alignment horizontal="right" vertical="center"/>
    </xf>
    <xf numFmtId="4" fontId="17" fillId="13" borderId="82" applyNumberFormat="0" applyProtection="0">
      <alignment horizontal="right" vertical="center"/>
    </xf>
    <xf numFmtId="4" fontId="17" fillId="4" borderId="82" applyNumberFormat="0" applyProtection="0">
      <alignment horizontal="right" vertical="center"/>
    </xf>
    <xf numFmtId="0" fontId="95" fillId="84" borderId="85" applyNumberFormat="0" applyAlignment="0" applyProtection="0"/>
    <xf numFmtId="4" fontId="17" fillId="17" borderId="82" applyNumberFormat="0" applyProtection="0">
      <alignment horizontal="right" vertical="center"/>
    </xf>
    <xf numFmtId="4" fontId="23" fillId="15" borderId="82" applyNumberFormat="0" applyProtection="0">
      <alignment horizontal="right" vertical="center"/>
    </xf>
    <xf numFmtId="0" fontId="17" fillId="20" borderId="82" applyNumberFormat="0" applyProtection="0">
      <alignment horizontal="left" vertical="top" indent="1"/>
    </xf>
    <xf numFmtId="4" fontId="23" fillId="20" borderId="82" applyNumberFormat="0" applyProtection="0">
      <alignment vertical="center"/>
    </xf>
    <xf numFmtId="4" fontId="17" fillId="20" borderId="82" applyNumberFormat="0" applyProtection="0">
      <alignment vertical="center"/>
    </xf>
    <xf numFmtId="0" fontId="19" fillId="16" borderId="82" applyNumberFormat="0" applyProtection="0">
      <alignment horizontal="left" vertical="top" indent="1"/>
    </xf>
    <xf numFmtId="0" fontId="19" fillId="16" borderId="82" applyNumberFormat="0" applyProtection="0">
      <alignment horizontal="left" vertical="top" indent="1"/>
    </xf>
    <xf numFmtId="0" fontId="19" fillId="19" borderId="82" applyNumberFormat="0" applyProtection="0">
      <alignment horizontal="left" vertical="center" indent="1"/>
    </xf>
    <xf numFmtId="0" fontId="19" fillId="18" borderId="82" applyNumberFormat="0" applyProtection="0">
      <alignment horizontal="left" vertical="center" indent="1"/>
    </xf>
    <xf numFmtId="0" fontId="19" fillId="12" borderId="82" applyNumberFormat="0" applyProtection="0">
      <alignment horizontal="left" vertical="center" indent="1"/>
    </xf>
    <xf numFmtId="0" fontId="19" fillId="16" borderId="82" applyNumberFormat="0" applyProtection="0">
      <alignment horizontal="left" vertical="center" indent="1"/>
    </xf>
    <xf numFmtId="4" fontId="17" fillId="20" borderId="82" applyNumberFormat="0" applyProtection="0">
      <alignment vertical="center"/>
    </xf>
    <xf numFmtId="4" fontId="17" fillId="13" borderId="82" applyNumberFormat="0" applyProtection="0">
      <alignment horizontal="right" vertical="center"/>
    </xf>
    <xf numFmtId="4" fontId="17" fillId="20" borderId="82" applyNumberFormat="0" applyProtection="0">
      <alignment horizontal="left" vertical="center" indent="1"/>
    </xf>
    <xf numFmtId="0" fontId="17" fillId="20" borderId="82" applyNumberFormat="0" applyProtection="0">
      <alignment horizontal="left" vertical="top" indent="1"/>
    </xf>
    <xf numFmtId="4" fontId="17" fillId="15" borderId="82" applyNumberFormat="0" applyProtection="0">
      <alignment horizontal="right" vertical="center"/>
    </xf>
    <xf numFmtId="4" fontId="17" fillId="15" borderId="82" applyNumberFormat="0" applyProtection="0">
      <alignment horizontal="right" vertical="center"/>
    </xf>
    <xf numFmtId="4" fontId="17" fillId="15" borderId="82" applyNumberFormat="0" applyProtection="0">
      <alignment horizontal="right" vertical="center"/>
    </xf>
    <xf numFmtId="4" fontId="23" fillId="15" borderId="82" applyNumberFormat="0" applyProtection="0">
      <alignment horizontal="right" vertical="center"/>
    </xf>
    <xf numFmtId="4" fontId="17" fillId="17" borderId="82" applyNumberFormat="0" applyProtection="0">
      <alignment horizontal="left" vertical="center" indent="1"/>
    </xf>
    <xf numFmtId="4" fontId="17" fillId="17" borderId="82" applyNumberFormat="0" applyProtection="0">
      <alignment horizontal="left" vertical="center" indent="1"/>
    </xf>
    <xf numFmtId="4" fontId="17" fillId="17" borderId="82" applyNumberFormat="0" applyProtection="0">
      <alignment horizontal="left" vertical="center" indent="1"/>
    </xf>
    <xf numFmtId="0" fontId="17" fillId="12" borderId="82" applyNumberFormat="0" applyProtection="0">
      <alignment horizontal="left" vertical="top" indent="1"/>
    </xf>
    <xf numFmtId="4" fontId="25" fillId="15" borderId="82" applyNumberFormat="0" applyProtection="0">
      <alignment horizontal="right" vertical="center"/>
    </xf>
    <xf numFmtId="0" fontId="3" fillId="0" borderId="0"/>
    <xf numFmtId="0" fontId="3" fillId="0" borderId="0"/>
    <xf numFmtId="0" fontId="16" fillId="17" borderId="82" applyNumberFormat="0" applyProtection="0">
      <alignment horizontal="left" vertical="top" indent="1"/>
    </xf>
    <xf numFmtId="0" fontId="19" fillId="12" borderId="82" applyNumberFormat="0" applyProtection="0">
      <alignment horizontal="left" vertical="center" indent="1"/>
    </xf>
    <xf numFmtId="0" fontId="115" fillId="0" borderId="84" applyNumberFormat="0" applyFill="0" applyAlignment="0" applyProtection="0"/>
    <xf numFmtId="0" fontId="3" fillId="0" borderId="0"/>
    <xf numFmtId="0" fontId="57" fillId="0" borderId="81" applyNumberFormat="0" applyFill="0" applyAlignment="0" applyProtection="0"/>
    <xf numFmtId="0" fontId="19" fillId="12" borderId="82" applyNumberFormat="0" applyProtection="0">
      <alignment horizontal="left" vertical="top" indent="1"/>
    </xf>
    <xf numFmtId="0" fontId="85" fillId="84" borderId="85" applyNumberFormat="0" applyAlignment="0" applyProtection="0">
      <alignment vertical="center"/>
    </xf>
    <xf numFmtId="4" fontId="16" fillId="6" borderId="78" applyNumberFormat="0" applyProtection="0">
      <alignment horizontal="right" vertical="center"/>
    </xf>
    <xf numFmtId="4" fontId="21" fillId="11" borderId="82" applyNumberFormat="0" applyProtection="0">
      <alignment vertical="center"/>
    </xf>
    <xf numFmtId="4" fontId="16" fillId="6" borderId="78" applyNumberFormat="0" applyProtection="0">
      <alignment horizontal="right" vertical="center"/>
    </xf>
    <xf numFmtId="0" fontId="63" fillId="76" borderId="79" applyNumberFormat="0" applyAlignment="0" applyProtection="0"/>
    <xf numFmtId="4" fontId="20" fillId="10" borderId="82" applyNumberFormat="0" applyProtection="0">
      <alignment vertical="center"/>
    </xf>
    <xf numFmtId="4" fontId="20" fillId="11" borderId="82" applyNumberFormat="0" applyProtection="0">
      <alignment horizontal="left" vertical="center" indent="1"/>
    </xf>
    <xf numFmtId="0" fontId="19" fillId="12" borderId="82" applyNumberFormat="0" applyProtection="0">
      <alignment horizontal="left" vertical="center" indent="1"/>
    </xf>
    <xf numFmtId="4" fontId="17" fillId="17" borderId="82" applyNumberFormat="0" applyProtection="0">
      <alignment horizontal="right" vertical="center"/>
    </xf>
    <xf numFmtId="0" fontId="103" fillId="95" borderId="85" applyNumberFormat="0" applyAlignment="0" applyProtection="0"/>
    <xf numFmtId="0" fontId="16" fillId="83" borderId="82" applyNumberFormat="0" applyProtection="0">
      <alignment horizontal="left" vertical="top" indent="1"/>
    </xf>
    <xf numFmtId="0" fontId="16" fillId="86" borderId="82" applyNumberFormat="0" applyProtection="0">
      <alignment horizontal="left" vertical="top" indent="1"/>
    </xf>
    <xf numFmtId="4" fontId="16" fillId="0" borderId="78" applyNumberFormat="0" applyProtection="0">
      <alignment horizontal="right" vertical="center"/>
    </xf>
    <xf numFmtId="4" fontId="23" fillId="20" borderId="82" applyNumberFormat="0" applyProtection="0">
      <alignment vertical="center"/>
    </xf>
    <xf numFmtId="0" fontId="16" fillId="83" borderId="82" applyNumberFormat="0" applyProtection="0">
      <alignment horizontal="left" vertical="top" indent="1"/>
    </xf>
    <xf numFmtId="0" fontId="16" fillId="17" borderId="82" applyNumberFormat="0" applyProtection="0">
      <alignment horizontal="left" vertical="top" indent="1"/>
    </xf>
    <xf numFmtId="0" fontId="16" fillId="86" borderId="82" applyNumberFormat="0" applyProtection="0">
      <alignment horizontal="left" vertical="top" indent="1"/>
    </xf>
    <xf numFmtId="0" fontId="16" fillId="15" borderId="82" applyNumberFormat="0" applyProtection="0">
      <alignment horizontal="left" vertical="top" indent="1"/>
    </xf>
    <xf numFmtId="0" fontId="19" fillId="16" borderId="82" applyNumberFormat="0" applyProtection="0">
      <alignment horizontal="left" vertical="top" indent="1"/>
    </xf>
    <xf numFmtId="0" fontId="19" fillId="18" borderId="82" applyNumberFormat="0" applyProtection="0">
      <alignment horizontal="left" vertical="top" indent="1"/>
    </xf>
    <xf numFmtId="0" fontId="16" fillId="85" borderId="78" applyNumberFormat="0" applyProtection="0">
      <alignment horizontal="left" vertical="center" indent="1"/>
    </xf>
    <xf numFmtId="0" fontId="61" fillId="73" borderId="78" applyNumberFormat="0" applyAlignment="0" applyProtection="0"/>
    <xf numFmtId="0" fontId="14" fillId="17" borderId="82" applyNumberFormat="0" applyProtection="0">
      <alignment horizontal="left" vertical="top" indent="1"/>
    </xf>
    <xf numFmtId="4" fontId="17" fillId="5" borderId="82" applyNumberFormat="0" applyProtection="0">
      <alignment horizontal="right" vertical="center"/>
    </xf>
    <xf numFmtId="4" fontId="17" fillId="6" borderId="82" applyNumberFormat="0" applyProtection="0">
      <alignment horizontal="right" vertical="center"/>
    </xf>
    <xf numFmtId="4" fontId="17" fillId="17" borderId="82" applyNumberFormat="0" applyProtection="0">
      <alignment horizontal="left" vertical="center" indent="1"/>
    </xf>
    <xf numFmtId="0" fontId="20" fillId="11" borderId="82" applyNumberFormat="0" applyProtection="0">
      <alignment horizontal="left" vertical="top" indent="1"/>
    </xf>
    <xf numFmtId="4" fontId="17" fillId="2" borderId="82" applyNumberFormat="0" applyProtection="0">
      <alignment horizontal="right" vertical="center"/>
    </xf>
    <xf numFmtId="4" fontId="17" fillId="3" borderId="82" applyNumberFormat="0" applyProtection="0">
      <alignment horizontal="right" vertical="center"/>
    </xf>
    <xf numFmtId="4" fontId="17" fillId="7" borderId="82" applyNumberFormat="0" applyProtection="0">
      <alignment horizontal="right" vertical="center"/>
    </xf>
    <xf numFmtId="4" fontId="17" fillId="5" borderId="82" applyNumberFormat="0" applyProtection="0">
      <alignment horizontal="right" vertical="center"/>
    </xf>
    <xf numFmtId="4" fontId="17" fillId="6" borderId="82" applyNumberFormat="0" applyProtection="0">
      <alignment horizontal="right" vertical="center"/>
    </xf>
    <xf numFmtId="4" fontId="17" fillId="9" borderId="82" applyNumberFormat="0" applyProtection="0">
      <alignment horizontal="right" vertical="center"/>
    </xf>
    <xf numFmtId="4" fontId="17" fillId="8" borderId="82" applyNumberFormat="0" applyProtection="0">
      <alignment horizontal="right" vertical="center"/>
    </xf>
    <xf numFmtId="4" fontId="17" fillId="13" borderId="82" applyNumberFormat="0" applyProtection="0">
      <alignment horizontal="right" vertical="center"/>
    </xf>
    <xf numFmtId="4" fontId="17" fillId="4" borderId="82" applyNumberFormat="0" applyProtection="0">
      <alignment horizontal="right" vertical="center"/>
    </xf>
    <xf numFmtId="0" fontId="97" fillId="95" borderId="85" applyNumberFormat="0" applyAlignment="0" applyProtection="0"/>
    <xf numFmtId="4" fontId="17" fillId="17" borderId="82" applyNumberFormat="0" applyProtection="0">
      <alignment horizontal="right" vertical="center"/>
    </xf>
    <xf numFmtId="0" fontId="19" fillId="16"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top" indent="1"/>
    </xf>
    <xf numFmtId="0" fontId="19" fillId="18" borderId="82" applyNumberFormat="0" applyProtection="0">
      <alignment horizontal="left" vertical="center" indent="1"/>
    </xf>
    <xf numFmtId="0" fontId="19" fillId="18"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top" indent="1"/>
    </xf>
    <xf numFmtId="4" fontId="17" fillId="20" borderId="82" applyNumberFormat="0" applyProtection="0">
      <alignment vertical="center"/>
    </xf>
    <xf numFmtId="0" fontId="19" fillId="18" borderId="82" applyNumberFormat="0" applyProtection="0">
      <alignment horizontal="left" vertical="center" indent="1"/>
    </xf>
    <xf numFmtId="4" fontId="17" fillId="20" borderId="82" applyNumberFormat="0" applyProtection="0">
      <alignment horizontal="left" vertical="center" indent="1"/>
    </xf>
    <xf numFmtId="0" fontId="17" fillId="20" borderId="82" applyNumberFormat="0" applyProtection="0">
      <alignment horizontal="left" vertical="top" indent="1"/>
    </xf>
    <xf numFmtId="4" fontId="17" fillId="9" borderId="82" applyNumberFormat="0" applyProtection="0">
      <alignment horizontal="right" vertical="center"/>
    </xf>
    <xf numFmtId="4" fontId="20" fillId="10" borderId="82" applyNumberFormat="0" applyProtection="0">
      <alignment vertical="center"/>
    </xf>
    <xf numFmtId="4" fontId="17" fillId="17" borderId="82" applyNumberFormat="0" applyProtection="0">
      <alignment horizontal="left" vertical="center" indent="1"/>
    </xf>
    <xf numFmtId="4" fontId="21" fillId="11" borderId="82" applyNumberFormat="0" applyProtection="0">
      <alignment vertical="center"/>
    </xf>
    <xf numFmtId="0" fontId="63" fillId="76" borderId="79" applyNumberFormat="0" applyAlignment="0" applyProtection="0"/>
    <xf numFmtId="0" fontId="19" fillId="19" borderId="82" applyNumberFormat="0" applyProtection="0">
      <alignment horizontal="left" vertical="center" indent="1"/>
    </xf>
    <xf numFmtId="0" fontId="95" fillId="84" borderId="85" applyNumberFormat="0" applyAlignment="0" applyProtection="0"/>
    <xf numFmtId="0" fontId="97" fillId="95" borderId="85" applyNumberFormat="0" applyAlignment="0" applyProtection="0"/>
    <xf numFmtId="0" fontId="103" fillId="95" borderId="85" applyNumberFormat="0" applyAlignment="0" applyProtection="0"/>
    <xf numFmtId="0" fontId="19" fillId="12" borderId="82" applyNumberFormat="0" applyProtection="0">
      <alignment horizontal="left" vertical="top" indent="1"/>
    </xf>
    <xf numFmtId="0" fontId="19" fillId="19" borderId="82" applyNumberFormat="0" applyProtection="0">
      <alignment horizontal="left" vertical="top" indent="1"/>
    </xf>
    <xf numFmtId="0" fontId="110" fillId="87" borderId="85" applyNumberFormat="0" applyAlignment="0" applyProtection="0"/>
    <xf numFmtId="4" fontId="20" fillId="11" borderId="82" applyNumberFormat="0" applyProtection="0">
      <alignment horizontal="left" vertical="center" indent="1"/>
    </xf>
    <xf numFmtId="0" fontId="20" fillId="11" borderId="82" applyNumberFormat="0" applyProtection="0">
      <alignment horizontal="left" vertical="top" indent="1"/>
    </xf>
    <xf numFmtId="4" fontId="17" fillId="2" borderId="82" applyNumberFormat="0" applyProtection="0">
      <alignment horizontal="right" vertical="center"/>
    </xf>
    <xf numFmtId="4" fontId="17" fillId="3" borderId="82" applyNumberFormat="0" applyProtection="0">
      <alignment horizontal="right" vertical="center"/>
    </xf>
    <xf numFmtId="4" fontId="17" fillId="7" borderId="82" applyNumberFormat="0" applyProtection="0">
      <alignment horizontal="right" vertical="center"/>
    </xf>
    <xf numFmtId="4" fontId="17" fillId="5" borderId="82" applyNumberFormat="0" applyProtection="0">
      <alignment horizontal="right" vertical="center"/>
    </xf>
    <xf numFmtId="4" fontId="17" fillId="6" borderId="82" applyNumberFormat="0" applyProtection="0">
      <alignment horizontal="right" vertical="center"/>
    </xf>
    <xf numFmtId="4" fontId="17" fillId="9" borderId="82" applyNumberFormat="0" applyProtection="0">
      <alignment horizontal="right" vertical="center"/>
    </xf>
    <xf numFmtId="4" fontId="17" fillId="8" borderId="82" applyNumberFormat="0" applyProtection="0">
      <alignment horizontal="right" vertical="center"/>
    </xf>
    <xf numFmtId="4" fontId="17" fillId="13" borderId="82" applyNumberFormat="0" applyProtection="0">
      <alignment horizontal="right" vertical="center"/>
    </xf>
    <xf numFmtId="4" fontId="17" fillId="4" borderId="82" applyNumberFormat="0" applyProtection="0">
      <alignment horizontal="right" vertical="center"/>
    </xf>
    <xf numFmtId="4" fontId="17" fillId="17" borderId="82" applyNumberFormat="0" applyProtection="0">
      <alignment horizontal="right" vertical="center"/>
    </xf>
    <xf numFmtId="4" fontId="17" fillId="7" borderId="82" applyNumberFormat="0" applyProtection="0">
      <alignment horizontal="right" vertical="center"/>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2" borderId="82" applyNumberFormat="0" applyProtection="0">
      <alignment horizontal="left" vertical="center" indent="1"/>
    </xf>
    <xf numFmtId="0" fontId="19" fillId="12" borderId="82" applyNumberFormat="0" applyProtection="0">
      <alignment horizontal="left" vertical="top" indent="1"/>
    </xf>
    <xf numFmtId="0" fontId="19" fillId="18" borderId="82" applyNumberFormat="0" applyProtection="0">
      <alignment horizontal="left" vertical="center" indent="1"/>
    </xf>
    <xf numFmtId="0" fontId="19" fillId="18"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top" indent="1"/>
    </xf>
    <xf numFmtId="4" fontId="17" fillId="20" borderId="82" applyNumberFormat="0" applyProtection="0">
      <alignment vertical="center"/>
    </xf>
    <xf numFmtId="4" fontId="23" fillId="20" borderId="82" applyNumberFormat="0" applyProtection="0">
      <alignment vertical="center"/>
    </xf>
    <xf numFmtId="4" fontId="17" fillId="20" borderId="82" applyNumberFormat="0" applyProtection="0">
      <alignment horizontal="left" vertical="center" indent="1"/>
    </xf>
    <xf numFmtId="0" fontId="17" fillId="20" borderId="82" applyNumberFormat="0" applyProtection="0">
      <alignment horizontal="left" vertical="top" indent="1"/>
    </xf>
    <xf numFmtId="4" fontId="17" fillId="15" borderId="82" applyNumberFormat="0" applyProtection="0">
      <alignment horizontal="right" vertical="center"/>
    </xf>
    <xf numFmtId="4" fontId="17" fillId="15" borderId="82" applyNumberFormat="0" applyProtection="0">
      <alignment horizontal="right" vertical="center"/>
    </xf>
    <xf numFmtId="4" fontId="17" fillId="17" borderId="82" applyNumberFormat="0" applyProtection="0">
      <alignment horizontal="left" vertical="center" indent="1"/>
    </xf>
    <xf numFmtId="4" fontId="17" fillId="5" borderId="82" applyNumberFormat="0" applyProtection="0">
      <alignment horizontal="right" vertical="center"/>
    </xf>
    <xf numFmtId="0" fontId="63" fillId="76" borderId="79" applyNumberFormat="0" applyAlignment="0" applyProtection="0"/>
    <xf numFmtId="0" fontId="19" fillId="12" borderId="82" applyNumberFormat="0" applyProtection="0">
      <alignment horizontal="left" vertical="top" indent="1"/>
    </xf>
    <xf numFmtId="4" fontId="17" fillId="3" borderId="82" applyNumberFormat="0" applyProtection="0">
      <alignment horizontal="right" vertical="center"/>
    </xf>
    <xf numFmtId="0" fontId="19" fillId="16" borderId="82" applyNumberFormat="0" applyProtection="0">
      <alignment horizontal="left" vertical="center" indent="1"/>
    </xf>
    <xf numFmtId="4" fontId="21" fillId="11" borderId="82" applyNumberFormat="0" applyProtection="0">
      <alignment vertical="center"/>
    </xf>
    <xf numFmtId="4" fontId="23" fillId="20" borderId="82" applyNumberFormat="0" applyProtection="0">
      <alignment vertical="center"/>
    </xf>
    <xf numFmtId="0" fontId="19" fillId="16" borderId="82" applyNumberFormat="0" applyProtection="0">
      <alignment horizontal="left" vertical="top" indent="1"/>
    </xf>
    <xf numFmtId="0" fontId="16" fillId="83" borderId="82" applyNumberFormat="0" applyProtection="0">
      <alignment horizontal="left" vertical="top" indent="1"/>
    </xf>
    <xf numFmtId="0" fontId="16" fillId="86" borderId="78" applyNumberFormat="0" applyProtection="0">
      <alignment horizontal="left" vertical="center" indent="1"/>
    </xf>
    <xf numFmtId="0" fontId="20" fillId="11" borderId="82" applyNumberFormat="0" applyProtection="0">
      <alignment horizontal="left" vertical="top" indent="1"/>
    </xf>
    <xf numFmtId="0" fontId="19" fillId="16" borderId="82" applyNumberFormat="0" applyProtection="0">
      <alignment horizontal="left" vertical="top" indent="1"/>
    </xf>
    <xf numFmtId="4" fontId="17" fillId="6" borderId="82" applyNumberFormat="0" applyProtection="0">
      <alignment horizontal="right" vertical="center"/>
    </xf>
    <xf numFmtId="4" fontId="25" fillId="15" borderId="82" applyNumberFormat="0" applyProtection="0">
      <alignment horizontal="right" vertical="center"/>
    </xf>
    <xf numFmtId="0" fontId="19" fillId="19" borderId="82" applyNumberFormat="0" applyProtection="0">
      <alignment horizontal="left" vertical="top" indent="1"/>
    </xf>
    <xf numFmtId="4" fontId="17" fillId="15" borderId="82" applyNumberFormat="0" applyProtection="0">
      <alignment horizontal="right" vertical="center"/>
    </xf>
    <xf numFmtId="4" fontId="17" fillId="15" borderId="82" applyNumberFormat="0" applyProtection="0">
      <alignment horizontal="right" vertical="center"/>
    </xf>
    <xf numFmtId="4" fontId="16" fillId="81" borderId="78" applyNumberFormat="0" applyProtection="0">
      <alignment horizontal="left" vertical="center" indent="1"/>
    </xf>
    <xf numFmtId="4" fontId="16" fillId="9" borderId="78" applyNumberFormat="0" applyProtection="0">
      <alignment horizontal="right" vertical="center"/>
    </xf>
    <xf numFmtId="0" fontId="85" fillId="84" borderId="85" applyNumberFormat="0" applyAlignment="0" applyProtection="0">
      <alignment vertical="center"/>
    </xf>
    <xf numFmtId="0" fontId="61" fillId="73" borderId="78" applyNumberFormat="0" applyAlignment="0" applyProtection="0"/>
    <xf numFmtId="4" fontId="66" fillId="87" borderId="78" applyNumberFormat="0" applyProtection="0">
      <alignment horizontal="right" vertical="center"/>
    </xf>
    <xf numFmtId="0" fontId="19" fillId="16" borderId="82" applyNumberFormat="0" applyProtection="0">
      <alignment horizontal="left" vertical="center" indent="1"/>
    </xf>
    <xf numFmtId="0" fontId="16" fillId="83" borderId="82" applyNumberFormat="0" applyProtection="0">
      <alignment horizontal="left" vertical="top" indent="1"/>
    </xf>
    <xf numFmtId="0" fontId="18" fillId="83" borderId="80" applyBorder="0"/>
    <xf numFmtId="0" fontId="19" fillId="12" borderId="82" applyNumberFormat="0" applyProtection="0">
      <alignment horizontal="left" vertical="top" indent="1"/>
    </xf>
    <xf numFmtId="0" fontId="63" fillId="76" borderId="79" applyNumberFormat="0" applyAlignment="0" applyProtection="0"/>
    <xf numFmtId="0" fontId="19" fillId="12" borderId="82" applyNumberFormat="0" applyProtection="0">
      <alignment horizontal="left" vertical="top" indent="1"/>
    </xf>
    <xf numFmtId="4" fontId="14" fillId="84" borderId="82" applyNumberFormat="0" applyProtection="0">
      <alignment horizontal="left" vertical="center" indent="1"/>
    </xf>
    <xf numFmtId="0" fontId="15" fillId="10" borderId="82" applyNumberFormat="0" applyProtection="0">
      <alignment horizontal="left" vertical="top" indent="1"/>
    </xf>
    <xf numFmtId="4" fontId="17" fillId="15" borderId="82" applyNumberFormat="0" applyProtection="0">
      <alignment horizontal="right" vertical="center"/>
    </xf>
    <xf numFmtId="0" fontId="19" fillId="16" borderId="82" applyNumberFormat="0" applyProtection="0">
      <alignment horizontal="left" vertical="top" indent="1"/>
    </xf>
    <xf numFmtId="0" fontId="20" fillId="11" borderId="82" applyNumberFormat="0" applyProtection="0">
      <alignment horizontal="left" vertical="top" indent="1"/>
    </xf>
    <xf numFmtId="0" fontId="16" fillId="17" borderId="82" applyNumberFormat="0" applyProtection="0">
      <alignment horizontal="left" vertical="top" indent="1"/>
    </xf>
    <xf numFmtId="0" fontId="16" fillId="86" borderId="82" applyNumberFormat="0" applyProtection="0">
      <alignment horizontal="left" vertical="top" indent="1"/>
    </xf>
    <xf numFmtId="0" fontId="16" fillId="15" borderId="82" applyNumberFormat="0" applyProtection="0">
      <alignment horizontal="left" vertical="top" indent="1"/>
    </xf>
    <xf numFmtId="4" fontId="14" fillId="88" borderId="82" applyNumberFormat="0" applyProtection="0">
      <alignment vertical="center"/>
    </xf>
    <xf numFmtId="0" fontId="19" fillId="12" borderId="82" applyNumberFormat="0" applyProtection="0">
      <alignment horizontal="left" vertical="top" indent="1"/>
    </xf>
    <xf numFmtId="4" fontId="14" fillId="84" borderId="82" applyNumberFormat="0" applyProtection="0">
      <alignment horizontal="left" vertical="center" indent="1"/>
    </xf>
    <xf numFmtId="0" fontId="14" fillId="88" borderId="82" applyNumberFormat="0" applyProtection="0">
      <alignment horizontal="left" vertical="top" indent="1"/>
    </xf>
    <xf numFmtId="0" fontId="14" fillId="17" borderId="82" applyNumberFormat="0" applyProtection="0">
      <alignment horizontal="left" vertical="top" indent="1"/>
    </xf>
    <xf numFmtId="4" fontId="20" fillId="10" borderId="82" applyNumberFormat="0" applyProtection="0">
      <alignment vertical="center"/>
    </xf>
    <xf numFmtId="0" fontId="19" fillId="19" borderId="82" applyNumberFormat="0" applyProtection="0">
      <alignment horizontal="left" vertical="center" indent="1"/>
    </xf>
    <xf numFmtId="4" fontId="20" fillId="10" borderId="82" applyNumberFormat="0" applyProtection="0">
      <alignment vertical="center"/>
    </xf>
    <xf numFmtId="4" fontId="20" fillId="11" borderId="82" applyNumberFormat="0" applyProtection="0">
      <alignment horizontal="left" vertical="center" indent="1"/>
    </xf>
    <xf numFmtId="4" fontId="16" fillId="2" borderId="78" applyNumberFormat="0" applyProtection="0">
      <alignment horizontal="right" vertical="center"/>
    </xf>
    <xf numFmtId="0" fontId="19" fillId="16" borderId="82" applyNumberFormat="0" applyProtection="0">
      <alignment horizontal="left" vertical="top" indent="1"/>
    </xf>
    <xf numFmtId="4" fontId="25" fillId="15" borderId="82" applyNumberFormat="0" applyProtection="0">
      <alignment horizontal="right" vertical="center"/>
    </xf>
    <xf numFmtId="4" fontId="17" fillId="20" borderId="82" applyNumberFormat="0" applyProtection="0">
      <alignment horizontal="left" vertical="center" indent="1"/>
    </xf>
    <xf numFmtId="0" fontId="19" fillId="12" borderId="82" applyNumberFormat="0" applyProtection="0">
      <alignment horizontal="left" vertical="top" indent="1"/>
    </xf>
    <xf numFmtId="0" fontId="14" fillId="17" borderId="82" applyNumberFormat="0" applyProtection="0">
      <alignment horizontal="left" vertical="top" indent="1"/>
    </xf>
    <xf numFmtId="0" fontId="17" fillId="0" borderId="0"/>
    <xf numFmtId="0" fontId="3" fillId="0" borderId="0"/>
    <xf numFmtId="4" fontId="14" fillId="84" borderId="82" applyNumberFormat="0" applyProtection="0">
      <alignment horizontal="left" vertical="center" indent="1"/>
    </xf>
    <xf numFmtId="0" fontId="19" fillId="88" borderId="83" applyNumberFormat="0" applyFont="0" applyAlignment="0" applyProtection="0"/>
    <xf numFmtId="4" fontId="66" fillId="87" borderId="78" applyNumberFormat="0" applyProtection="0">
      <alignment horizontal="right" vertical="center"/>
    </xf>
    <xf numFmtId="4" fontId="17" fillId="5" borderId="82" applyNumberFormat="0" applyProtection="0">
      <alignment horizontal="right" vertical="center"/>
    </xf>
    <xf numFmtId="0" fontId="17" fillId="12" borderId="82" applyNumberFormat="0" applyProtection="0">
      <alignment horizontal="left" vertical="top" indent="1"/>
    </xf>
    <xf numFmtId="0" fontId="19" fillId="12" borderId="82" applyNumberFormat="0" applyProtection="0">
      <alignment horizontal="left" vertical="center" indent="1"/>
    </xf>
    <xf numFmtId="0" fontId="14" fillId="88" borderId="82" applyNumberFormat="0" applyProtection="0">
      <alignment horizontal="left" vertical="top" indent="1"/>
    </xf>
    <xf numFmtId="4" fontId="14" fillId="88" borderId="82" applyNumberFormat="0" applyProtection="0">
      <alignment vertical="center"/>
    </xf>
    <xf numFmtId="0" fontId="16" fillId="15" borderId="78" applyNumberFormat="0" applyProtection="0">
      <alignment horizontal="left" vertical="center" indent="1"/>
    </xf>
    <xf numFmtId="164" fontId="3" fillId="0" borderId="0" applyFont="0" applyFill="0" applyBorder="0" applyAlignment="0" applyProtection="0"/>
    <xf numFmtId="0" fontId="15" fillId="10" borderId="82" applyNumberFormat="0" applyProtection="0">
      <alignment horizontal="left" vertical="top" indent="1"/>
    </xf>
    <xf numFmtId="0" fontId="19" fillId="18" borderId="82" applyNumberFormat="0" applyProtection="0">
      <alignment horizontal="left" vertical="top" indent="1"/>
    </xf>
    <xf numFmtId="4" fontId="17" fillId="5" borderId="82" applyNumberFormat="0" applyProtection="0">
      <alignment horizontal="right" vertical="center"/>
    </xf>
    <xf numFmtId="0" fontId="16" fillId="83" borderId="82" applyNumberFormat="0" applyProtection="0">
      <alignment horizontal="left" vertical="top" indent="1"/>
    </xf>
    <xf numFmtId="0" fontId="19" fillId="18" borderId="82" applyNumberFormat="0" applyProtection="0">
      <alignment horizontal="left" vertical="center" indent="1"/>
    </xf>
    <xf numFmtId="0" fontId="16" fillId="17" borderId="82" applyNumberFormat="0" applyProtection="0">
      <alignment horizontal="left" vertical="top" indent="1"/>
    </xf>
    <xf numFmtId="4" fontId="17" fillId="6" borderId="82" applyNumberFormat="0" applyProtection="0">
      <alignment horizontal="right" vertical="center"/>
    </xf>
    <xf numFmtId="0" fontId="16" fillId="86" borderId="82" applyNumberFormat="0" applyProtection="0">
      <alignment horizontal="left" vertical="top" indent="1"/>
    </xf>
    <xf numFmtId="0" fontId="16" fillId="15" borderId="82" applyNumberFormat="0" applyProtection="0">
      <alignment horizontal="left" vertical="top" indent="1"/>
    </xf>
    <xf numFmtId="4" fontId="17" fillId="13" borderId="82" applyNumberFormat="0" applyProtection="0">
      <alignment horizontal="right" vertical="center"/>
    </xf>
    <xf numFmtId="0" fontId="16" fillId="83" borderId="82" applyNumberFormat="0" applyProtection="0">
      <alignment horizontal="left" vertical="top" indent="1"/>
    </xf>
    <xf numFmtId="4" fontId="17" fillId="20" borderId="82" applyNumberFormat="0" applyProtection="0">
      <alignment vertical="center"/>
    </xf>
    <xf numFmtId="0" fontId="19" fillId="19" borderId="82" applyNumberFormat="0" applyProtection="0">
      <alignment horizontal="left" vertical="center" indent="1"/>
    </xf>
    <xf numFmtId="0" fontId="111" fillId="84" borderId="79" applyNumberFormat="0" applyAlignment="0" applyProtection="0"/>
    <xf numFmtId="0" fontId="110" fillId="87" borderId="85" applyNumberFormat="0" applyAlignment="0" applyProtection="0"/>
    <xf numFmtId="4" fontId="17" fillId="9" borderId="82" applyNumberFormat="0" applyProtection="0">
      <alignment horizontal="right" vertical="center"/>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57" fillId="0" borderId="81" applyNumberFormat="0" applyFill="0" applyAlignment="0" applyProtection="0"/>
    <xf numFmtId="0" fontId="19" fillId="19"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top" indent="1"/>
    </xf>
    <xf numFmtId="4" fontId="17" fillId="9" borderId="82" applyNumberFormat="0" applyProtection="0">
      <alignment horizontal="right" vertical="center"/>
    </xf>
    <xf numFmtId="0" fontId="19" fillId="16" borderId="82" applyNumberFormat="0" applyProtection="0">
      <alignment horizontal="left" vertical="top" indent="1"/>
    </xf>
    <xf numFmtId="0" fontId="16" fillId="72" borderId="78" applyNumberFormat="0" applyFont="0" applyAlignment="0" applyProtection="0"/>
    <xf numFmtId="0" fontId="63" fillId="76" borderId="79" applyNumberFormat="0" applyAlignment="0" applyProtection="0"/>
    <xf numFmtId="0" fontId="19" fillId="12" borderId="82" applyNumberFormat="0" applyProtection="0">
      <alignment horizontal="left" vertical="top" indent="1"/>
    </xf>
    <xf numFmtId="4" fontId="16" fillId="0" borderId="78" applyNumberFormat="0" applyProtection="0">
      <alignment horizontal="right" vertical="center"/>
    </xf>
    <xf numFmtId="0" fontId="16" fillId="86" borderId="78" applyNumberFormat="0" applyProtection="0">
      <alignment horizontal="left" vertical="center" indent="1"/>
    </xf>
    <xf numFmtId="0" fontId="3" fillId="0" borderId="0"/>
    <xf numFmtId="0" fontId="3" fillId="0" borderId="0"/>
    <xf numFmtId="0" fontId="3" fillId="0" borderId="0"/>
    <xf numFmtId="167" fontId="3" fillId="0" borderId="0"/>
    <xf numFmtId="0" fontId="3" fillId="0" borderId="0"/>
    <xf numFmtId="0" fontId="19" fillId="12" borderId="82" applyNumberFormat="0" applyProtection="0">
      <alignment horizontal="left" vertical="top" indent="1"/>
    </xf>
    <xf numFmtId="0" fontId="63" fillId="76" borderId="79" applyNumberFormat="0" applyAlignment="0" applyProtection="0"/>
    <xf numFmtId="4" fontId="17" fillId="2" borderId="82" applyNumberFormat="0" applyProtection="0">
      <alignment horizontal="right" vertical="center"/>
    </xf>
    <xf numFmtId="0" fontId="63" fillId="76" borderId="79" applyNumberFormat="0" applyAlignment="0" applyProtection="0"/>
    <xf numFmtId="4" fontId="64" fillId="89" borderId="78" applyNumberFormat="0" applyProtection="0">
      <alignment horizontal="right" vertical="center"/>
    </xf>
    <xf numFmtId="0" fontId="57" fillId="0" borderId="81" applyNumberFormat="0" applyFill="0" applyAlignment="0" applyProtection="0"/>
    <xf numFmtId="0" fontId="16" fillId="85" borderId="78" applyNumberFormat="0" applyProtection="0">
      <alignment horizontal="left" vertical="center" indent="1"/>
    </xf>
    <xf numFmtId="0" fontId="19" fillId="16" borderId="82" applyNumberFormat="0" applyProtection="0">
      <alignment horizontal="left" vertical="top" indent="1"/>
    </xf>
    <xf numFmtId="0" fontId="19" fillId="88" borderId="83" applyNumberFormat="0" applyFont="0" applyAlignment="0" applyProtection="0"/>
    <xf numFmtId="0" fontId="16" fillId="83" borderId="82" applyNumberFormat="0" applyProtection="0">
      <alignment horizontal="left" vertical="top" indent="1"/>
    </xf>
    <xf numFmtId="4" fontId="16" fillId="17" borderId="78" applyNumberFormat="0" applyProtection="0">
      <alignment horizontal="right" vertical="center"/>
    </xf>
    <xf numFmtId="0" fontId="15" fillId="10" borderId="82" applyNumberFormat="0" applyProtection="0">
      <alignment horizontal="left" vertical="top" indent="1"/>
    </xf>
    <xf numFmtId="0" fontId="55" fillId="76" borderId="78" applyNumberFormat="0" applyAlignment="0" applyProtection="0"/>
    <xf numFmtId="0" fontId="14" fillId="17" borderId="82" applyNumberFormat="0" applyProtection="0">
      <alignment horizontal="left" vertical="top" indent="1"/>
    </xf>
    <xf numFmtId="0" fontId="16" fillId="83" borderId="82" applyNumberFormat="0" applyProtection="0">
      <alignment horizontal="left" vertical="top" indent="1"/>
    </xf>
    <xf numFmtId="4" fontId="16" fillId="13" borderId="78" applyNumberFormat="0" applyProtection="0">
      <alignment horizontal="right" vertical="center"/>
    </xf>
    <xf numFmtId="4" fontId="16" fillId="5" borderId="78" applyNumberFormat="0" applyProtection="0">
      <alignment horizontal="right" vertical="center"/>
    </xf>
    <xf numFmtId="0" fontId="16" fillId="15" borderId="82" applyNumberFormat="0" applyProtection="0">
      <alignment horizontal="left" vertical="top" indent="1"/>
    </xf>
    <xf numFmtId="4" fontId="20" fillId="10" borderId="82" applyNumberFormat="0" applyProtection="0">
      <alignment vertical="center"/>
    </xf>
    <xf numFmtId="4" fontId="21" fillId="11" borderId="82" applyNumberFormat="0" applyProtection="0">
      <alignment vertical="center"/>
    </xf>
    <xf numFmtId="4" fontId="20" fillId="11"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6" borderId="82" applyNumberFormat="0" applyProtection="0">
      <alignment horizontal="left" vertical="top"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4" fontId="17" fillId="15" borderId="82" applyNumberFormat="0" applyProtection="0">
      <alignment horizontal="right" vertical="center"/>
    </xf>
    <xf numFmtId="4" fontId="23" fillId="15" borderId="82" applyNumberFormat="0" applyProtection="0">
      <alignment horizontal="right" vertical="center"/>
    </xf>
    <xf numFmtId="4" fontId="17" fillId="17" borderId="82" applyNumberFormat="0" applyProtection="0">
      <alignment horizontal="left" vertical="center" indent="1"/>
    </xf>
    <xf numFmtId="0" fontId="17" fillId="12" borderId="82" applyNumberFormat="0" applyProtection="0">
      <alignment horizontal="left" vertical="top" indent="1"/>
    </xf>
    <xf numFmtId="4" fontId="25" fillId="15" borderId="82" applyNumberFormat="0" applyProtection="0">
      <alignment horizontal="right" vertical="center"/>
    </xf>
    <xf numFmtId="0" fontId="3" fillId="0" borderId="0"/>
    <xf numFmtId="0" fontId="3" fillId="0" borderId="0"/>
    <xf numFmtId="0" fontId="3" fillId="0" borderId="0"/>
    <xf numFmtId="0" fontId="3" fillId="0" borderId="0"/>
    <xf numFmtId="167" fontId="3" fillId="0" borderId="0"/>
    <xf numFmtId="0" fontId="3" fillId="0" borderId="0"/>
    <xf numFmtId="4" fontId="16" fillId="81" borderId="78" applyNumberFormat="0" applyProtection="0">
      <alignment horizontal="left" vertical="center" indent="1"/>
    </xf>
    <xf numFmtId="4" fontId="16" fillId="10" borderId="78" applyNumberFormat="0" applyProtection="0">
      <alignment vertical="center"/>
    </xf>
    <xf numFmtId="4" fontId="16" fillId="4" borderId="78" applyNumberFormat="0" applyProtection="0">
      <alignment horizontal="right" vertical="center"/>
    </xf>
    <xf numFmtId="4" fontId="64" fillId="20" borderId="86" applyNumberFormat="0" applyProtection="0">
      <alignment vertical="center"/>
    </xf>
    <xf numFmtId="0" fontId="63" fillId="76" borderId="79" applyNumberFormat="0" applyAlignment="0" applyProtection="0"/>
    <xf numFmtId="4" fontId="16" fillId="6" borderId="78" applyNumberFormat="0" applyProtection="0">
      <alignment horizontal="right" vertical="center"/>
    </xf>
    <xf numFmtId="0" fontId="16" fillId="86" borderId="78" applyNumberFormat="0" applyProtection="0">
      <alignment horizontal="left" vertical="center" indent="1"/>
    </xf>
    <xf numFmtId="0" fontId="15" fillId="10" borderId="82" applyNumberFormat="0" applyProtection="0">
      <alignment horizontal="left" vertical="top" indent="1"/>
    </xf>
    <xf numFmtId="0" fontId="16" fillId="83" borderId="82" applyNumberFormat="0" applyProtection="0">
      <alignment horizontal="left" vertical="top" indent="1"/>
    </xf>
    <xf numFmtId="0" fontId="19" fillId="12" borderId="82" applyNumberFormat="0" applyProtection="0">
      <alignment horizontal="left" vertical="center" indent="1"/>
    </xf>
    <xf numFmtId="0" fontId="16" fillId="17" borderId="82" applyNumberFormat="0" applyProtection="0">
      <alignment horizontal="left" vertical="top" indent="1"/>
    </xf>
    <xf numFmtId="4" fontId="17" fillId="7" borderId="82" applyNumberFormat="0" applyProtection="0">
      <alignment horizontal="right" vertical="center"/>
    </xf>
    <xf numFmtId="0" fontId="16" fillId="86" borderId="82" applyNumberFormat="0" applyProtection="0">
      <alignment horizontal="left" vertical="top" indent="1"/>
    </xf>
    <xf numFmtId="0" fontId="16" fillId="15" borderId="82" applyNumberFormat="0" applyProtection="0">
      <alignment horizontal="left" vertical="top" indent="1"/>
    </xf>
    <xf numFmtId="4" fontId="16" fillId="2" borderId="78" applyNumberFormat="0" applyProtection="0">
      <alignment horizontal="right" vertical="center"/>
    </xf>
    <xf numFmtId="0" fontId="14" fillId="17" borderId="82" applyNumberFormat="0" applyProtection="0">
      <alignment horizontal="left" vertical="top" indent="1"/>
    </xf>
    <xf numFmtId="0" fontId="16" fillId="83" borderId="82" applyNumberFormat="0" applyProtection="0">
      <alignment horizontal="left" vertical="top" indent="1"/>
    </xf>
    <xf numFmtId="4" fontId="16" fillId="9" borderId="78" applyNumberFormat="0" applyProtection="0">
      <alignment horizontal="right" vertical="center"/>
    </xf>
    <xf numFmtId="4" fontId="14" fillId="88" borderId="82" applyNumberFormat="0" applyProtection="0">
      <alignment vertical="center"/>
    </xf>
    <xf numFmtId="4" fontId="16" fillId="81" borderId="78" applyNumberFormat="0" applyProtection="0">
      <alignment horizontal="left" vertical="center" indent="1"/>
    </xf>
    <xf numFmtId="4" fontId="20" fillId="10" borderId="82" applyNumberFormat="0" applyProtection="0">
      <alignment vertical="center"/>
    </xf>
    <xf numFmtId="4" fontId="21" fillId="11" borderId="82" applyNumberFormat="0" applyProtection="0">
      <alignment vertical="center"/>
    </xf>
    <xf numFmtId="4" fontId="20" fillId="11"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6" borderId="82" applyNumberFormat="0" applyProtection="0">
      <alignment horizontal="left" vertical="top" indent="1"/>
    </xf>
    <xf numFmtId="0" fontId="19" fillId="16" borderId="82" applyNumberFormat="0" applyProtection="0">
      <alignment horizontal="left" vertical="top"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4" fontId="23" fillId="20" borderId="82" applyNumberFormat="0" applyProtection="0">
      <alignment vertical="center"/>
    </xf>
    <xf numFmtId="4" fontId="17" fillId="15" borderId="82" applyNumberFormat="0" applyProtection="0">
      <alignment horizontal="right" vertical="center"/>
    </xf>
    <xf numFmtId="4" fontId="23" fillId="15" borderId="82" applyNumberFormat="0" applyProtection="0">
      <alignment horizontal="right" vertical="center"/>
    </xf>
    <xf numFmtId="4" fontId="17" fillId="17" borderId="82" applyNumberFormat="0" applyProtection="0">
      <alignment horizontal="left" vertical="center" indent="1"/>
    </xf>
    <xf numFmtId="0" fontId="17" fillId="12" borderId="82" applyNumberFormat="0" applyProtection="0">
      <alignment horizontal="left" vertical="top" indent="1"/>
    </xf>
    <xf numFmtId="4" fontId="25" fillId="15" borderId="82" applyNumberFormat="0" applyProtection="0">
      <alignment horizontal="right" vertical="center"/>
    </xf>
    <xf numFmtId="0" fontId="3" fillId="0" borderId="0"/>
    <xf numFmtId="0" fontId="3" fillId="0" borderId="0"/>
    <xf numFmtId="0" fontId="3" fillId="0" borderId="0"/>
    <xf numFmtId="164" fontId="3" fillId="0" borderId="0" applyFont="0" applyFill="0" applyBorder="0" applyAlignment="0" applyProtection="0"/>
    <xf numFmtId="0" fontId="3" fillId="0" borderId="0"/>
    <xf numFmtId="164" fontId="3" fillId="0" borderId="0" applyFont="0" applyFill="0" applyBorder="0" applyAlignment="0" applyProtection="0"/>
    <xf numFmtId="4" fontId="16" fillId="11" borderId="78" applyNumberFormat="0" applyProtection="0">
      <alignment horizontal="left" vertical="center" indent="1"/>
    </xf>
    <xf numFmtId="0" fontId="16" fillId="83" borderId="82" applyNumberFormat="0" applyProtection="0">
      <alignment horizontal="left" vertical="top" indent="1"/>
    </xf>
    <xf numFmtId="0" fontId="16" fillId="84" borderId="78" applyNumberFormat="0" applyProtection="0">
      <alignment horizontal="left" vertical="center" indent="1"/>
    </xf>
    <xf numFmtId="0" fontId="19" fillId="18" borderId="82" applyNumberFormat="0" applyProtection="0">
      <alignment horizontal="left" vertical="top" indent="1"/>
    </xf>
    <xf numFmtId="0" fontId="16" fillId="86" borderId="82" applyNumberFormat="0" applyProtection="0">
      <alignment horizontal="left" vertical="top" indent="1"/>
    </xf>
    <xf numFmtId="0" fontId="16" fillId="17" borderId="82" applyNumberFormat="0" applyProtection="0">
      <alignment horizontal="left" vertical="top" indent="1"/>
    </xf>
    <xf numFmtId="0" fontId="14" fillId="17" borderId="82" applyNumberFormat="0" applyProtection="0">
      <alignment horizontal="left" vertical="top" indent="1"/>
    </xf>
    <xf numFmtId="0" fontId="14" fillId="88" borderId="82" applyNumberFormat="0" applyProtection="0">
      <alignment horizontal="left" vertical="top" indent="1"/>
    </xf>
    <xf numFmtId="4" fontId="14" fillId="84" borderId="82" applyNumberFormat="0" applyProtection="0">
      <alignment horizontal="left" vertical="center" indent="1"/>
    </xf>
    <xf numFmtId="4" fontId="14" fillId="88" borderId="82" applyNumberFormat="0" applyProtection="0">
      <alignment vertical="center"/>
    </xf>
    <xf numFmtId="0" fontId="115" fillId="0" borderId="84" applyNumberFormat="0" applyFill="0" applyAlignment="0" applyProtection="0"/>
    <xf numFmtId="4" fontId="17" fillId="17" borderId="82" applyNumberFormat="0" applyProtection="0">
      <alignment horizontal="left" vertical="center" indent="1"/>
    </xf>
    <xf numFmtId="0" fontId="19" fillId="16" borderId="82" applyNumberFormat="0" applyProtection="0">
      <alignment horizontal="left" vertical="top" indent="1"/>
    </xf>
    <xf numFmtId="4" fontId="17" fillId="17" borderId="82" applyNumberFormat="0" applyProtection="0">
      <alignment horizontal="left" vertical="center" indent="1"/>
    </xf>
    <xf numFmtId="0" fontId="19" fillId="18" borderId="82" applyNumberFormat="0" applyProtection="0">
      <alignment horizontal="left" vertical="center" indent="1"/>
    </xf>
    <xf numFmtId="0" fontId="95" fillId="84" borderId="85" applyNumberFormat="0" applyAlignment="0" applyProtection="0"/>
    <xf numFmtId="4" fontId="16" fillId="9" borderId="78" applyNumberFormat="0" applyProtection="0">
      <alignment horizontal="right" vertical="center"/>
    </xf>
    <xf numFmtId="0" fontId="19" fillId="18" borderId="82" applyNumberFormat="0" applyProtection="0">
      <alignment horizontal="left" vertical="center" indent="1"/>
    </xf>
    <xf numFmtId="4" fontId="17" fillId="7" borderId="82" applyNumberFormat="0" applyProtection="0">
      <alignment horizontal="right" vertical="center"/>
    </xf>
    <xf numFmtId="4" fontId="17" fillId="20" borderId="82" applyNumberFormat="0" applyProtection="0">
      <alignment vertical="center"/>
    </xf>
    <xf numFmtId="4" fontId="16" fillId="4" borderId="78" applyNumberFormat="0" applyProtection="0">
      <alignment horizontal="right" vertical="center"/>
    </xf>
    <xf numFmtId="0" fontId="19" fillId="16" borderId="82" applyNumberFormat="0" applyProtection="0">
      <alignment horizontal="left" vertical="top" indent="1"/>
    </xf>
    <xf numFmtId="4" fontId="17" fillId="2" borderId="82" applyNumberFormat="0" applyProtection="0">
      <alignment horizontal="right" vertical="center"/>
    </xf>
    <xf numFmtId="4" fontId="21" fillId="11" borderId="82" applyNumberFormat="0" applyProtection="0">
      <alignment vertical="center"/>
    </xf>
    <xf numFmtId="4" fontId="20" fillId="11" borderId="82" applyNumberFormat="0" applyProtection="0">
      <alignment horizontal="left" vertical="center" indent="1"/>
    </xf>
    <xf numFmtId="4" fontId="23" fillId="15" borderId="82" applyNumberFormat="0" applyProtection="0">
      <alignment horizontal="right" vertical="center"/>
    </xf>
    <xf numFmtId="4" fontId="17" fillId="8" borderId="82" applyNumberFormat="0" applyProtection="0">
      <alignment horizontal="right" vertical="center"/>
    </xf>
    <xf numFmtId="4" fontId="17" fillId="13" borderId="82" applyNumberFormat="0" applyProtection="0">
      <alignment horizontal="right" vertical="center"/>
    </xf>
    <xf numFmtId="0" fontId="16" fillId="83" borderId="82" applyNumberFormat="0" applyProtection="0">
      <alignment horizontal="left" vertical="top" indent="1"/>
    </xf>
    <xf numFmtId="4" fontId="25" fillId="15" borderId="82" applyNumberFormat="0" applyProtection="0">
      <alignment horizontal="right" vertical="center"/>
    </xf>
    <xf numFmtId="4" fontId="21" fillId="11" borderId="82" applyNumberFormat="0" applyProtection="0">
      <alignment vertical="center"/>
    </xf>
    <xf numFmtId="0" fontId="17" fillId="12" borderId="82" applyNumberFormat="0" applyProtection="0">
      <alignment horizontal="left" vertical="top" indent="1"/>
    </xf>
    <xf numFmtId="4" fontId="17" fillId="13" borderId="82" applyNumberFormat="0" applyProtection="0">
      <alignment horizontal="right" vertical="center"/>
    </xf>
    <xf numFmtId="4" fontId="17" fillId="7" borderId="82" applyNumberFormat="0" applyProtection="0">
      <alignment horizontal="right" vertical="center"/>
    </xf>
    <xf numFmtId="4" fontId="20" fillId="10" borderId="82" applyNumberFormat="0" applyProtection="0">
      <alignment vertical="center"/>
    </xf>
    <xf numFmtId="0" fontId="103" fillId="95" borderId="85" applyNumberFormat="0" applyAlignment="0" applyProtection="0"/>
    <xf numFmtId="0" fontId="97" fillId="95" borderId="85" applyNumberFormat="0" applyAlignment="0" applyProtection="0"/>
    <xf numFmtId="4" fontId="20" fillId="11" borderId="82" applyNumberFormat="0" applyProtection="0">
      <alignment horizontal="left" vertical="center" indent="1"/>
    </xf>
    <xf numFmtId="4" fontId="23" fillId="15" borderId="82" applyNumberFormat="0" applyProtection="0">
      <alignment horizontal="right" vertical="center"/>
    </xf>
    <xf numFmtId="0" fontId="19" fillId="18" borderId="82" applyNumberFormat="0" applyProtection="0">
      <alignment horizontal="left" vertical="center" indent="1"/>
    </xf>
    <xf numFmtId="4" fontId="17" fillId="2" borderId="82" applyNumberFormat="0" applyProtection="0">
      <alignment horizontal="right" vertical="center"/>
    </xf>
    <xf numFmtId="4" fontId="17" fillId="4" borderId="82" applyNumberFormat="0" applyProtection="0">
      <alignment horizontal="right" vertical="center"/>
    </xf>
    <xf numFmtId="4" fontId="14" fillId="88" borderId="82" applyNumberFormat="0" applyProtection="0">
      <alignment vertical="center"/>
    </xf>
    <xf numFmtId="0" fontId="19" fillId="19" borderId="82" applyNumberFormat="0" applyProtection="0">
      <alignment horizontal="left" vertical="top"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9" borderId="82" applyNumberFormat="0" applyProtection="0">
      <alignment horizontal="left" vertical="top" indent="1"/>
    </xf>
    <xf numFmtId="0" fontId="63" fillId="76" borderId="79" applyNumberFormat="0" applyAlignment="0" applyProtection="0"/>
    <xf numFmtId="0" fontId="19" fillId="16" borderId="82" applyNumberFormat="0" applyProtection="0">
      <alignment horizontal="left" vertical="center" indent="1"/>
    </xf>
    <xf numFmtId="4" fontId="17" fillId="4" borderId="82" applyNumberFormat="0" applyProtection="0">
      <alignment horizontal="right" vertical="center"/>
    </xf>
    <xf numFmtId="0" fontId="19" fillId="16" borderId="82" applyNumberFormat="0" applyProtection="0">
      <alignment horizontal="left" vertical="center" indent="1"/>
    </xf>
    <xf numFmtId="4" fontId="17" fillId="4" borderId="82" applyNumberFormat="0" applyProtection="0">
      <alignment horizontal="right" vertical="center"/>
    </xf>
    <xf numFmtId="4" fontId="17" fillId="4" borderId="82" applyNumberFormat="0" applyProtection="0">
      <alignment horizontal="right" vertical="center"/>
    </xf>
    <xf numFmtId="4" fontId="17" fillId="20" borderId="82" applyNumberFormat="0" applyProtection="0">
      <alignment vertical="center"/>
    </xf>
    <xf numFmtId="4" fontId="17" fillId="2" borderId="82" applyNumberFormat="0" applyProtection="0">
      <alignment horizontal="right" vertical="center"/>
    </xf>
    <xf numFmtId="0" fontId="115" fillId="0" borderId="84" applyNumberFormat="0" applyFill="0" applyAlignment="0" applyProtection="0"/>
    <xf numFmtId="4" fontId="17" fillId="20" borderId="82" applyNumberFormat="0" applyProtection="0">
      <alignment horizontal="left" vertical="center" indent="1"/>
    </xf>
    <xf numFmtId="4" fontId="23" fillId="15" borderId="82" applyNumberFormat="0" applyProtection="0">
      <alignment horizontal="right" vertical="center"/>
    </xf>
    <xf numFmtId="4" fontId="17" fillId="5" borderId="82" applyNumberFormat="0" applyProtection="0">
      <alignment horizontal="right" vertical="center"/>
    </xf>
    <xf numFmtId="0" fontId="63" fillId="87" borderId="79" applyNumberFormat="0" applyAlignment="0" applyProtection="0"/>
    <xf numFmtId="0" fontId="77" fillId="0" borderId="84" applyNumberFormat="0" applyFill="0" applyAlignment="0" applyProtection="0">
      <alignment vertical="center"/>
    </xf>
    <xf numFmtId="0" fontId="17" fillId="12" borderId="82" applyNumberFormat="0" applyProtection="0">
      <alignment horizontal="left" vertical="top" indent="1"/>
    </xf>
    <xf numFmtId="0" fontId="19" fillId="18" borderId="82" applyNumberFormat="0" applyProtection="0">
      <alignment horizontal="left" vertical="top" indent="1"/>
    </xf>
    <xf numFmtId="0" fontId="19" fillId="16" borderId="82" applyNumberFormat="0" applyProtection="0">
      <alignment horizontal="left" vertical="center" indent="1"/>
    </xf>
    <xf numFmtId="4" fontId="16" fillId="82" borderId="78" applyNumberFormat="0" applyProtection="0">
      <alignment horizontal="right" vertical="center"/>
    </xf>
    <xf numFmtId="4" fontId="17" fillId="17" borderId="82" applyNumberFormat="0" applyProtection="0">
      <alignment horizontal="right" vertical="center"/>
    </xf>
    <xf numFmtId="0" fontId="19" fillId="18" borderId="82" applyNumberFormat="0" applyProtection="0">
      <alignment horizontal="left" vertical="top" indent="1"/>
    </xf>
    <xf numFmtId="0" fontId="19" fillId="19" borderId="82" applyNumberFormat="0" applyProtection="0">
      <alignment horizontal="left" vertical="top" indent="1"/>
    </xf>
    <xf numFmtId="0" fontId="16" fillId="15" borderId="82" applyNumberFormat="0" applyProtection="0">
      <alignment horizontal="left" vertical="top" indent="1"/>
    </xf>
    <xf numFmtId="0" fontId="19" fillId="12" borderId="82" applyNumberFormat="0" applyProtection="0">
      <alignment horizontal="left" vertical="center" indent="1"/>
    </xf>
    <xf numFmtId="4" fontId="64" fillId="11" borderId="78" applyNumberFormat="0" applyProtection="0">
      <alignment vertical="center"/>
    </xf>
    <xf numFmtId="4" fontId="25" fillId="15" borderId="82" applyNumberFormat="0" applyProtection="0">
      <alignment horizontal="right" vertical="center"/>
    </xf>
    <xf numFmtId="0" fontId="19" fillId="18" borderId="82" applyNumberFormat="0" applyProtection="0">
      <alignment horizontal="left" vertical="center" indent="1"/>
    </xf>
    <xf numFmtId="0" fontId="16" fillId="15" borderId="78" applyNumberFormat="0" applyProtection="0">
      <alignment horizontal="left" vertical="center" indent="1"/>
    </xf>
    <xf numFmtId="4" fontId="17" fillId="5" borderId="82" applyNumberFormat="0" applyProtection="0">
      <alignment horizontal="right" vertical="center"/>
    </xf>
    <xf numFmtId="4" fontId="17" fillId="17" borderId="82" applyNumberFormat="0" applyProtection="0">
      <alignment horizontal="left" vertical="center" indent="1"/>
    </xf>
    <xf numFmtId="4" fontId="17" fillId="13" borderId="82" applyNumberFormat="0" applyProtection="0">
      <alignment horizontal="right" vertical="center"/>
    </xf>
    <xf numFmtId="0" fontId="103" fillId="95" borderId="85" applyNumberFormat="0" applyAlignment="0" applyProtection="0"/>
    <xf numFmtId="4" fontId="17" fillId="15" borderId="82" applyNumberFormat="0" applyProtection="0">
      <alignment horizontal="right" vertical="center"/>
    </xf>
    <xf numFmtId="0" fontId="19" fillId="16" borderId="82" applyNumberFormat="0" applyProtection="0">
      <alignment horizontal="left" vertical="top" indent="1"/>
    </xf>
    <xf numFmtId="0" fontId="19" fillId="12" borderId="82" applyNumberFormat="0" applyProtection="0">
      <alignment horizontal="left" vertical="top" indent="1"/>
    </xf>
    <xf numFmtId="0" fontId="19" fillId="19" borderId="82" applyNumberFormat="0" applyProtection="0">
      <alignment horizontal="left" vertical="top" indent="1"/>
    </xf>
    <xf numFmtId="0" fontId="19" fillId="12" borderId="82" applyNumberFormat="0" applyProtection="0">
      <alignment horizontal="left" vertical="center" indent="1"/>
    </xf>
    <xf numFmtId="0" fontId="19" fillId="16" borderId="82" applyNumberFormat="0" applyProtection="0">
      <alignment horizontal="left" vertical="center" indent="1"/>
    </xf>
    <xf numFmtId="4" fontId="17" fillId="3" borderId="82" applyNumberFormat="0" applyProtection="0">
      <alignment horizontal="right" vertical="center"/>
    </xf>
    <xf numFmtId="4" fontId="16" fillId="81" borderId="78" applyNumberFormat="0" applyProtection="0">
      <alignment horizontal="left" vertical="center" indent="1"/>
    </xf>
    <xf numFmtId="4" fontId="16" fillId="81" borderId="78" applyNumberFormat="0" applyProtection="0">
      <alignment horizontal="left" vertical="center" indent="1"/>
    </xf>
    <xf numFmtId="0" fontId="16" fillId="17" borderId="82" applyNumberFormat="0" applyProtection="0">
      <alignment horizontal="left" vertical="top" indent="1"/>
    </xf>
    <xf numFmtId="4" fontId="16" fillId="81" borderId="78" applyNumberFormat="0" applyProtection="0">
      <alignment horizontal="left" vertical="center" indent="1"/>
    </xf>
    <xf numFmtId="4" fontId="17" fillId="20" borderId="82" applyNumberFormat="0" applyProtection="0">
      <alignment vertical="center"/>
    </xf>
    <xf numFmtId="0" fontId="19" fillId="16" borderId="82" applyNumberFormat="0" applyProtection="0">
      <alignment horizontal="left" vertical="center" indent="1"/>
    </xf>
    <xf numFmtId="0" fontId="19" fillId="18" borderId="82" applyNumberFormat="0" applyProtection="0">
      <alignment horizontal="left" vertical="center" indent="1"/>
    </xf>
    <xf numFmtId="0" fontId="19" fillId="16" borderId="82" applyNumberFormat="0" applyProtection="0">
      <alignment horizontal="left" vertical="top" indent="1"/>
    </xf>
    <xf numFmtId="4" fontId="17" fillId="17" borderId="82" applyNumberFormat="0" applyProtection="0">
      <alignment horizontal="right" vertical="center"/>
    </xf>
    <xf numFmtId="0" fontId="19" fillId="12" borderId="82" applyNumberFormat="0" applyProtection="0">
      <alignment horizontal="left" vertical="center" indent="1"/>
    </xf>
    <xf numFmtId="4" fontId="16" fillId="4" borderId="78" applyNumberFormat="0" applyProtection="0">
      <alignment horizontal="right" vertical="center"/>
    </xf>
    <xf numFmtId="0" fontId="19" fillId="18" borderId="82" applyNumberFormat="0" applyProtection="0">
      <alignment horizontal="left" vertical="center" indent="1"/>
    </xf>
    <xf numFmtId="0" fontId="63" fillId="76" borderId="79" applyNumberFormat="0" applyAlignment="0" applyProtection="0"/>
    <xf numFmtId="4" fontId="16" fillId="2" borderId="78" applyNumberFormat="0" applyProtection="0">
      <alignment horizontal="right" vertical="center"/>
    </xf>
    <xf numFmtId="4" fontId="25" fillId="15" borderId="82" applyNumberFormat="0" applyProtection="0">
      <alignment horizontal="right" vertical="center"/>
    </xf>
    <xf numFmtId="4" fontId="25" fillId="15" borderId="82" applyNumberFormat="0" applyProtection="0">
      <alignment horizontal="right" vertical="center"/>
    </xf>
    <xf numFmtId="4" fontId="17" fillId="8" borderId="82" applyNumberFormat="0" applyProtection="0">
      <alignment horizontal="right" vertical="center"/>
    </xf>
    <xf numFmtId="0" fontId="63" fillId="76" borderId="79" applyNumberFormat="0" applyAlignment="0" applyProtection="0"/>
    <xf numFmtId="4" fontId="25" fillId="15" borderId="82" applyNumberFormat="0" applyProtection="0">
      <alignment horizontal="right" vertical="center"/>
    </xf>
    <xf numFmtId="4" fontId="17" fillId="15" borderId="82" applyNumberFormat="0" applyProtection="0">
      <alignment horizontal="right" vertical="center"/>
    </xf>
    <xf numFmtId="4" fontId="23" fillId="20" borderId="82" applyNumberFormat="0" applyProtection="0">
      <alignment vertical="center"/>
    </xf>
    <xf numFmtId="4" fontId="17" fillId="8" borderId="82" applyNumberFormat="0" applyProtection="0">
      <alignment horizontal="right" vertical="center"/>
    </xf>
    <xf numFmtId="4" fontId="20" fillId="11" borderId="82" applyNumberFormat="0" applyProtection="0">
      <alignment horizontal="left" vertical="center" indent="1"/>
    </xf>
    <xf numFmtId="0" fontId="95" fillId="84" borderId="85" applyNumberFormat="0" applyAlignment="0" applyProtection="0"/>
    <xf numFmtId="4" fontId="25" fillId="15" borderId="82" applyNumberFormat="0" applyProtection="0">
      <alignment horizontal="right" vertical="center"/>
    </xf>
    <xf numFmtId="0" fontId="19" fillId="19" borderId="82" applyNumberFormat="0" applyProtection="0">
      <alignment horizontal="left" vertical="center" indent="1"/>
    </xf>
    <xf numFmtId="0" fontId="19" fillId="16" borderId="82" applyNumberFormat="0" applyProtection="0">
      <alignment horizontal="left" vertical="top" indent="1"/>
    </xf>
    <xf numFmtId="4" fontId="17" fillId="8" borderId="82" applyNumberFormat="0" applyProtection="0">
      <alignment horizontal="right" vertical="center"/>
    </xf>
    <xf numFmtId="4" fontId="16" fillId="9" borderId="78" applyNumberFormat="0" applyProtection="0">
      <alignment horizontal="right" vertical="center"/>
    </xf>
    <xf numFmtId="4" fontId="17" fillId="6" borderId="82" applyNumberFormat="0" applyProtection="0">
      <alignment horizontal="right" vertical="center"/>
    </xf>
    <xf numFmtId="4" fontId="20" fillId="11" borderId="82" applyNumberFormat="0" applyProtection="0">
      <alignment horizontal="left" vertical="center" indent="1"/>
    </xf>
    <xf numFmtId="4" fontId="14" fillId="88" borderId="82" applyNumberFormat="0" applyProtection="0">
      <alignment vertical="center"/>
    </xf>
    <xf numFmtId="0" fontId="15" fillId="10" borderId="82" applyNumberFormat="0" applyProtection="0">
      <alignment horizontal="left" vertical="top" indent="1"/>
    </xf>
    <xf numFmtId="4" fontId="17" fillId="17" borderId="82" applyNumberFormat="0" applyProtection="0">
      <alignment horizontal="right" vertical="center"/>
    </xf>
    <xf numFmtId="4" fontId="20" fillId="11" borderId="82" applyNumberFormat="0" applyProtection="0">
      <alignment horizontal="left" vertical="center" indent="1"/>
    </xf>
    <xf numFmtId="4" fontId="14" fillId="88" borderId="82" applyNumberFormat="0" applyProtection="0">
      <alignment vertical="center"/>
    </xf>
    <xf numFmtId="0" fontId="19" fillId="16" borderId="82" applyNumberFormat="0" applyProtection="0">
      <alignment horizontal="left" vertical="top" indent="1"/>
    </xf>
    <xf numFmtId="0" fontId="19" fillId="88" borderId="83" applyNumberFormat="0" applyFont="0" applyAlignment="0" applyProtection="0"/>
    <xf numFmtId="0" fontId="19" fillId="12" borderId="82" applyNumberFormat="0" applyProtection="0">
      <alignment horizontal="left" vertical="center" indent="1"/>
    </xf>
    <xf numFmtId="0" fontId="14" fillId="88" borderId="82" applyNumberFormat="0" applyProtection="0">
      <alignment horizontal="left" vertical="top" indent="1"/>
    </xf>
    <xf numFmtId="4" fontId="17" fillId="13" borderId="82" applyNumberFormat="0" applyProtection="0">
      <alignment horizontal="right" vertical="center"/>
    </xf>
    <xf numFmtId="0" fontId="16" fillId="72" borderId="78" applyNumberFormat="0" applyFont="0" applyAlignment="0" applyProtection="0"/>
    <xf numFmtId="0" fontId="15" fillId="10" borderId="82" applyNumberFormat="0" applyProtection="0">
      <alignment horizontal="left" vertical="top" indent="1"/>
    </xf>
    <xf numFmtId="0" fontId="19" fillId="16" borderId="82" applyNumberFormat="0" applyProtection="0">
      <alignment horizontal="left" vertical="center" indent="1"/>
    </xf>
    <xf numFmtId="4" fontId="23" fillId="15" borderId="82" applyNumberFormat="0" applyProtection="0">
      <alignment horizontal="right" vertical="center"/>
    </xf>
    <xf numFmtId="0" fontId="19" fillId="19" borderId="82" applyNumberFormat="0" applyProtection="0">
      <alignment horizontal="left" vertical="center" indent="1"/>
    </xf>
    <xf numFmtId="4" fontId="17" fillId="6" borderId="82" applyNumberFormat="0" applyProtection="0">
      <alignment horizontal="right" vertical="center"/>
    </xf>
    <xf numFmtId="0" fontId="20" fillId="11" borderId="82" applyNumberFormat="0" applyProtection="0">
      <alignment horizontal="left" vertical="top" indent="1"/>
    </xf>
    <xf numFmtId="0" fontId="19" fillId="88" borderId="83" applyNumberFormat="0" applyFont="0" applyAlignment="0" applyProtection="0"/>
    <xf numFmtId="4" fontId="17" fillId="8" borderId="82" applyNumberFormat="0" applyProtection="0">
      <alignment horizontal="right" vertical="center"/>
    </xf>
    <xf numFmtId="0" fontId="19" fillId="12" borderId="82" applyNumberFormat="0" applyProtection="0">
      <alignment horizontal="left" vertical="top" indent="1"/>
    </xf>
    <xf numFmtId="0" fontId="19" fillId="19" borderId="82" applyNumberFormat="0" applyProtection="0">
      <alignment horizontal="left" vertical="top" indent="1"/>
    </xf>
    <xf numFmtId="0" fontId="19" fillId="12" borderId="82" applyNumberFormat="0" applyProtection="0">
      <alignment horizontal="left" vertical="center" indent="1"/>
    </xf>
    <xf numFmtId="0" fontId="19" fillId="16" borderId="82" applyNumberFormat="0" applyProtection="0">
      <alignment horizontal="left" vertical="center" indent="1"/>
    </xf>
    <xf numFmtId="0" fontId="19" fillId="18" borderId="82" applyNumberFormat="0" applyProtection="0">
      <alignment horizontal="left" vertical="center" indent="1"/>
    </xf>
    <xf numFmtId="4" fontId="20" fillId="10" borderId="82" applyNumberFormat="0" applyProtection="0">
      <alignment vertical="center"/>
    </xf>
    <xf numFmtId="0" fontId="16" fillId="15" borderId="82" applyNumberFormat="0" applyProtection="0">
      <alignment horizontal="left" vertical="top" indent="1"/>
    </xf>
    <xf numFmtId="4" fontId="16" fillId="10" borderId="78" applyNumberFormat="0" applyProtection="0">
      <alignment vertical="center"/>
    </xf>
    <xf numFmtId="0" fontId="19" fillId="19"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9"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4" fillId="88" borderId="82" applyNumberFormat="0" applyProtection="0">
      <alignment horizontal="left" vertical="top" indent="1"/>
    </xf>
    <xf numFmtId="0" fontId="19" fillId="12" borderId="82" applyNumberFormat="0" applyProtection="0">
      <alignment horizontal="left" vertical="top" indent="1"/>
    </xf>
    <xf numFmtId="4" fontId="17" fillId="3" borderId="82" applyNumberFormat="0" applyProtection="0">
      <alignment horizontal="right" vertical="center"/>
    </xf>
    <xf numFmtId="0" fontId="19" fillId="18" borderId="82" applyNumberFormat="0" applyProtection="0">
      <alignment horizontal="left" vertical="top" indent="1"/>
    </xf>
    <xf numFmtId="0" fontId="19" fillId="18" borderId="82" applyNumberFormat="0" applyProtection="0">
      <alignment horizontal="left" vertical="center" indent="1"/>
    </xf>
    <xf numFmtId="0" fontId="16" fillId="86" borderId="82" applyNumberFormat="0" applyProtection="0">
      <alignment horizontal="left" vertical="top" indent="1"/>
    </xf>
    <xf numFmtId="0" fontId="19" fillId="18" borderId="82" applyNumberFormat="0" applyProtection="0">
      <alignment horizontal="left" vertical="top" indent="1"/>
    </xf>
    <xf numFmtId="0" fontId="19" fillId="12" borderId="82" applyNumberFormat="0" applyProtection="0">
      <alignment horizontal="left" vertical="top" indent="1"/>
    </xf>
    <xf numFmtId="0" fontId="16" fillId="17" borderId="82" applyNumberFormat="0" applyProtection="0">
      <alignment horizontal="left" vertical="top" indent="1"/>
    </xf>
    <xf numFmtId="0" fontId="19" fillId="18" borderId="82" applyNumberFormat="0" applyProtection="0">
      <alignment horizontal="left" vertical="top" indent="1"/>
    </xf>
    <xf numFmtId="4" fontId="20" fillId="11" borderId="82" applyNumberFormat="0" applyProtection="0">
      <alignment horizontal="left" vertical="center" indent="1"/>
    </xf>
    <xf numFmtId="0" fontId="19" fillId="16" borderId="82" applyNumberFormat="0" applyProtection="0">
      <alignment horizontal="left" vertical="center" indent="1"/>
    </xf>
    <xf numFmtId="0" fontId="63" fillId="76" borderId="79" applyNumberFormat="0" applyAlignment="0" applyProtection="0"/>
    <xf numFmtId="0" fontId="17" fillId="20" borderId="82" applyNumberFormat="0" applyProtection="0">
      <alignment horizontal="left" vertical="top" indent="1"/>
    </xf>
    <xf numFmtId="4" fontId="17" fillId="7" borderId="82" applyNumberFormat="0" applyProtection="0">
      <alignment horizontal="right" vertical="center"/>
    </xf>
    <xf numFmtId="0" fontId="111" fillId="84" borderId="79" applyNumberFormat="0" applyAlignment="0" applyProtection="0"/>
    <xf numFmtId="0" fontId="95" fillId="84" borderId="85" applyNumberFormat="0" applyAlignment="0" applyProtection="0"/>
    <xf numFmtId="4" fontId="17" fillId="20" borderId="82" applyNumberFormat="0" applyProtection="0">
      <alignment vertical="center"/>
    </xf>
    <xf numFmtId="4" fontId="20" fillId="11" borderId="82" applyNumberFormat="0" applyProtection="0">
      <alignment horizontal="left" vertical="center" indent="1"/>
    </xf>
    <xf numFmtId="4" fontId="23" fillId="15" borderId="82" applyNumberFormat="0" applyProtection="0">
      <alignment horizontal="right" vertical="center"/>
    </xf>
    <xf numFmtId="0" fontId="63" fillId="76" borderId="79" applyNumberFormat="0" applyAlignment="0" applyProtection="0"/>
    <xf numFmtId="4" fontId="17" fillId="3" borderId="82" applyNumberFormat="0" applyProtection="0">
      <alignment horizontal="right" vertical="center"/>
    </xf>
    <xf numFmtId="4" fontId="17" fillId="20" borderId="82" applyNumberFormat="0" applyProtection="0">
      <alignment horizontal="left" vertical="center" indent="1"/>
    </xf>
    <xf numFmtId="4" fontId="21" fillId="11" borderId="82" applyNumberFormat="0" applyProtection="0">
      <alignment vertical="center"/>
    </xf>
    <xf numFmtId="0" fontId="19" fillId="18" borderId="82" applyNumberFormat="0" applyProtection="0">
      <alignment horizontal="left" vertical="top" indent="1"/>
    </xf>
    <xf numFmtId="4" fontId="17" fillId="2" borderId="82" applyNumberFormat="0" applyProtection="0">
      <alignment horizontal="right" vertical="center"/>
    </xf>
    <xf numFmtId="4" fontId="17" fillId="17" borderId="82" applyNumberFormat="0" applyProtection="0">
      <alignment horizontal="right" vertical="center"/>
    </xf>
    <xf numFmtId="0" fontId="17" fillId="12" borderId="82" applyNumberFormat="0" applyProtection="0">
      <alignment horizontal="left" vertical="top" indent="1"/>
    </xf>
    <xf numFmtId="0" fontId="89" fillId="84" borderId="79" applyNumberFormat="0" applyAlignment="0" applyProtection="0">
      <alignment vertical="center"/>
    </xf>
    <xf numFmtId="0" fontId="88" fillId="95" borderId="85" applyNumberFormat="0" applyAlignment="0" applyProtection="0">
      <alignment vertical="center"/>
    </xf>
    <xf numFmtId="0" fontId="17" fillId="20"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center" indent="1"/>
    </xf>
    <xf numFmtId="0" fontId="19" fillId="18" borderId="82" applyNumberFormat="0" applyProtection="0">
      <alignment horizontal="left" vertical="top" indent="1"/>
    </xf>
    <xf numFmtId="0" fontId="19" fillId="18" borderId="82" applyNumberFormat="0" applyProtection="0">
      <alignment horizontal="left" vertical="center" indent="1"/>
    </xf>
    <xf numFmtId="0" fontId="19" fillId="12" borderId="82" applyNumberFormat="0" applyProtection="0">
      <alignment horizontal="left" vertical="center" indent="1"/>
    </xf>
    <xf numFmtId="0" fontId="19" fillId="16" borderId="82" applyNumberFormat="0" applyProtection="0">
      <alignment horizontal="left" vertical="top" indent="1"/>
    </xf>
    <xf numFmtId="0" fontId="19" fillId="16" borderId="82" applyNumberFormat="0" applyProtection="0">
      <alignment horizontal="left" vertical="center" indent="1"/>
    </xf>
    <xf numFmtId="0" fontId="14" fillId="17" borderId="82" applyNumberFormat="0" applyProtection="0">
      <alignment horizontal="left" vertical="top" indent="1"/>
    </xf>
    <xf numFmtId="4" fontId="17" fillId="15" borderId="82" applyNumberFormat="0" applyProtection="0">
      <alignment horizontal="right" vertical="center"/>
    </xf>
    <xf numFmtId="4" fontId="17" fillId="5" borderId="82" applyNumberFormat="0" applyProtection="0">
      <alignment horizontal="right" vertical="center"/>
    </xf>
    <xf numFmtId="4" fontId="20" fillId="10" borderId="82" applyNumberFormat="0" applyProtection="0">
      <alignment vertical="center"/>
    </xf>
    <xf numFmtId="0" fontId="95" fillId="84" borderId="85" applyNumberFormat="0" applyAlignment="0" applyProtection="0"/>
    <xf numFmtId="4" fontId="23" fillId="20" borderId="82" applyNumberFormat="0" applyProtection="0">
      <alignment vertical="center"/>
    </xf>
    <xf numFmtId="0" fontId="19" fillId="18" borderId="82" applyNumberFormat="0" applyProtection="0">
      <alignment horizontal="left" vertical="top" indent="1"/>
    </xf>
    <xf numFmtId="0" fontId="19" fillId="19" borderId="82" applyNumberFormat="0" applyProtection="0">
      <alignment horizontal="left" vertical="top" indent="1"/>
    </xf>
    <xf numFmtId="0" fontId="19" fillId="12" borderId="82" applyNumberFormat="0" applyProtection="0">
      <alignment horizontal="left" vertical="center" indent="1"/>
    </xf>
    <xf numFmtId="0" fontId="20" fillId="11" borderId="82" applyNumberFormat="0" applyProtection="0">
      <alignment horizontal="left" vertical="top" indent="1"/>
    </xf>
    <xf numFmtId="4" fontId="17" fillId="20" borderId="82" applyNumberFormat="0" applyProtection="0">
      <alignment horizontal="left" vertical="center" indent="1"/>
    </xf>
    <xf numFmtId="0" fontId="63" fillId="76" borderId="79" applyNumberFormat="0" applyAlignment="0" applyProtection="0"/>
    <xf numFmtId="4" fontId="17" fillId="7" borderId="82" applyNumberFormat="0" applyProtection="0">
      <alignment horizontal="right" vertical="center"/>
    </xf>
    <xf numFmtId="4" fontId="16" fillId="2" borderId="78" applyNumberFormat="0" applyProtection="0">
      <alignment horizontal="right" vertical="center"/>
    </xf>
    <xf numFmtId="0" fontId="17" fillId="20" borderId="82" applyNumberFormat="0" applyProtection="0">
      <alignment horizontal="left" vertical="top" indent="1"/>
    </xf>
    <xf numFmtId="4" fontId="20" fillId="11" borderId="82" applyNumberFormat="0" applyProtection="0">
      <alignment horizontal="left" vertical="center" indent="1"/>
    </xf>
    <xf numFmtId="0" fontId="19" fillId="88" borderId="83" applyNumberFormat="0" applyFont="0" applyAlignment="0" applyProtection="0"/>
    <xf numFmtId="0" fontId="19" fillId="19" borderId="82" applyNumberFormat="0" applyProtection="0">
      <alignment horizontal="left" vertical="center" indent="1"/>
    </xf>
    <xf numFmtId="0" fontId="20" fillId="11" borderId="82" applyNumberFormat="0" applyProtection="0">
      <alignment horizontal="left" vertical="top" indent="1"/>
    </xf>
    <xf numFmtId="4" fontId="17" fillId="4" borderId="82" applyNumberFormat="0" applyProtection="0">
      <alignment horizontal="right" vertical="center"/>
    </xf>
    <xf numFmtId="4" fontId="17" fillId="15" borderId="82" applyNumberFormat="0" applyProtection="0">
      <alignment horizontal="right" vertical="center"/>
    </xf>
    <xf numFmtId="0" fontId="88" fillId="95" borderId="85" applyNumberFormat="0" applyAlignment="0" applyProtection="0">
      <alignment vertical="center"/>
    </xf>
    <xf numFmtId="0" fontId="89" fillId="84" borderId="79" applyNumberFormat="0" applyAlignment="0" applyProtection="0">
      <alignment vertical="center"/>
    </xf>
    <xf numFmtId="0" fontId="76" fillId="88" borderId="83" applyNumberFormat="0" applyFont="0" applyAlignment="0" applyProtection="0">
      <alignment vertical="center"/>
    </xf>
    <xf numFmtId="4" fontId="25" fillId="15" borderId="82" applyNumberFormat="0" applyProtection="0">
      <alignment horizontal="right" vertical="center"/>
    </xf>
    <xf numFmtId="4" fontId="17" fillId="15" borderId="82" applyNumberFormat="0" applyProtection="0">
      <alignment horizontal="right" vertical="center"/>
    </xf>
    <xf numFmtId="0" fontId="19" fillId="19" borderId="82" applyNumberFormat="0" applyProtection="0">
      <alignment horizontal="left" vertical="center" indent="1"/>
    </xf>
    <xf numFmtId="0" fontId="19" fillId="18" borderId="82" applyNumberFormat="0" applyProtection="0">
      <alignment horizontal="left" vertical="top" indent="1"/>
    </xf>
    <xf numFmtId="0" fontId="19" fillId="18" borderId="82" applyNumberFormat="0" applyProtection="0">
      <alignment horizontal="left" vertical="center" indent="1"/>
    </xf>
    <xf numFmtId="0" fontId="19" fillId="12" borderId="82" applyNumberFormat="0" applyProtection="0">
      <alignment horizontal="left" vertical="top" indent="1"/>
    </xf>
    <xf numFmtId="0" fontId="19" fillId="16" borderId="82" applyNumberFormat="0" applyProtection="0">
      <alignment horizontal="left" vertical="top" indent="1"/>
    </xf>
    <xf numFmtId="0" fontId="19" fillId="16" borderId="82" applyNumberFormat="0" applyProtection="0">
      <alignment horizontal="left" vertical="center" indent="1"/>
    </xf>
    <xf numFmtId="4" fontId="17" fillId="17" borderId="82" applyNumberFormat="0" applyProtection="0">
      <alignment horizontal="right" vertical="center"/>
    </xf>
    <xf numFmtId="0" fontId="3" fillId="0" borderId="0"/>
    <xf numFmtId="167" fontId="3" fillId="0" borderId="0"/>
    <xf numFmtId="0" fontId="3" fillId="0" borderId="0"/>
    <xf numFmtId="0" fontId="3" fillId="0" borderId="0"/>
    <xf numFmtId="164" fontId="3" fillId="0" borderId="0" applyFont="0" applyFill="0" applyBorder="0" applyAlignment="0" applyProtection="0"/>
    <xf numFmtId="164" fontId="3" fillId="0" borderId="0" applyFont="0" applyFill="0" applyBorder="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4" fontId="16" fillId="0" borderId="78" applyNumberFormat="0" applyProtection="0">
      <alignment horizontal="right" vertical="center"/>
    </xf>
    <xf numFmtId="0" fontId="3" fillId="0" borderId="0"/>
    <xf numFmtId="0" fontId="3" fillId="0" borderId="0"/>
    <xf numFmtId="0" fontId="3" fillId="0" borderId="0"/>
    <xf numFmtId="0" fontId="3" fillId="0" borderId="0"/>
    <xf numFmtId="167" fontId="3" fillId="0" borderId="0"/>
    <xf numFmtId="0" fontId="3" fillId="0" borderId="0"/>
    <xf numFmtId="0" fontId="3" fillId="0" borderId="0"/>
    <xf numFmtId="0" fontId="14" fillId="17" borderId="82" applyNumberFormat="0" applyProtection="0">
      <alignment horizontal="left" vertical="top" indent="1"/>
    </xf>
    <xf numFmtId="0" fontId="3" fillId="0" borderId="0"/>
    <xf numFmtId="164" fontId="3" fillId="0" borderId="0" applyFont="0" applyFill="0" applyBorder="0" applyAlignment="0" applyProtection="0"/>
    <xf numFmtId="0" fontId="3" fillId="0" borderId="0"/>
    <xf numFmtId="0" fontId="3" fillId="0" borderId="0"/>
    <xf numFmtId="0" fontId="3" fillId="0" borderId="0"/>
    <xf numFmtId="0" fontId="3" fillId="0" borderId="0"/>
    <xf numFmtId="167" fontId="3" fillId="0" borderId="0"/>
    <xf numFmtId="0" fontId="3" fillId="0" borderId="0"/>
    <xf numFmtId="0" fontId="3" fillId="0" borderId="0"/>
    <xf numFmtId="0" fontId="3" fillId="0" borderId="0"/>
    <xf numFmtId="4" fontId="14" fillId="88" borderId="82" applyNumberFormat="0" applyProtection="0">
      <alignment vertical="center"/>
    </xf>
    <xf numFmtId="0" fontId="61" fillId="73" borderId="78" applyNumberFormat="0" applyAlignment="0" applyProtection="0"/>
    <xf numFmtId="4" fontId="17" fillId="17" borderId="82" applyNumberFormat="0" applyProtection="0">
      <alignment horizontal="left" vertical="center" indent="1"/>
    </xf>
    <xf numFmtId="4" fontId="20" fillId="11" borderId="82" applyNumberFormat="0" applyProtection="0">
      <alignment horizontal="left" vertical="center" indent="1"/>
    </xf>
    <xf numFmtId="4" fontId="17" fillId="3" borderId="82" applyNumberFormat="0" applyProtection="0">
      <alignment horizontal="right" vertical="center"/>
    </xf>
    <xf numFmtId="4" fontId="17" fillId="17" borderId="82" applyNumberFormat="0" applyProtection="0">
      <alignment horizontal="left" vertical="center" indent="1"/>
    </xf>
    <xf numFmtId="0" fontId="19" fillId="18" borderId="82" applyNumberFormat="0" applyProtection="0">
      <alignment horizontal="left" vertical="center" indent="1"/>
    </xf>
    <xf numFmtId="4" fontId="17" fillId="3" borderId="82" applyNumberFormat="0" applyProtection="0">
      <alignment horizontal="right" vertical="center"/>
    </xf>
    <xf numFmtId="0" fontId="19" fillId="16" borderId="82" applyNumberFormat="0" applyProtection="0">
      <alignment horizontal="left" vertical="top" indent="1"/>
    </xf>
    <xf numFmtId="0" fontId="85" fillId="84" borderId="85" applyNumberFormat="0" applyAlignment="0" applyProtection="0">
      <alignment vertical="center"/>
    </xf>
    <xf numFmtId="4" fontId="17" fillId="20" borderId="82" applyNumberFormat="0" applyProtection="0">
      <alignment horizontal="left" vertical="center" indent="1"/>
    </xf>
    <xf numFmtId="0" fontId="19" fillId="19" borderId="82" applyNumberFormat="0" applyProtection="0">
      <alignment horizontal="left" vertical="top" indent="1"/>
    </xf>
    <xf numFmtId="0" fontId="19" fillId="18" borderId="82" applyNumberFormat="0" applyProtection="0">
      <alignment horizontal="left" vertical="center" indent="1"/>
    </xf>
    <xf numFmtId="0" fontId="19" fillId="12" borderId="82" applyNumberFormat="0" applyProtection="0">
      <alignment horizontal="left" vertical="center" indent="1"/>
    </xf>
    <xf numFmtId="4" fontId="17" fillId="9" borderId="82" applyNumberFormat="0" applyProtection="0">
      <alignment horizontal="right" vertical="center"/>
    </xf>
    <xf numFmtId="0" fontId="3" fillId="0" borderId="0"/>
    <xf numFmtId="164" fontId="3" fillId="0" borderId="0" applyFont="0" applyFill="0" applyBorder="0" applyAlignment="0" applyProtection="0"/>
    <xf numFmtId="0" fontId="61" fillId="73" borderId="78" applyNumberFormat="0" applyAlignment="0" applyProtection="0"/>
    <xf numFmtId="167" fontId="3" fillId="0" borderId="0"/>
    <xf numFmtId="0" fontId="19" fillId="12" borderId="82" applyNumberFormat="0" applyProtection="0">
      <alignment horizontal="left" vertical="center" indent="1"/>
    </xf>
    <xf numFmtId="0" fontId="16" fillId="83" borderId="82" applyNumberFormat="0" applyProtection="0">
      <alignment horizontal="left" vertical="top" indent="1"/>
    </xf>
    <xf numFmtId="0" fontId="19" fillId="18" borderId="82" applyNumberFormat="0" applyProtection="0">
      <alignment horizontal="left" vertical="center" indent="1"/>
    </xf>
    <xf numFmtId="0" fontId="95" fillId="84" borderId="85" applyNumberFormat="0" applyAlignment="0" applyProtection="0"/>
    <xf numFmtId="4" fontId="14" fillId="84" borderId="82" applyNumberFormat="0" applyProtection="0">
      <alignment horizontal="left" vertical="center" indent="1"/>
    </xf>
    <xf numFmtId="0" fontId="19" fillId="16" borderId="82" applyNumberFormat="0" applyProtection="0">
      <alignment horizontal="left" vertical="top" indent="1"/>
    </xf>
    <xf numFmtId="0" fontId="103" fillId="95" borderId="85" applyNumberFormat="0" applyAlignment="0" applyProtection="0"/>
    <xf numFmtId="0" fontId="16" fillId="15" borderId="82" applyNumberFormat="0" applyProtection="0">
      <alignment horizontal="left" vertical="top" indent="1"/>
    </xf>
    <xf numFmtId="0" fontId="16" fillId="17" borderId="82" applyNumberFormat="0" applyProtection="0">
      <alignment horizontal="left" vertical="top" indent="1"/>
    </xf>
    <xf numFmtId="0" fontId="17" fillId="12" borderId="82" applyNumberFormat="0" applyProtection="0">
      <alignment horizontal="left" vertical="top" indent="1"/>
    </xf>
    <xf numFmtId="4" fontId="17" fillId="4" borderId="82" applyNumberFormat="0" applyProtection="0">
      <alignment horizontal="right" vertical="center"/>
    </xf>
    <xf numFmtId="4" fontId="17" fillId="17" borderId="82" applyNumberFormat="0" applyProtection="0">
      <alignment horizontal="left" vertical="center" indent="1"/>
    </xf>
    <xf numFmtId="4" fontId="20" fillId="11" borderId="82" applyNumberFormat="0" applyProtection="0">
      <alignment horizontal="left" vertical="center" indent="1"/>
    </xf>
    <xf numFmtId="0" fontId="16" fillId="15" borderId="82" applyNumberFormat="0" applyProtection="0">
      <alignment horizontal="left" vertical="top" indent="1"/>
    </xf>
    <xf numFmtId="4" fontId="17" fillId="15" borderId="82" applyNumberFormat="0" applyProtection="0">
      <alignment horizontal="right" vertical="center"/>
    </xf>
    <xf numFmtId="0" fontId="19" fillId="16" borderId="82" applyNumberFormat="0" applyProtection="0">
      <alignment horizontal="left" vertical="top" indent="1"/>
    </xf>
    <xf numFmtId="0" fontId="19" fillId="88" borderId="83" applyNumberFormat="0" applyFont="0" applyAlignment="0" applyProtection="0"/>
    <xf numFmtId="4" fontId="17" fillId="15" borderId="82" applyNumberFormat="0" applyProtection="0">
      <alignment horizontal="right" vertical="center"/>
    </xf>
    <xf numFmtId="4" fontId="17" fillId="15" borderId="82" applyNumberFormat="0" applyProtection="0">
      <alignment horizontal="right" vertical="center"/>
    </xf>
    <xf numFmtId="4" fontId="21" fillId="11" borderId="82" applyNumberFormat="0" applyProtection="0">
      <alignment vertical="center"/>
    </xf>
    <xf numFmtId="4" fontId="17" fillId="17" borderId="82" applyNumberFormat="0" applyProtection="0">
      <alignment horizontal="left" vertical="center" indent="1"/>
    </xf>
    <xf numFmtId="4" fontId="17" fillId="17" borderId="82" applyNumberFormat="0" applyProtection="0">
      <alignment horizontal="left" vertical="center" indent="1"/>
    </xf>
    <xf numFmtId="4" fontId="17" fillId="2" borderId="82" applyNumberFormat="0" applyProtection="0">
      <alignment horizontal="right" vertical="center"/>
    </xf>
    <xf numFmtId="0" fontId="3" fillId="0" borderId="0"/>
    <xf numFmtId="0" fontId="3" fillId="0" borderId="0"/>
    <xf numFmtId="164" fontId="3" fillId="0" borderId="0" applyFont="0" applyFill="0" applyBorder="0" applyAlignment="0" applyProtection="0"/>
    <xf numFmtId="0" fontId="3" fillId="0" borderId="0"/>
    <xf numFmtId="0" fontId="3" fillId="0" borderId="0"/>
    <xf numFmtId="0" fontId="3" fillId="0" borderId="0"/>
    <xf numFmtId="167" fontId="3" fillId="0" borderId="0"/>
    <xf numFmtId="0" fontId="3" fillId="0" borderId="0"/>
    <xf numFmtId="0" fontId="3" fillId="0" borderId="0"/>
    <xf numFmtId="0" fontId="3" fillId="0" borderId="0"/>
    <xf numFmtId="0" fontId="3" fillId="0" borderId="0"/>
    <xf numFmtId="0" fontId="3" fillId="0" borderId="0"/>
    <xf numFmtId="167" fontId="3" fillId="0" borderId="0"/>
    <xf numFmtId="0" fontId="3" fillId="0" borderId="0"/>
    <xf numFmtId="0" fontId="3" fillId="0" borderId="0"/>
    <xf numFmtId="0" fontId="3" fillId="0" borderId="0"/>
    <xf numFmtId="0" fontId="3" fillId="0" borderId="0"/>
    <xf numFmtId="164" fontId="3" fillId="0" borderId="0" applyFont="0" applyFill="0" applyBorder="0" applyAlignment="0" applyProtection="0"/>
    <xf numFmtId="0" fontId="3" fillId="0" borderId="0"/>
    <xf numFmtId="164" fontId="3" fillId="0" borderId="0" applyFont="0" applyFill="0" applyBorder="0" applyAlignment="0" applyProtection="0"/>
    <xf numFmtId="4" fontId="16" fillId="11" borderId="78" applyNumberFormat="0" applyProtection="0">
      <alignment horizontal="left" vertical="center" indent="1"/>
    </xf>
    <xf numFmtId="4" fontId="16" fillId="8" borderId="78" applyNumberFormat="0" applyProtection="0">
      <alignment horizontal="right" vertical="center"/>
    </xf>
    <xf numFmtId="4" fontId="64" fillId="89" borderId="78" applyNumberFormat="0" applyProtection="0">
      <alignment horizontal="right" vertical="center"/>
    </xf>
    <xf numFmtId="0" fontId="16" fillId="83" borderId="82" applyNumberFormat="0" applyProtection="0">
      <alignment horizontal="left" vertical="top"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top" indent="1"/>
    </xf>
    <xf numFmtId="0" fontId="19" fillId="19" borderId="82" applyNumberFormat="0" applyProtection="0">
      <alignment horizontal="left" vertical="top" indent="1"/>
    </xf>
    <xf numFmtId="4" fontId="17" fillId="17" borderId="82" applyNumberFormat="0" applyProtection="0">
      <alignment horizontal="left" vertical="center" indent="1"/>
    </xf>
    <xf numFmtId="0" fontId="95" fillId="84" borderId="85" applyNumberFormat="0" applyAlignment="0" applyProtection="0"/>
    <xf numFmtId="0" fontId="95" fillId="84" borderId="85" applyNumberFormat="0" applyAlignment="0" applyProtection="0"/>
    <xf numFmtId="0" fontId="103" fillId="95" borderId="85" applyNumberFormat="0" applyAlignment="0" applyProtection="0"/>
    <xf numFmtId="0" fontId="103" fillId="95" borderId="85" applyNumberFormat="0" applyAlignment="0" applyProtection="0"/>
    <xf numFmtId="0" fontId="19" fillId="88" borderId="83" applyNumberFormat="0" applyFont="0" applyAlignment="0" applyProtection="0"/>
    <xf numFmtId="0" fontId="111" fillId="84" borderId="79" applyNumberFormat="0" applyAlignment="0" applyProtection="0"/>
    <xf numFmtId="4" fontId="20" fillId="10" borderId="82" applyNumberFormat="0" applyProtection="0">
      <alignment vertical="center"/>
    </xf>
    <xf numFmtId="4" fontId="21" fillId="11" borderId="82" applyNumberFormat="0" applyProtection="0">
      <alignment vertical="center"/>
    </xf>
    <xf numFmtId="4" fontId="20" fillId="11" borderId="82" applyNumberFormat="0" applyProtection="0">
      <alignment horizontal="left" vertical="center" indent="1"/>
    </xf>
    <xf numFmtId="4" fontId="20" fillId="11" borderId="82" applyNumberFormat="0" applyProtection="0">
      <alignment horizontal="left" vertical="center" indent="1"/>
    </xf>
    <xf numFmtId="0" fontId="20" fillId="11" borderId="82" applyNumberFormat="0" applyProtection="0">
      <alignment horizontal="left" vertical="top" indent="1"/>
    </xf>
    <xf numFmtId="4" fontId="17" fillId="2" borderId="82" applyNumberFormat="0" applyProtection="0">
      <alignment horizontal="right" vertical="center"/>
    </xf>
    <xf numFmtId="4" fontId="17" fillId="3" borderId="82" applyNumberFormat="0" applyProtection="0">
      <alignment horizontal="right" vertical="center"/>
    </xf>
    <xf numFmtId="4" fontId="17" fillId="7" borderId="82" applyNumberFormat="0" applyProtection="0">
      <alignment horizontal="right" vertical="center"/>
    </xf>
    <xf numFmtId="4" fontId="17" fillId="5" borderId="82" applyNumberFormat="0" applyProtection="0">
      <alignment horizontal="right" vertical="center"/>
    </xf>
    <xf numFmtId="4" fontId="17" fillId="6" borderId="82" applyNumberFormat="0" applyProtection="0">
      <alignment horizontal="right" vertical="center"/>
    </xf>
    <xf numFmtId="4" fontId="17" fillId="9" borderId="82" applyNumberFormat="0" applyProtection="0">
      <alignment horizontal="right" vertical="center"/>
    </xf>
    <xf numFmtId="4" fontId="17" fillId="8" borderId="82" applyNumberFormat="0" applyProtection="0">
      <alignment horizontal="right" vertical="center"/>
    </xf>
    <xf numFmtId="4" fontId="17" fillId="13" borderId="82" applyNumberFormat="0" applyProtection="0">
      <alignment horizontal="right" vertical="center"/>
    </xf>
    <xf numFmtId="4" fontId="17" fillId="4" borderId="82" applyNumberFormat="0" applyProtection="0">
      <alignment horizontal="right" vertical="center"/>
    </xf>
    <xf numFmtId="4" fontId="17" fillId="17" borderId="82" applyNumberFormat="0" applyProtection="0">
      <alignment horizontal="right" vertical="center"/>
    </xf>
    <xf numFmtId="0" fontId="19" fillId="16" borderId="82" applyNumberFormat="0" applyProtection="0">
      <alignment horizontal="left" vertical="top" indent="1"/>
    </xf>
    <xf numFmtId="4" fontId="17" fillId="20" borderId="82" applyNumberFormat="0" applyProtection="0">
      <alignment vertical="center"/>
    </xf>
    <xf numFmtId="4" fontId="17" fillId="20" borderId="82" applyNumberFormat="0" applyProtection="0">
      <alignment horizontal="left" vertical="center" indent="1"/>
    </xf>
    <xf numFmtId="0" fontId="17" fillId="20" borderId="82" applyNumberFormat="0" applyProtection="0">
      <alignment horizontal="left" vertical="top" indent="1"/>
    </xf>
    <xf numFmtId="4" fontId="17" fillId="15" borderId="82" applyNumberFormat="0" applyProtection="0">
      <alignment horizontal="right" vertical="center"/>
    </xf>
    <xf numFmtId="4" fontId="17" fillId="15" borderId="82" applyNumberFormat="0" applyProtection="0">
      <alignment horizontal="right" vertical="center"/>
    </xf>
    <xf numFmtId="4" fontId="17" fillId="15" borderId="82" applyNumberFormat="0" applyProtection="0">
      <alignment horizontal="right" vertical="center"/>
    </xf>
    <xf numFmtId="4" fontId="23" fillId="15" borderId="82" applyNumberFormat="0" applyProtection="0">
      <alignment horizontal="right" vertical="center"/>
    </xf>
    <xf numFmtId="4" fontId="17" fillId="17" borderId="82" applyNumberFormat="0" applyProtection="0">
      <alignment horizontal="left" vertical="center" indent="1"/>
    </xf>
    <xf numFmtId="4" fontId="17" fillId="17" borderId="82" applyNumberFormat="0" applyProtection="0">
      <alignment horizontal="left" vertical="center" indent="1"/>
    </xf>
    <xf numFmtId="4" fontId="17" fillId="17" borderId="82" applyNumberFormat="0" applyProtection="0">
      <alignment horizontal="left" vertical="center" indent="1"/>
    </xf>
    <xf numFmtId="0" fontId="17" fillId="12" borderId="82" applyNumberFormat="0" applyProtection="0">
      <alignment horizontal="left" vertical="top" indent="1"/>
    </xf>
    <xf numFmtId="4" fontId="25" fillId="15" borderId="82" applyNumberFormat="0" applyProtection="0">
      <alignment horizontal="right" vertical="center"/>
    </xf>
    <xf numFmtId="0" fontId="115" fillId="0" borderId="84" applyNumberFormat="0" applyFill="0" applyAlignment="0" applyProtection="0"/>
    <xf numFmtId="4" fontId="20" fillId="10" borderId="82" applyNumberFormat="0" applyProtection="0">
      <alignment vertical="center"/>
    </xf>
    <xf numFmtId="4" fontId="21" fillId="11" borderId="82" applyNumberFormat="0" applyProtection="0">
      <alignment vertical="center"/>
    </xf>
    <xf numFmtId="4" fontId="20" fillId="11" borderId="82" applyNumberFormat="0" applyProtection="0">
      <alignment horizontal="left" vertical="center" indent="1"/>
    </xf>
    <xf numFmtId="0" fontId="20" fillId="11" borderId="82" applyNumberFormat="0" applyProtection="0">
      <alignment horizontal="left" vertical="top" indent="1"/>
    </xf>
    <xf numFmtId="4" fontId="17" fillId="2" borderId="82" applyNumberFormat="0" applyProtection="0">
      <alignment horizontal="right" vertical="center"/>
    </xf>
    <xf numFmtId="4" fontId="17" fillId="3" borderId="82" applyNumberFormat="0" applyProtection="0">
      <alignment horizontal="right" vertical="center"/>
    </xf>
    <xf numFmtId="4" fontId="17" fillId="7" borderId="82" applyNumberFormat="0" applyProtection="0">
      <alignment horizontal="right" vertical="center"/>
    </xf>
    <xf numFmtId="4" fontId="17" fillId="5" borderId="82" applyNumberFormat="0" applyProtection="0">
      <alignment horizontal="right" vertical="center"/>
    </xf>
    <xf numFmtId="4" fontId="17" fillId="6" borderId="82" applyNumberFormat="0" applyProtection="0">
      <alignment horizontal="right" vertical="center"/>
    </xf>
    <xf numFmtId="4" fontId="17" fillId="9" borderId="82" applyNumberFormat="0" applyProtection="0">
      <alignment horizontal="right" vertical="center"/>
    </xf>
    <xf numFmtId="4" fontId="17" fillId="8" borderId="82" applyNumberFormat="0" applyProtection="0">
      <alignment horizontal="right" vertical="center"/>
    </xf>
    <xf numFmtId="4" fontId="17" fillId="13" borderId="82" applyNumberFormat="0" applyProtection="0">
      <alignment horizontal="right" vertical="center"/>
    </xf>
    <xf numFmtId="4" fontId="17" fillId="4" borderId="82" applyNumberFormat="0" applyProtection="0">
      <alignment horizontal="right" vertical="center"/>
    </xf>
    <xf numFmtId="4" fontId="17" fillId="17" borderId="82" applyNumberFormat="0" applyProtection="0">
      <alignment horizontal="right" vertical="center"/>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2" borderId="82" applyNumberFormat="0" applyProtection="0">
      <alignment horizontal="left" vertical="center" indent="1"/>
    </xf>
    <xf numFmtId="0" fontId="19" fillId="12" borderId="82" applyNumberFormat="0" applyProtection="0">
      <alignment horizontal="left" vertical="top" indent="1"/>
    </xf>
    <xf numFmtId="0" fontId="19" fillId="18" borderId="82" applyNumberFormat="0" applyProtection="0">
      <alignment horizontal="left" vertical="center" indent="1"/>
    </xf>
    <xf numFmtId="0" fontId="19" fillId="18"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top" indent="1"/>
    </xf>
    <xf numFmtId="4" fontId="17" fillId="20" borderId="82" applyNumberFormat="0" applyProtection="0">
      <alignment vertical="center"/>
    </xf>
    <xf numFmtId="4" fontId="23" fillId="20" borderId="82" applyNumberFormat="0" applyProtection="0">
      <alignment vertical="center"/>
    </xf>
    <xf numFmtId="4" fontId="17" fillId="20" borderId="82" applyNumberFormat="0" applyProtection="0">
      <alignment horizontal="left" vertical="center" indent="1"/>
    </xf>
    <xf numFmtId="0" fontId="17" fillId="20" borderId="82" applyNumberFormat="0" applyProtection="0">
      <alignment horizontal="left" vertical="top" indent="1"/>
    </xf>
    <xf numFmtId="4" fontId="17" fillId="15" borderId="82" applyNumberFormat="0" applyProtection="0">
      <alignment horizontal="right" vertical="center"/>
    </xf>
    <xf numFmtId="4" fontId="23" fillId="15" borderId="82" applyNumberFormat="0" applyProtection="0">
      <alignment horizontal="right" vertical="center"/>
    </xf>
    <xf numFmtId="4" fontId="17" fillId="17" borderId="82" applyNumberFormat="0" applyProtection="0">
      <alignment horizontal="left" vertical="center" indent="1"/>
    </xf>
    <xf numFmtId="4" fontId="17" fillId="17" borderId="82" applyNumberFormat="0" applyProtection="0">
      <alignment horizontal="left" vertical="center" indent="1"/>
    </xf>
    <xf numFmtId="0" fontId="17" fillId="12" borderId="82" applyNumberFormat="0" applyProtection="0">
      <alignment horizontal="left" vertical="top" indent="1"/>
    </xf>
    <xf numFmtId="4" fontId="25" fillId="15" borderId="82" applyNumberFormat="0" applyProtection="0">
      <alignment horizontal="right" vertical="center"/>
    </xf>
    <xf numFmtId="0" fontId="76" fillId="88" borderId="83" applyNumberFormat="0" applyFont="0" applyAlignment="0" applyProtection="0">
      <alignment vertical="center"/>
    </xf>
    <xf numFmtId="0" fontId="77" fillId="0" borderId="84" applyNumberFormat="0" applyFill="0" applyAlignment="0" applyProtection="0">
      <alignment vertical="center"/>
    </xf>
    <xf numFmtId="0" fontId="85" fillId="84" borderId="85" applyNumberFormat="0" applyAlignment="0" applyProtection="0">
      <alignment vertical="center"/>
    </xf>
    <xf numFmtId="0" fontId="88" fillId="95" borderId="85" applyNumberFormat="0" applyAlignment="0" applyProtection="0">
      <alignment vertical="center"/>
    </xf>
    <xf numFmtId="0" fontId="89" fillId="84" borderId="79" applyNumberFormat="0" applyAlignment="0" applyProtection="0">
      <alignment vertical="center"/>
    </xf>
    <xf numFmtId="164" fontId="3" fillId="0" borderId="0" applyFont="0" applyFill="0" applyBorder="0" applyAlignment="0" applyProtection="0"/>
    <xf numFmtId="0" fontId="111" fillId="84" borderId="79" applyNumberFormat="0" applyAlignment="0" applyProtection="0"/>
    <xf numFmtId="4" fontId="20" fillId="10" borderId="82" applyNumberFormat="0" applyProtection="0">
      <alignment vertical="center"/>
    </xf>
    <xf numFmtId="4" fontId="21" fillId="11" borderId="82" applyNumberFormat="0" applyProtection="0">
      <alignment vertical="center"/>
    </xf>
    <xf numFmtId="4" fontId="17" fillId="3" borderId="82" applyNumberFormat="0" applyProtection="0">
      <alignment horizontal="right" vertical="center"/>
    </xf>
    <xf numFmtId="4" fontId="20" fillId="11" borderId="82" applyNumberFormat="0" applyProtection="0">
      <alignment horizontal="left" vertical="center" indent="1"/>
    </xf>
    <xf numFmtId="4" fontId="20" fillId="11" borderId="82" applyNumberFormat="0" applyProtection="0">
      <alignment horizontal="left" vertical="center" indent="1"/>
    </xf>
    <xf numFmtId="0" fontId="20" fillId="11" borderId="82" applyNumberFormat="0" applyProtection="0">
      <alignment horizontal="left" vertical="top" indent="1"/>
    </xf>
    <xf numFmtId="4" fontId="17" fillId="2" borderId="82" applyNumberFormat="0" applyProtection="0">
      <alignment horizontal="right" vertical="center"/>
    </xf>
    <xf numFmtId="4" fontId="17" fillId="3" borderId="82" applyNumberFormat="0" applyProtection="0">
      <alignment horizontal="right" vertical="center"/>
    </xf>
    <xf numFmtId="4" fontId="17" fillId="7" borderId="82" applyNumberFormat="0" applyProtection="0">
      <alignment horizontal="right" vertical="center"/>
    </xf>
    <xf numFmtId="4" fontId="17" fillId="5" borderId="82" applyNumberFormat="0" applyProtection="0">
      <alignment horizontal="right" vertical="center"/>
    </xf>
    <xf numFmtId="4" fontId="17" fillId="6" borderId="82" applyNumberFormat="0" applyProtection="0">
      <alignment horizontal="right" vertical="center"/>
    </xf>
    <xf numFmtId="4" fontId="17" fillId="9" borderId="82" applyNumberFormat="0" applyProtection="0">
      <alignment horizontal="right" vertical="center"/>
    </xf>
    <xf numFmtId="4" fontId="17" fillId="8" borderId="82" applyNumberFormat="0" applyProtection="0">
      <alignment horizontal="right" vertical="center"/>
    </xf>
    <xf numFmtId="4" fontId="17" fillId="13" borderId="82" applyNumberFormat="0" applyProtection="0">
      <alignment horizontal="right" vertical="center"/>
    </xf>
    <xf numFmtId="4" fontId="17" fillId="4" borderId="82" applyNumberFormat="0" applyProtection="0">
      <alignment horizontal="right" vertical="center"/>
    </xf>
    <xf numFmtId="4" fontId="17" fillId="17" borderId="82" applyNumberFormat="0" applyProtection="0">
      <alignment horizontal="right" vertical="center"/>
    </xf>
    <xf numFmtId="4" fontId="23" fillId="15" borderId="82" applyNumberFormat="0" applyProtection="0">
      <alignment horizontal="right" vertical="center"/>
    </xf>
    <xf numFmtId="0" fontId="17" fillId="20" borderId="82" applyNumberFormat="0" applyProtection="0">
      <alignment horizontal="left" vertical="top" indent="1"/>
    </xf>
    <xf numFmtId="4" fontId="23" fillId="20" borderId="82" applyNumberFormat="0" applyProtection="0">
      <alignment vertical="center"/>
    </xf>
    <xf numFmtId="4" fontId="17" fillId="20" borderId="82" applyNumberFormat="0" applyProtection="0">
      <alignment vertical="center"/>
    </xf>
    <xf numFmtId="0" fontId="19" fillId="16" borderId="82" applyNumberFormat="0" applyProtection="0">
      <alignment horizontal="left" vertical="top" indent="1"/>
    </xf>
    <xf numFmtId="0" fontId="19" fillId="16" borderId="82" applyNumberFormat="0" applyProtection="0">
      <alignment horizontal="left" vertical="top" indent="1"/>
    </xf>
    <xf numFmtId="0" fontId="19" fillId="19" borderId="82" applyNumberFormat="0" applyProtection="0">
      <alignment horizontal="left" vertical="center" indent="1"/>
    </xf>
    <xf numFmtId="0" fontId="19" fillId="18" borderId="82" applyNumberFormat="0" applyProtection="0">
      <alignment horizontal="left" vertical="center" indent="1"/>
    </xf>
    <xf numFmtId="0" fontId="19" fillId="12" borderId="82" applyNumberFormat="0" applyProtection="0">
      <alignment horizontal="left" vertical="center" indent="1"/>
    </xf>
    <xf numFmtId="0" fontId="19" fillId="16" borderId="82" applyNumberFormat="0" applyProtection="0">
      <alignment horizontal="left" vertical="center" indent="1"/>
    </xf>
    <xf numFmtId="4" fontId="17" fillId="20" borderId="82" applyNumberFormat="0" applyProtection="0">
      <alignment vertical="center"/>
    </xf>
    <xf numFmtId="4" fontId="17" fillId="13" borderId="82" applyNumberFormat="0" applyProtection="0">
      <alignment horizontal="right" vertical="center"/>
    </xf>
    <xf numFmtId="4" fontId="17" fillId="20" borderId="82" applyNumberFormat="0" applyProtection="0">
      <alignment horizontal="left" vertical="center" indent="1"/>
    </xf>
    <xf numFmtId="0" fontId="17" fillId="20" borderId="82" applyNumberFormat="0" applyProtection="0">
      <alignment horizontal="left" vertical="top" indent="1"/>
    </xf>
    <xf numFmtId="4" fontId="17" fillId="15" borderId="82" applyNumberFormat="0" applyProtection="0">
      <alignment horizontal="right" vertical="center"/>
    </xf>
    <xf numFmtId="4" fontId="17" fillId="15" borderId="82" applyNumberFormat="0" applyProtection="0">
      <alignment horizontal="right" vertical="center"/>
    </xf>
    <xf numFmtId="4" fontId="17" fillId="15" borderId="82" applyNumberFormat="0" applyProtection="0">
      <alignment horizontal="right" vertical="center"/>
    </xf>
    <xf numFmtId="4" fontId="23" fillId="15" borderId="82" applyNumberFormat="0" applyProtection="0">
      <alignment horizontal="right" vertical="center"/>
    </xf>
    <xf numFmtId="4" fontId="17" fillId="17" borderId="82" applyNumberFormat="0" applyProtection="0">
      <alignment horizontal="left" vertical="center" indent="1"/>
    </xf>
    <xf numFmtId="4" fontId="17" fillId="17" borderId="82" applyNumberFormat="0" applyProtection="0">
      <alignment horizontal="left" vertical="center" indent="1"/>
    </xf>
    <xf numFmtId="4" fontId="17" fillId="17" borderId="82" applyNumberFormat="0" applyProtection="0">
      <alignment horizontal="left" vertical="center" indent="1"/>
    </xf>
    <xf numFmtId="0" fontId="17" fillId="12" borderId="82" applyNumberFormat="0" applyProtection="0">
      <alignment horizontal="left" vertical="top" indent="1"/>
    </xf>
    <xf numFmtId="4" fontId="25" fillId="15" borderId="82" applyNumberFormat="0" applyProtection="0">
      <alignment horizontal="right" vertical="center"/>
    </xf>
    <xf numFmtId="4" fontId="64" fillId="20" borderId="86" applyNumberFormat="0" applyProtection="0">
      <alignment vertical="center"/>
    </xf>
    <xf numFmtId="0" fontId="16" fillId="72" borderId="78" applyNumberFormat="0" applyFont="0" applyAlignment="0" applyProtection="0"/>
    <xf numFmtId="0" fontId="55" fillId="76" borderId="78" applyNumberFormat="0" applyAlignment="0" applyProtection="0"/>
    <xf numFmtId="0" fontId="16" fillId="72" borderId="78" applyNumberFormat="0" applyFont="0" applyAlignment="0" applyProtection="0"/>
    <xf numFmtId="0" fontId="115" fillId="0" borderId="84" applyNumberFormat="0" applyFill="0" applyAlignment="0" applyProtection="0"/>
    <xf numFmtId="0" fontId="18" fillId="83" borderId="80" applyBorder="0"/>
    <xf numFmtId="0" fontId="19" fillId="12" borderId="82" applyNumberFormat="0" applyProtection="0">
      <alignment horizontal="left" vertical="top" indent="1"/>
    </xf>
    <xf numFmtId="0" fontId="85" fillId="84" borderId="85" applyNumberFormat="0" applyAlignment="0" applyProtection="0">
      <alignment vertical="center"/>
    </xf>
    <xf numFmtId="4" fontId="16" fillId="81" borderId="78" applyNumberFormat="0" applyProtection="0">
      <alignment horizontal="left" vertical="center" indent="1"/>
    </xf>
    <xf numFmtId="0" fontId="18" fillId="83" borderId="80" applyBorder="0"/>
    <xf numFmtId="4" fontId="21" fillId="11" borderId="82" applyNumberFormat="0" applyProtection="0">
      <alignment vertical="center"/>
    </xf>
    <xf numFmtId="0" fontId="61" fillId="73" borderId="78" applyNumberFormat="0" applyAlignment="0" applyProtection="0"/>
    <xf numFmtId="0" fontId="16" fillId="72" borderId="78" applyNumberFormat="0" applyFont="0" applyAlignment="0" applyProtection="0"/>
    <xf numFmtId="0" fontId="63" fillId="76" borderId="79" applyNumberFormat="0" applyAlignment="0" applyProtection="0"/>
    <xf numFmtId="4" fontId="16" fillId="10" borderId="78" applyNumberFormat="0" applyProtection="0">
      <alignment vertical="center"/>
    </xf>
    <xf numFmtId="4" fontId="64" fillId="11" borderId="78" applyNumberFormat="0" applyProtection="0">
      <alignment vertical="center"/>
    </xf>
    <xf numFmtId="4" fontId="16" fillId="11" borderId="78" applyNumberFormat="0" applyProtection="0">
      <alignment horizontal="left" vertical="center" indent="1"/>
    </xf>
    <xf numFmtId="4" fontId="20" fillId="11" borderId="82" applyNumberFormat="0" applyProtection="0">
      <alignment horizontal="left" vertical="center" indent="1"/>
    </xf>
    <xf numFmtId="0" fontId="19" fillId="12" borderId="82" applyNumberFormat="0" applyProtection="0">
      <alignment horizontal="left" vertical="center" indent="1"/>
    </xf>
    <xf numFmtId="4" fontId="16" fillId="82" borderId="78" applyNumberFormat="0" applyProtection="0">
      <alignment horizontal="right" vertical="center"/>
    </xf>
    <xf numFmtId="4" fontId="17" fillId="17" borderId="82" applyNumberFormat="0" applyProtection="0">
      <alignment horizontal="right" vertical="center"/>
    </xf>
    <xf numFmtId="0" fontId="103" fillId="95" borderId="85" applyNumberFormat="0" applyAlignment="0" applyProtection="0"/>
    <xf numFmtId="0" fontId="16" fillId="83" borderId="82" applyNumberFormat="0" applyProtection="0">
      <alignment horizontal="left" vertical="top" indent="1"/>
    </xf>
    <xf numFmtId="0" fontId="16" fillId="86" borderId="82" applyNumberFormat="0" applyProtection="0">
      <alignment horizontal="left" vertical="top" indent="1"/>
    </xf>
    <xf numFmtId="4" fontId="16" fillId="82" borderId="78" applyNumberFormat="0" applyProtection="0">
      <alignment horizontal="right" vertical="center"/>
    </xf>
    <xf numFmtId="0" fontId="16" fillId="84" borderId="78" applyNumberFormat="0" applyProtection="0">
      <alignment horizontal="left" vertical="center" indent="1"/>
    </xf>
    <xf numFmtId="0" fontId="16" fillId="83" borderId="82" applyNumberFormat="0" applyProtection="0">
      <alignment horizontal="left" vertical="top" indent="1"/>
    </xf>
    <xf numFmtId="0" fontId="16" fillId="85" borderId="78" applyNumberFormat="0" applyProtection="0">
      <alignment horizontal="left" vertical="center" indent="1"/>
    </xf>
    <xf numFmtId="0" fontId="16" fillId="17" borderId="82" applyNumberFormat="0" applyProtection="0">
      <alignment horizontal="left" vertical="top" indent="1"/>
    </xf>
    <xf numFmtId="0" fontId="16" fillId="86" borderId="78" applyNumberFormat="0" applyProtection="0">
      <alignment horizontal="left" vertical="center" indent="1"/>
    </xf>
    <xf numFmtId="0" fontId="16" fillId="86" borderId="82" applyNumberFormat="0" applyProtection="0">
      <alignment horizontal="left" vertical="top" indent="1"/>
    </xf>
    <xf numFmtId="0" fontId="16" fillId="15" borderId="78" applyNumberFormat="0" applyProtection="0">
      <alignment horizontal="left" vertical="center" indent="1"/>
    </xf>
    <xf numFmtId="0" fontId="16" fillId="15" borderId="82" applyNumberFormat="0" applyProtection="0">
      <alignment horizontal="left" vertical="top" indent="1"/>
    </xf>
    <xf numFmtId="0" fontId="19" fillId="16" borderId="82" applyNumberFormat="0" applyProtection="0">
      <alignment horizontal="left" vertical="top" indent="1"/>
    </xf>
    <xf numFmtId="0" fontId="19" fillId="18" borderId="82" applyNumberFormat="0" applyProtection="0">
      <alignment horizontal="left" vertical="top" indent="1"/>
    </xf>
    <xf numFmtId="4" fontId="16" fillId="2" borderId="78" applyNumberFormat="0" applyProtection="0">
      <alignment horizontal="right" vertical="center"/>
    </xf>
    <xf numFmtId="4" fontId="16" fillId="0" borderId="78" applyNumberFormat="0" applyProtection="0">
      <alignment horizontal="right" vertical="center"/>
    </xf>
    <xf numFmtId="4" fontId="64" fillId="89" borderId="78" applyNumberFormat="0" applyProtection="0">
      <alignment horizontal="right" vertical="center"/>
    </xf>
    <xf numFmtId="0" fontId="14" fillId="17" borderId="82" applyNumberFormat="0" applyProtection="0">
      <alignment horizontal="left" vertical="top" indent="1"/>
    </xf>
    <xf numFmtId="4" fontId="66" fillId="87" borderId="78" applyNumberFormat="0" applyProtection="0">
      <alignment horizontal="right" vertical="center"/>
    </xf>
    <xf numFmtId="0" fontId="57" fillId="0" borderId="81" applyNumberFormat="0" applyFill="0" applyAlignment="0" applyProtection="0"/>
    <xf numFmtId="4" fontId="17" fillId="5" borderId="82" applyNumberFormat="0" applyProtection="0">
      <alignment horizontal="right" vertical="center"/>
    </xf>
    <xf numFmtId="4" fontId="17" fillId="6" borderId="82" applyNumberFormat="0" applyProtection="0">
      <alignment horizontal="right" vertical="center"/>
    </xf>
    <xf numFmtId="4" fontId="64" fillId="89" borderId="78" applyNumberFormat="0" applyProtection="0">
      <alignment horizontal="right" vertical="center"/>
    </xf>
    <xf numFmtId="0" fontId="20" fillId="11" borderId="82" applyNumberFormat="0" applyProtection="0">
      <alignment horizontal="left" vertical="top" indent="1"/>
    </xf>
    <xf numFmtId="4" fontId="17" fillId="2" borderId="82" applyNumberFormat="0" applyProtection="0">
      <alignment horizontal="right" vertical="center"/>
    </xf>
    <xf numFmtId="4" fontId="17" fillId="3" borderId="82" applyNumberFormat="0" applyProtection="0">
      <alignment horizontal="right" vertical="center"/>
    </xf>
    <xf numFmtId="4" fontId="17" fillId="7" borderId="82" applyNumberFormat="0" applyProtection="0">
      <alignment horizontal="right" vertical="center"/>
    </xf>
    <xf numFmtId="4" fontId="17" fillId="5" borderId="82" applyNumberFormat="0" applyProtection="0">
      <alignment horizontal="right" vertical="center"/>
    </xf>
    <xf numFmtId="4" fontId="17" fillId="6" borderId="82" applyNumberFormat="0" applyProtection="0">
      <alignment horizontal="right" vertical="center"/>
    </xf>
    <xf numFmtId="4" fontId="17" fillId="9" borderId="82" applyNumberFormat="0" applyProtection="0">
      <alignment horizontal="right" vertical="center"/>
    </xf>
    <xf numFmtId="4" fontId="17" fillId="8" borderId="82" applyNumberFormat="0" applyProtection="0">
      <alignment horizontal="right" vertical="center"/>
    </xf>
    <xf numFmtId="4" fontId="17" fillId="13" borderId="82" applyNumberFormat="0" applyProtection="0">
      <alignment horizontal="right" vertical="center"/>
    </xf>
    <xf numFmtId="4" fontId="17" fillId="4" borderId="82" applyNumberFormat="0" applyProtection="0">
      <alignment horizontal="right" vertical="center"/>
    </xf>
    <xf numFmtId="0" fontId="97" fillId="95" borderId="85" applyNumberFormat="0" applyAlignment="0" applyProtection="0"/>
    <xf numFmtId="4" fontId="17" fillId="17" borderId="82" applyNumberFormat="0" applyProtection="0">
      <alignment horizontal="right" vertical="center"/>
    </xf>
    <xf numFmtId="0" fontId="19" fillId="16"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top" indent="1"/>
    </xf>
    <xf numFmtId="0" fontId="19" fillId="18" borderId="82" applyNumberFormat="0" applyProtection="0">
      <alignment horizontal="left" vertical="center" indent="1"/>
    </xf>
    <xf numFmtId="0" fontId="19" fillId="18"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top" indent="1"/>
    </xf>
    <xf numFmtId="4" fontId="17" fillId="20" borderId="82" applyNumberFormat="0" applyProtection="0">
      <alignment vertical="center"/>
    </xf>
    <xf numFmtId="0" fontId="19" fillId="18" borderId="82" applyNumberFormat="0" applyProtection="0">
      <alignment horizontal="left" vertical="center" indent="1"/>
    </xf>
    <xf numFmtId="4" fontId="17" fillId="20" borderId="82" applyNumberFormat="0" applyProtection="0">
      <alignment horizontal="left" vertical="center" indent="1"/>
    </xf>
    <xf numFmtId="0" fontId="17" fillId="20" borderId="82" applyNumberFormat="0" applyProtection="0">
      <alignment horizontal="left" vertical="top" indent="1"/>
    </xf>
    <xf numFmtId="4" fontId="17" fillId="9" borderId="82" applyNumberFormat="0" applyProtection="0">
      <alignment horizontal="right" vertical="center"/>
    </xf>
    <xf numFmtId="4" fontId="20" fillId="10" borderId="82" applyNumberFormat="0" applyProtection="0">
      <alignment vertical="center"/>
    </xf>
    <xf numFmtId="4" fontId="17" fillId="17" borderId="82" applyNumberFormat="0" applyProtection="0">
      <alignment horizontal="left" vertical="center" indent="1"/>
    </xf>
    <xf numFmtId="4" fontId="21" fillId="11" borderId="82" applyNumberFormat="0" applyProtection="0">
      <alignment vertical="center"/>
    </xf>
    <xf numFmtId="0" fontId="63" fillId="76" borderId="79" applyNumberFormat="0" applyAlignment="0" applyProtection="0"/>
    <xf numFmtId="0" fontId="19" fillId="19" borderId="82" applyNumberFormat="0" applyProtection="0">
      <alignment horizontal="left" vertical="center" indent="1"/>
    </xf>
    <xf numFmtId="0" fontId="95" fillId="84" borderId="85" applyNumberFormat="0" applyAlignment="0" applyProtection="0"/>
    <xf numFmtId="0" fontId="97" fillId="95" borderId="85" applyNumberFormat="0" applyAlignment="0" applyProtection="0"/>
    <xf numFmtId="0" fontId="103" fillId="95" borderId="85" applyNumberFormat="0" applyAlignment="0" applyProtection="0"/>
    <xf numFmtId="0" fontId="16" fillId="85" borderId="78" applyNumberFormat="0" applyProtection="0">
      <alignment horizontal="left" vertical="center" indent="1"/>
    </xf>
    <xf numFmtId="0" fontId="55" fillId="76" borderId="78" applyNumberFormat="0" applyAlignment="0" applyProtection="0"/>
    <xf numFmtId="0" fontId="110" fillId="87" borderId="85" applyNumberFormat="0" applyAlignment="0" applyProtection="0"/>
    <xf numFmtId="0" fontId="61" fillId="73" borderId="78" applyNumberFormat="0" applyAlignment="0" applyProtection="0"/>
    <xf numFmtId="4" fontId="20" fillId="11" borderId="82" applyNumberFormat="0" applyProtection="0">
      <alignment horizontal="left" vertical="center" indent="1"/>
    </xf>
    <xf numFmtId="0" fontId="20" fillId="11" borderId="82" applyNumberFormat="0" applyProtection="0">
      <alignment horizontal="left" vertical="top" indent="1"/>
    </xf>
    <xf numFmtId="4" fontId="17" fillId="2" borderId="82" applyNumberFormat="0" applyProtection="0">
      <alignment horizontal="right" vertical="center"/>
    </xf>
    <xf numFmtId="4" fontId="17" fillId="3" borderId="82" applyNumberFormat="0" applyProtection="0">
      <alignment horizontal="right" vertical="center"/>
    </xf>
    <xf numFmtId="4" fontId="17" fillId="7" borderId="82" applyNumberFormat="0" applyProtection="0">
      <alignment horizontal="right" vertical="center"/>
    </xf>
    <xf numFmtId="4" fontId="17" fillId="5" borderId="82" applyNumberFormat="0" applyProtection="0">
      <alignment horizontal="right" vertical="center"/>
    </xf>
    <xf numFmtId="4" fontId="17" fillId="6" borderId="82" applyNumberFormat="0" applyProtection="0">
      <alignment horizontal="right" vertical="center"/>
    </xf>
    <xf numFmtId="4" fontId="17" fillId="9" borderId="82" applyNumberFormat="0" applyProtection="0">
      <alignment horizontal="right" vertical="center"/>
    </xf>
    <xf numFmtId="4" fontId="17" fillId="8" borderId="82" applyNumberFormat="0" applyProtection="0">
      <alignment horizontal="right" vertical="center"/>
    </xf>
    <xf numFmtId="4" fontId="17" fillId="13" borderId="82" applyNumberFormat="0" applyProtection="0">
      <alignment horizontal="right" vertical="center"/>
    </xf>
    <xf numFmtId="4" fontId="17" fillId="4" borderId="82" applyNumberFormat="0" applyProtection="0">
      <alignment horizontal="right" vertical="center"/>
    </xf>
    <xf numFmtId="4" fontId="17" fillId="17" borderId="82" applyNumberFormat="0" applyProtection="0">
      <alignment horizontal="right" vertical="center"/>
    </xf>
    <xf numFmtId="4" fontId="16" fillId="4" borderId="78" applyNumberFormat="0" applyProtection="0">
      <alignment horizontal="right" vertical="center"/>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2" borderId="82" applyNumberFormat="0" applyProtection="0">
      <alignment horizontal="left" vertical="center" indent="1"/>
    </xf>
    <xf numFmtId="0" fontId="19" fillId="12" borderId="82" applyNumberFormat="0" applyProtection="0">
      <alignment horizontal="left" vertical="top" indent="1"/>
    </xf>
    <xf numFmtId="0" fontId="19" fillId="18" borderId="82" applyNumberFormat="0" applyProtection="0">
      <alignment horizontal="left" vertical="center" indent="1"/>
    </xf>
    <xf numFmtId="0" fontId="19" fillId="18"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top" indent="1"/>
    </xf>
    <xf numFmtId="4" fontId="17" fillId="20" borderId="82" applyNumberFormat="0" applyProtection="0">
      <alignment vertical="center"/>
    </xf>
    <xf numFmtId="4" fontId="23" fillId="20" borderId="82" applyNumberFormat="0" applyProtection="0">
      <alignment vertical="center"/>
    </xf>
    <xf numFmtId="4" fontId="17" fillId="20" borderId="82" applyNumberFormat="0" applyProtection="0">
      <alignment horizontal="left" vertical="center" indent="1"/>
    </xf>
    <xf numFmtId="0" fontId="17" fillId="20" borderId="82" applyNumberFormat="0" applyProtection="0">
      <alignment horizontal="left" vertical="top" indent="1"/>
    </xf>
    <xf numFmtId="4" fontId="17" fillId="15" borderId="82" applyNumberFormat="0" applyProtection="0">
      <alignment horizontal="right" vertical="center"/>
    </xf>
    <xf numFmtId="4" fontId="17" fillId="15" borderId="82" applyNumberFormat="0" applyProtection="0">
      <alignment horizontal="right" vertical="center"/>
    </xf>
    <xf numFmtId="4" fontId="17" fillId="17" borderId="82" applyNumberFormat="0" applyProtection="0">
      <alignment horizontal="left" vertical="center" indent="1"/>
    </xf>
    <xf numFmtId="4" fontId="17" fillId="5" borderId="82" applyNumberFormat="0" applyProtection="0">
      <alignment horizontal="right" vertical="center"/>
    </xf>
    <xf numFmtId="4" fontId="16" fillId="81" borderId="78" applyNumberFormat="0" applyProtection="0">
      <alignment horizontal="left" vertical="center" indent="1"/>
    </xf>
    <xf numFmtId="0" fontId="19" fillId="12" borderId="82" applyNumberFormat="0" applyProtection="0">
      <alignment horizontal="left" vertical="top" indent="1"/>
    </xf>
    <xf numFmtId="4" fontId="64" fillId="89" borderId="78" applyNumberFormat="0" applyProtection="0">
      <alignment horizontal="right" vertical="center"/>
    </xf>
    <xf numFmtId="4" fontId="17" fillId="3" borderId="82" applyNumberFormat="0" applyProtection="0">
      <alignment horizontal="right" vertical="center"/>
    </xf>
    <xf numFmtId="0" fontId="19" fillId="16" borderId="82" applyNumberFormat="0" applyProtection="0">
      <alignment horizontal="left" vertical="center" indent="1"/>
    </xf>
    <xf numFmtId="4" fontId="21" fillId="11" borderId="82" applyNumberFormat="0" applyProtection="0">
      <alignment vertical="center"/>
    </xf>
    <xf numFmtId="4" fontId="23" fillId="20" borderId="82" applyNumberFormat="0" applyProtection="0">
      <alignment vertical="center"/>
    </xf>
    <xf numFmtId="0" fontId="19" fillId="16" borderId="82" applyNumberFormat="0" applyProtection="0">
      <alignment horizontal="left" vertical="top" indent="1"/>
    </xf>
    <xf numFmtId="4" fontId="16" fillId="5" borderId="78" applyNumberFormat="0" applyProtection="0">
      <alignment horizontal="right" vertical="center"/>
    </xf>
    <xf numFmtId="0" fontId="16" fillId="72" borderId="78" applyNumberFormat="0" applyFont="0" applyAlignment="0" applyProtection="0"/>
    <xf numFmtId="0" fontId="16" fillId="83" borderId="82" applyNumberFormat="0" applyProtection="0">
      <alignment horizontal="left" vertical="top" indent="1"/>
    </xf>
    <xf numFmtId="4" fontId="16" fillId="81" borderId="78" applyNumberFormat="0" applyProtection="0">
      <alignment horizontal="left" vertical="center" indent="1"/>
    </xf>
    <xf numFmtId="4" fontId="16" fillId="0" borderId="78" applyNumberFormat="0" applyProtection="0">
      <alignment horizontal="right" vertical="center"/>
    </xf>
    <xf numFmtId="4" fontId="66" fillId="87" borderId="78" applyNumberFormat="0" applyProtection="0">
      <alignment horizontal="right" vertical="center"/>
    </xf>
    <xf numFmtId="4" fontId="16" fillId="11" borderId="78" applyNumberFormat="0" applyProtection="0">
      <alignment horizontal="left" vertical="center" indent="1"/>
    </xf>
    <xf numFmtId="4" fontId="16" fillId="10" borderId="78" applyNumberFormat="0" applyProtection="0">
      <alignment vertical="center"/>
    </xf>
    <xf numFmtId="0" fontId="20" fillId="11" borderId="82" applyNumberFormat="0" applyProtection="0">
      <alignment horizontal="left" vertical="top" indent="1"/>
    </xf>
    <xf numFmtId="0" fontId="19" fillId="16" borderId="82" applyNumberFormat="0" applyProtection="0">
      <alignment horizontal="left" vertical="top" indent="1"/>
    </xf>
    <xf numFmtId="0" fontId="55" fillId="76" borderId="78" applyNumberFormat="0" applyAlignment="0" applyProtection="0"/>
    <xf numFmtId="0" fontId="61" fillId="73" borderId="78" applyNumberFormat="0" applyAlignment="0" applyProtection="0"/>
    <xf numFmtId="0" fontId="16" fillId="72" borderId="78" applyNumberFormat="0" applyFont="0" applyAlignment="0" applyProtection="0"/>
    <xf numFmtId="0" fontId="63" fillId="76" borderId="79" applyNumberFormat="0" applyAlignment="0" applyProtection="0"/>
    <xf numFmtId="0" fontId="19" fillId="12" borderId="82" applyNumberFormat="0" applyProtection="0">
      <alignment horizontal="left" vertical="top" indent="1"/>
    </xf>
    <xf numFmtId="4" fontId="64" fillId="11" borderId="78" applyNumberFormat="0" applyProtection="0">
      <alignment vertical="center"/>
    </xf>
    <xf numFmtId="0" fontId="15" fillId="10" borderId="82" applyNumberFormat="0" applyProtection="0">
      <alignment horizontal="left" vertical="top" indent="1"/>
    </xf>
    <xf numFmtId="4" fontId="16" fillId="2" borderId="78" applyNumberFormat="0" applyProtection="0">
      <alignment horizontal="right" vertical="center"/>
    </xf>
    <xf numFmtId="4" fontId="16" fillId="82" borderId="78" applyNumberFormat="0" applyProtection="0">
      <alignment horizontal="right" vertical="center"/>
    </xf>
    <xf numFmtId="4" fontId="16" fillId="5" borderId="78" applyNumberFormat="0" applyProtection="0">
      <alignment horizontal="right" vertical="center"/>
    </xf>
    <xf numFmtId="4" fontId="16" fillId="6" borderId="78" applyNumberFormat="0" applyProtection="0">
      <alignment horizontal="right" vertical="center"/>
    </xf>
    <xf numFmtId="4" fontId="16" fillId="9" borderId="78" applyNumberFormat="0" applyProtection="0">
      <alignment horizontal="right" vertical="center"/>
    </xf>
    <xf numFmtId="4" fontId="16" fillId="8" borderId="78" applyNumberFormat="0" applyProtection="0">
      <alignment horizontal="right" vertical="center"/>
    </xf>
    <xf numFmtId="4" fontId="16" fillId="13" borderId="78" applyNumberFormat="0" applyProtection="0">
      <alignment horizontal="right" vertical="center"/>
    </xf>
    <xf numFmtId="4" fontId="16" fillId="4" borderId="78" applyNumberFormat="0" applyProtection="0">
      <alignment horizontal="right" vertical="center"/>
    </xf>
    <xf numFmtId="4" fontId="16" fillId="17" borderId="78" applyNumberFormat="0" applyProtection="0">
      <alignment horizontal="right" vertical="center"/>
    </xf>
    <xf numFmtId="0" fontId="16" fillId="84" borderId="78" applyNumberFormat="0" applyProtection="0">
      <alignment horizontal="left" vertical="center" indent="1"/>
    </xf>
    <xf numFmtId="0" fontId="16" fillId="85" borderId="78" applyNumberFormat="0" applyProtection="0">
      <alignment horizontal="left" vertical="center" indent="1"/>
    </xf>
    <xf numFmtId="0" fontId="16" fillId="17" borderId="82" applyNumberFormat="0" applyProtection="0">
      <alignment horizontal="left" vertical="top" indent="1"/>
    </xf>
    <xf numFmtId="0" fontId="16" fillId="86" borderId="78" applyNumberFormat="0" applyProtection="0">
      <alignment horizontal="left" vertical="center" indent="1"/>
    </xf>
    <xf numFmtId="0" fontId="16" fillId="86" borderId="82" applyNumberFormat="0" applyProtection="0">
      <alignment horizontal="left" vertical="top" indent="1"/>
    </xf>
    <xf numFmtId="0" fontId="16" fillId="15" borderId="78" applyNumberFormat="0" applyProtection="0">
      <alignment horizontal="left" vertical="center" indent="1"/>
    </xf>
    <xf numFmtId="0" fontId="16" fillId="15" borderId="82" applyNumberFormat="0" applyProtection="0">
      <alignment horizontal="left" vertical="top" indent="1"/>
    </xf>
    <xf numFmtId="4" fontId="14" fillId="88" borderId="82" applyNumberFormat="0" applyProtection="0">
      <alignment vertical="center"/>
    </xf>
    <xf numFmtId="0" fontId="19" fillId="12" borderId="82" applyNumberFormat="0" applyProtection="0">
      <alignment horizontal="left" vertical="top" indent="1"/>
    </xf>
    <xf numFmtId="4" fontId="14" fillId="84" borderId="82" applyNumberFormat="0" applyProtection="0">
      <alignment horizontal="left" vertical="center" indent="1"/>
    </xf>
    <xf numFmtId="0" fontId="14" fillId="88" borderId="82" applyNumberFormat="0" applyProtection="0">
      <alignment horizontal="left" vertical="top" indent="1"/>
    </xf>
    <xf numFmtId="4" fontId="64" fillId="89" borderId="78" applyNumberFormat="0" applyProtection="0">
      <alignment horizontal="right" vertical="center"/>
    </xf>
    <xf numFmtId="0" fontId="14" fillId="17" borderId="82" applyNumberFormat="0" applyProtection="0">
      <alignment horizontal="left" vertical="top" indent="1"/>
    </xf>
    <xf numFmtId="0" fontId="57" fillId="0" borderId="81" applyNumberFormat="0" applyFill="0" applyAlignment="0" applyProtection="0"/>
    <xf numFmtId="0" fontId="19" fillId="19" borderId="82" applyNumberFormat="0" applyProtection="0">
      <alignment horizontal="left" vertical="center" indent="1"/>
    </xf>
    <xf numFmtId="4" fontId="20" fillId="10" borderId="82" applyNumberFormat="0" applyProtection="0">
      <alignment vertical="center"/>
    </xf>
    <xf numFmtId="4" fontId="20" fillId="11" borderId="82" applyNumberFormat="0" applyProtection="0">
      <alignment horizontal="left" vertical="center" indent="1"/>
    </xf>
    <xf numFmtId="0" fontId="19" fillId="16" borderId="82" applyNumberFormat="0" applyProtection="0">
      <alignment horizontal="left" vertical="top" indent="1"/>
    </xf>
    <xf numFmtId="4" fontId="25" fillId="15" borderId="82" applyNumberFormat="0" applyProtection="0">
      <alignment horizontal="right" vertical="center"/>
    </xf>
    <xf numFmtId="4" fontId="17" fillId="20" borderId="82" applyNumberFormat="0" applyProtection="0">
      <alignment horizontal="left" vertical="center" indent="1"/>
    </xf>
    <xf numFmtId="0" fontId="19" fillId="12" borderId="82" applyNumberFormat="0" applyProtection="0">
      <alignment horizontal="left" vertical="top" indent="1"/>
    </xf>
    <xf numFmtId="4" fontId="16" fillId="10" borderId="78" applyNumberFormat="0" applyProtection="0">
      <alignment vertical="center"/>
    </xf>
    <xf numFmtId="0" fontId="14" fillId="17" borderId="82" applyNumberFormat="0" applyProtection="0">
      <alignment horizontal="left" vertical="top" indent="1"/>
    </xf>
    <xf numFmtId="4" fontId="14" fillId="84" borderId="82" applyNumberFormat="0" applyProtection="0">
      <alignment horizontal="left" vertical="center" indent="1"/>
    </xf>
    <xf numFmtId="4" fontId="16" fillId="82" borderId="78" applyNumberFormat="0" applyProtection="0">
      <alignment horizontal="right" vertical="center"/>
    </xf>
    <xf numFmtId="4" fontId="17" fillId="5" borderId="82" applyNumberFormat="0" applyProtection="0">
      <alignment horizontal="right" vertical="center"/>
    </xf>
    <xf numFmtId="4" fontId="16" fillId="6" borderId="78" applyNumberFormat="0" applyProtection="0">
      <alignment horizontal="right" vertical="center"/>
    </xf>
    <xf numFmtId="4" fontId="16" fillId="9" borderId="78" applyNumberFormat="0" applyProtection="0">
      <alignment horizontal="right" vertical="center"/>
    </xf>
    <xf numFmtId="4" fontId="16" fillId="13" borderId="78" applyNumberFormat="0" applyProtection="0">
      <alignment horizontal="right" vertical="center"/>
    </xf>
    <xf numFmtId="0" fontId="19" fillId="12" borderId="82" applyNumberFormat="0" applyProtection="0">
      <alignment horizontal="left" vertical="center" indent="1"/>
    </xf>
    <xf numFmtId="0" fontId="14" fillId="88" borderId="82" applyNumberFormat="0" applyProtection="0">
      <alignment horizontal="left" vertical="top" indent="1"/>
    </xf>
    <xf numFmtId="4" fontId="16" fillId="81" borderId="78" applyNumberFormat="0" applyProtection="0">
      <alignment horizontal="left" vertical="center" indent="1"/>
    </xf>
    <xf numFmtId="4" fontId="16" fillId="2" borderId="78" applyNumberFormat="0" applyProtection="0">
      <alignment horizontal="right" vertical="center"/>
    </xf>
    <xf numFmtId="4" fontId="64" fillId="89" borderId="78" applyNumberFormat="0" applyProtection="0">
      <alignment horizontal="right" vertical="center"/>
    </xf>
    <xf numFmtId="4" fontId="14" fillId="88" borderId="82" applyNumberFormat="0" applyProtection="0">
      <alignment vertical="center"/>
    </xf>
    <xf numFmtId="4" fontId="16" fillId="5" borderId="78" applyNumberFormat="0" applyProtection="0">
      <alignment horizontal="right" vertical="center"/>
    </xf>
    <xf numFmtId="4" fontId="64" fillId="11" borderId="78" applyNumberFormat="0" applyProtection="0">
      <alignment vertical="center"/>
    </xf>
    <xf numFmtId="0" fontId="15" fillId="10" borderId="82" applyNumberFormat="0" applyProtection="0">
      <alignment horizontal="left" vertical="top" indent="1"/>
    </xf>
    <xf numFmtId="4" fontId="16" fillId="8" borderId="78" applyNumberFormat="0" applyProtection="0">
      <alignment horizontal="right" vertical="center"/>
    </xf>
    <xf numFmtId="4" fontId="16" fillId="13" borderId="78" applyNumberFormat="0" applyProtection="0">
      <alignment horizontal="right" vertical="center"/>
    </xf>
    <xf numFmtId="4" fontId="16" fillId="4" borderId="78" applyNumberFormat="0" applyProtection="0">
      <alignment horizontal="right" vertical="center"/>
    </xf>
    <xf numFmtId="4" fontId="16" fillId="17" borderId="78" applyNumberFormat="0" applyProtection="0">
      <alignment horizontal="right" vertical="center"/>
    </xf>
    <xf numFmtId="0" fontId="16" fillId="84" borderId="78" applyNumberFormat="0" applyProtection="0">
      <alignment horizontal="left" vertical="center" indent="1"/>
    </xf>
    <xf numFmtId="0" fontId="16" fillId="83" borderId="82" applyNumberFormat="0" applyProtection="0">
      <alignment horizontal="left" vertical="top" indent="1"/>
    </xf>
    <xf numFmtId="0" fontId="16" fillId="85" borderId="78" applyNumberFormat="0" applyProtection="0">
      <alignment horizontal="left" vertical="center" indent="1"/>
    </xf>
    <xf numFmtId="0" fontId="16" fillId="17" borderId="82" applyNumberFormat="0" applyProtection="0">
      <alignment horizontal="left" vertical="top" indent="1"/>
    </xf>
    <xf numFmtId="0" fontId="16" fillId="86" borderId="78" applyNumberFormat="0" applyProtection="0">
      <alignment horizontal="left" vertical="center" indent="1"/>
    </xf>
    <xf numFmtId="0" fontId="16" fillId="86" borderId="82" applyNumberFormat="0" applyProtection="0">
      <alignment horizontal="left" vertical="top" indent="1"/>
    </xf>
    <xf numFmtId="0" fontId="16" fillId="15" borderId="78" applyNumberFormat="0" applyProtection="0">
      <alignment horizontal="left" vertical="center" indent="1"/>
    </xf>
    <xf numFmtId="0" fontId="16" fillId="15" borderId="82" applyNumberFormat="0" applyProtection="0">
      <alignment horizontal="left" vertical="top" indent="1"/>
    </xf>
    <xf numFmtId="4" fontId="17" fillId="13" borderId="82" applyNumberFormat="0" applyProtection="0">
      <alignment horizontal="right" vertical="center"/>
    </xf>
    <xf numFmtId="0" fontId="16" fillId="83" borderId="82" applyNumberFormat="0" applyProtection="0">
      <alignment horizontal="left" vertical="top" indent="1"/>
    </xf>
    <xf numFmtId="0" fontId="16" fillId="84" borderId="78" applyNumberFormat="0" applyProtection="0">
      <alignment horizontal="left" vertical="center" indent="1"/>
    </xf>
    <xf numFmtId="0" fontId="19" fillId="19" borderId="82" applyNumberFormat="0" applyProtection="0">
      <alignment horizontal="left" vertical="center" indent="1"/>
    </xf>
    <xf numFmtId="0" fontId="111" fillId="84" borderId="79" applyNumberFormat="0" applyAlignment="0" applyProtection="0"/>
    <xf numFmtId="0" fontId="110" fillId="87" borderId="85" applyNumberFormat="0" applyAlignment="0" applyProtection="0"/>
    <xf numFmtId="4" fontId="17" fillId="9" borderId="82" applyNumberFormat="0" applyProtection="0">
      <alignment horizontal="right" vertical="center"/>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8" fillId="83" borderId="80" applyBorder="0"/>
    <xf numFmtId="0" fontId="19" fillId="19" borderId="82" applyNumberFormat="0" applyProtection="0">
      <alignment horizontal="left" vertical="center" indent="1"/>
    </xf>
    <xf numFmtId="4" fontId="16" fillId="6" borderId="78" applyNumberFormat="0" applyProtection="0">
      <alignment horizontal="right" vertical="center"/>
    </xf>
    <xf numFmtId="4" fontId="16" fillId="8" borderId="78" applyNumberFormat="0" applyProtection="0">
      <alignment horizontal="right" vertical="center"/>
    </xf>
    <xf numFmtId="0" fontId="57" fillId="0" borderId="81" applyNumberFormat="0" applyFill="0" applyAlignment="0" applyProtection="0"/>
    <xf numFmtId="0" fontId="61" fillId="73" borderId="78" applyNumberFormat="0" applyAlignment="0" applyProtection="0"/>
    <xf numFmtId="0" fontId="55" fillId="76" borderId="78" applyNumberFormat="0" applyAlignment="0" applyProtection="0"/>
    <xf numFmtId="0" fontId="63" fillId="76" borderId="79" applyNumberFormat="0" applyAlignment="0" applyProtection="0"/>
    <xf numFmtId="0" fontId="16" fillId="72" borderId="78" applyNumberFormat="0" applyFont="0" applyAlignment="0" applyProtection="0"/>
    <xf numFmtId="0" fontId="55" fillId="76" borderId="78" applyNumberFormat="0" applyAlignment="0" applyProtection="0"/>
    <xf numFmtId="0" fontId="55" fillId="76" borderId="78" applyNumberFormat="0" applyAlignment="0" applyProtection="0"/>
    <xf numFmtId="0" fontId="61" fillId="73" borderId="78" applyNumberFormat="0" applyAlignment="0" applyProtection="0"/>
    <xf numFmtId="0" fontId="61" fillId="73" borderId="78" applyNumberFormat="0" applyAlignment="0" applyProtection="0"/>
    <xf numFmtId="0" fontId="16" fillId="72" borderId="78" applyNumberFormat="0" applyFont="0" applyAlignment="0" applyProtection="0"/>
    <xf numFmtId="0" fontId="16" fillId="72" borderId="78" applyNumberFormat="0" applyFont="0" applyAlignment="0" applyProtection="0"/>
    <xf numFmtId="0" fontId="63" fillId="76" borderId="79" applyNumberFormat="0" applyAlignment="0" applyProtection="0"/>
    <xf numFmtId="4" fontId="16" fillId="10" borderId="78" applyNumberFormat="0" applyProtection="0">
      <alignment vertical="center"/>
    </xf>
    <xf numFmtId="4" fontId="16" fillId="10" borderId="78" applyNumberFormat="0" applyProtection="0">
      <alignment vertical="center"/>
    </xf>
    <xf numFmtId="4" fontId="64" fillId="11" borderId="78" applyNumberFormat="0" applyProtection="0">
      <alignment vertical="center"/>
    </xf>
    <xf numFmtId="4" fontId="16" fillId="11" borderId="78" applyNumberFormat="0" applyProtection="0">
      <alignment horizontal="left" vertical="center" indent="1"/>
    </xf>
    <xf numFmtId="4" fontId="16" fillId="11" borderId="78" applyNumberFormat="0" applyProtection="0">
      <alignment horizontal="left" vertical="center" indent="1"/>
    </xf>
    <xf numFmtId="4" fontId="16" fillId="81" borderId="78" applyNumberFormat="0" applyProtection="0">
      <alignment horizontal="left" vertical="center" indent="1"/>
    </xf>
    <xf numFmtId="4" fontId="16" fillId="81" borderId="78" applyNumberFormat="0" applyProtection="0">
      <alignment horizontal="left" vertical="center" indent="1"/>
    </xf>
    <xf numFmtId="0" fontId="16" fillId="83" borderId="82" applyNumberFormat="0" applyProtection="0">
      <alignment horizontal="left" vertical="top" indent="1"/>
    </xf>
    <xf numFmtId="0" fontId="18" fillId="83" borderId="80" applyBorder="0"/>
    <xf numFmtId="4" fontId="16" fillId="0" borderId="78" applyNumberFormat="0" applyProtection="0">
      <alignment horizontal="right" vertical="center"/>
    </xf>
    <xf numFmtId="4" fontId="16" fillId="0" borderId="78" applyNumberFormat="0" applyProtection="0">
      <alignment horizontal="right" vertical="center"/>
    </xf>
    <xf numFmtId="4" fontId="64" fillId="89" borderId="78" applyNumberFormat="0" applyProtection="0">
      <alignment horizontal="right" vertical="center"/>
    </xf>
    <xf numFmtId="4" fontId="16" fillId="81" borderId="78" applyNumberFormat="0" applyProtection="0">
      <alignment horizontal="left" vertical="center" indent="1"/>
    </xf>
    <xf numFmtId="0" fontId="14" fillId="17" borderId="82" applyNumberFormat="0" applyProtection="0">
      <alignment horizontal="left" vertical="top" indent="1"/>
    </xf>
    <xf numFmtId="4" fontId="66" fillId="87" borderId="78" applyNumberFormat="0" applyProtection="0">
      <alignment horizontal="right" vertical="center"/>
    </xf>
    <xf numFmtId="4" fontId="66" fillId="87" borderId="78" applyNumberFormat="0" applyProtection="0">
      <alignment horizontal="right" vertical="center"/>
    </xf>
    <xf numFmtId="0" fontId="57" fillId="0" borderId="81" applyNumberFormat="0" applyFill="0" applyAlignment="0" applyProtection="0"/>
    <xf numFmtId="4" fontId="16" fillId="81" borderId="78" applyNumberFormat="0" applyProtection="0">
      <alignment horizontal="left" vertical="center" indent="1"/>
    </xf>
    <xf numFmtId="0" fontId="16" fillId="83" borderId="82" applyNumberFormat="0" applyProtection="0">
      <alignment horizontal="left" vertical="top" indent="1"/>
    </xf>
    <xf numFmtId="4" fontId="16" fillId="81" borderId="78" applyNumberFormat="0" applyProtection="0">
      <alignment horizontal="left" vertical="center" indent="1"/>
    </xf>
    <xf numFmtId="4" fontId="16" fillId="81" borderId="78" applyNumberFormat="0" applyProtection="0">
      <alignment horizontal="left" vertical="center" indent="1"/>
    </xf>
    <xf numFmtId="4" fontId="16" fillId="0" borderId="78" applyNumberFormat="0" applyProtection="0">
      <alignment horizontal="right" vertical="center"/>
    </xf>
    <xf numFmtId="4" fontId="16" fillId="11" borderId="78" applyNumberFormat="0" applyProtection="0">
      <alignment horizontal="left" vertical="center" indent="1"/>
    </xf>
    <xf numFmtId="4" fontId="16" fillId="10" borderId="78" applyNumberFormat="0" applyProtection="0">
      <alignment vertical="center"/>
    </xf>
    <xf numFmtId="4" fontId="20" fillId="10" borderId="82" applyNumberFormat="0" applyProtection="0">
      <alignment vertical="center"/>
    </xf>
    <xf numFmtId="4" fontId="21" fillId="11" borderId="82" applyNumberFormat="0" applyProtection="0">
      <alignment vertical="center"/>
    </xf>
    <xf numFmtId="4" fontId="20" fillId="11"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6" borderId="82" applyNumberFormat="0" applyProtection="0">
      <alignment horizontal="left" vertical="top"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4" fontId="17" fillId="15" borderId="82" applyNumberFormat="0" applyProtection="0">
      <alignment horizontal="right" vertical="center"/>
    </xf>
    <xf numFmtId="4" fontId="23" fillId="15" borderId="82" applyNumberFormat="0" applyProtection="0">
      <alignment horizontal="right" vertical="center"/>
    </xf>
    <xf numFmtId="4" fontId="17" fillId="17" borderId="82" applyNumberFormat="0" applyProtection="0">
      <alignment horizontal="left" vertical="center" indent="1"/>
    </xf>
    <xf numFmtId="0" fontId="17" fillId="12" borderId="82" applyNumberFormat="0" applyProtection="0">
      <alignment horizontal="left" vertical="top" indent="1"/>
    </xf>
    <xf numFmtId="4" fontId="25" fillId="15" borderId="82" applyNumberFormat="0" applyProtection="0">
      <alignment horizontal="right" vertical="center"/>
    </xf>
    <xf numFmtId="0" fontId="55" fillId="76" borderId="78" applyNumberFormat="0" applyAlignment="0" applyProtection="0"/>
    <xf numFmtId="0" fontId="55" fillId="76" borderId="78" applyNumberFormat="0" applyAlignment="0" applyProtection="0"/>
    <xf numFmtId="0" fontId="61" fillId="73" borderId="78" applyNumberFormat="0" applyAlignment="0" applyProtection="0"/>
    <xf numFmtId="0" fontId="61" fillId="73" borderId="78" applyNumberFormat="0" applyAlignment="0" applyProtection="0"/>
    <xf numFmtId="0" fontId="16" fillId="72" borderId="78" applyNumberFormat="0" applyFont="0" applyAlignment="0" applyProtection="0"/>
    <xf numFmtId="0" fontId="16" fillId="72" borderId="78" applyNumberFormat="0" applyFont="0" applyAlignment="0" applyProtection="0"/>
    <xf numFmtId="0" fontId="63" fillId="76" borderId="79" applyNumberFormat="0" applyAlignment="0" applyProtection="0"/>
    <xf numFmtId="4" fontId="16" fillId="10" borderId="78" applyNumberFormat="0" applyProtection="0">
      <alignment vertical="center"/>
    </xf>
    <xf numFmtId="4" fontId="16" fillId="10" borderId="78" applyNumberFormat="0" applyProtection="0">
      <alignment vertical="center"/>
    </xf>
    <xf numFmtId="4" fontId="64" fillId="11" borderId="78" applyNumberFormat="0" applyProtection="0">
      <alignment vertical="center"/>
    </xf>
    <xf numFmtId="4" fontId="16" fillId="11" borderId="78" applyNumberFormat="0" applyProtection="0">
      <alignment horizontal="left" vertical="center" indent="1"/>
    </xf>
    <xf numFmtId="4" fontId="16" fillId="11" borderId="78" applyNumberFormat="0" applyProtection="0">
      <alignment horizontal="left" vertical="center" indent="1"/>
    </xf>
    <xf numFmtId="4" fontId="16" fillId="81" borderId="78" applyNumberFormat="0" applyProtection="0">
      <alignment horizontal="left" vertical="center" indent="1"/>
    </xf>
    <xf numFmtId="4" fontId="16" fillId="81" borderId="78" applyNumberFormat="0" applyProtection="0">
      <alignment horizontal="left" vertical="center" indent="1"/>
    </xf>
    <xf numFmtId="0" fontId="16" fillId="84" borderId="78" applyNumberFormat="0" applyProtection="0">
      <alignment horizontal="left" vertical="center" indent="1"/>
    </xf>
    <xf numFmtId="0" fontId="16" fillId="83" borderId="82" applyNumberFormat="0" applyProtection="0">
      <alignment horizontal="left" vertical="top" indent="1"/>
    </xf>
    <xf numFmtId="0" fontId="16" fillId="85" borderId="78" applyNumberFormat="0" applyProtection="0">
      <alignment horizontal="left" vertical="center" indent="1"/>
    </xf>
    <xf numFmtId="0" fontId="16" fillId="17" borderId="82" applyNumberFormat="0" applyProtection="0">
      <alignment horizontal="left" vertical="top" indent="1"/>
    </xf>
    <xf numFmtId="0" fontId="16" fillId="86" borderId="78" applyNumberFormat="0" applyProtection="0">
      <alignment horizontal="left" vertical="center" indent="1"/>
    </xf>
    <xf numFmtId="0" fontId="16" fillId="86" borderId="82" applyNumberFormat="0" applyProtection="0">
      <alignment horizontal="left" vertical="top" indent="1"/>
    </xf>
    <xf numFmtId="0" fontId="16" fillId="15" borderId="78" applyNumberFormat="0" applyProtection="0">
      <alignment horizontal="left" vertical="center" indent="1"/>
    </xf>
    <xf numFmtId="0" fontId="16" fillId="15" borderId="82" applyNumberFormat="0" applyProtection="0">
      <alignment horizontal="left" vertical="top" indent="1"/>
    </xf>
    <xf numFmtId="0" fontId="18" fillId="83" borderId="80" applyBorder="0"/>
    <xf numFmtId="4" fontId="16" fillId="0" borderId="78" applyNumberFormat="0" applyProtection="0">
      <alignment horizontal="right" vertical="center"/>
    </xf>
    <xf numFmtId="4" fontId="16" fillId="0" borderId="78" applyNumberFormat="0" applyProtection="0">
      <alignment horizontal="right" vertical="center"/>
    </xf>
    <xf numFmtId="4" fontId="64" fillId="89" borderId="78" applyNumberFormat="0" applyProtection="0">
      <alignment horizontal="right" vertical="center"/>
    </xf>
    <xf numFmtId="4" fontId="16" fillId="81" borderId="78" applyNumberFormat="0" applyProtection="0">
      <alignment horizontal="left" vertical="center" indent="1"/>
    </xf>
    <xf numFmtId="4" fontId="16" fillId="81" borderId="78" applyNumberFormat="0" applyProtection="0">
      <alignment horizontal="left" vertical="center" indent="1"/>
    </xf>
    <xf numFmtId="0" fontId="14" fillId="17" borderId="82" applyNumberFormat="0" applyProtection="0">
      <alignment horizontal="left" vertical="top" indent="1"/>
    </xf>
    <xf numFmtId="4" fontId="66" fillId="87" borderId="78" applyNumberFormat="0" applyProtection="0">
      <alignment horizontal="right" vertical="center"/>
    </xf>
    <xf numFmtId="4" fontId="66" fillId="87" borderId="78" applyNumberFormat="0" applyProtection="0">
      <alignment horizontal="right" vertical="center"/>
    </xf>
    <xf numFmtId="0" fontId="57" fillId="0" borderId="81" applyNumberFormat="0" applyFill="0" applyAlignment="0" applyProtection="0"/>
    <xf numFmtId="4" fontId="16" fillId="81" borderId="78" applyNumberFormat="0" applyProtection="0">
      <alignment horizontal="left" vertical="center" indent="1"/>
    </xf>
    <xf numFmtId="0" fontId="16" fillId="83" borderId="82" applyNumberFormat="0" applyProtection="0">
      <alignment horizontal="left" vertical="top" indent="1"/>
    </xf>
    <xf numFmtId="4" fontId="16" fillId="81" borderId="78" applyNumberFormat="0" applyProtection="0">
      <alignment horizontal="left" vertical="center" indent="1"/>
    </xf>
    <xf numFmtId="4" fontId="16" fillId="81" borderId="78" applyNumberFormat="0" applyProtection="0">
      <alignment horizontal="left" vertical="center" indent="1"/>
    </xf>
    <xf numFmtId="4" fontId="16" fillId="0" borderId="78" applyNumberFormat="0" applyProtection="0">
      <alignment horizontal="right" vertical="center"/>
    </xf>
    <xf numFmtId="4" fontId="16" fillId="11" borderId="78" applyNumberFormat="0" applyProtection="0">
      <alignment horizontal="left" vertical="center" indent="1"/>
    </xf>
    <xf numFmtId="4" fontId="16" fillId="10" borderId="78" applyNumberFormat="0" applyProtection="0">
      <alignment vertical="center"/>
    </xf>
    <xf numFmtId="4" fontId="20" fillId="10" borderId="82" applyNumberFormat="0" applyProtection="0">
      <alignment vertical="center"/>
    </xf>
    <xf numFmtId="4" fontId="21" fillId="11" borderId="82" applyNumberFormat="0" applyProtection="0">
      <alignment vertical="center"/>
    </xf>
    <xf numFmtId="4" fontId="20" fillId="11"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6" borderId="82" applyNumberFormat="0" applyProtection="0">
      <alignment horizontal="left" vertical="top" indent="1"/>
    </xf>
    <xf numFmtId="0" fontId="19" fillId="16" borderId="82" applyNumberFormat="0" applyProtection="0">
      <alignment horizontal="left" vertical="top"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top" indent="1"/>
    </xf>
    <xf numFmtId="4" fontId="23" fillId="20" borderId="82" applyNumberFormat="0" applyProtection="0">
      <alignment vertical="center"/>
    </xf>
    <xf numFmtId="4" fontId="17" fillId="15" borderId="82" applyNumberFormat="0" applyProtection="0">
      <alignment horizontal="right" vertical="center"/>
    </xf>
    <xf numFmtId="4" fontId="23" fillId="15" borderId="82" applyNumberFormat="0" applyProtection="0">
      <alignment horizontal="right" vertical="center"/>
    </xf>
    <xf numFmtId="4" fontId="17" fillId="17" borderId="82" applyNumberFormat="0" applyProtection="0">
      <alignment horizontal="left" vertical="center" indent="1"/>
    </xf>
    <xf numFmtId="0" fontId="17" fillId="12" borderId="82" applyNumberFormat="0" applyProtection="0">
      <alignment horizontal="left" vertical="top" indent="1"/>
    </xf>
    <xf numFmtId="4" fontId="25" fillId="15" borderId="82" applyNumberFormat="0" applyProtection="0">
      <alignment horizontal="right" vertical="center"/>
    </xf>
    <xf numFmtId="4" fontId="16" fillId="81" borderId="78" applyNumberFormat="0" applyProtection="0">
      <alignment horizontal="left" vertical="center" indent="1"/>
    </xf>
    <xf numFmtId="4" fontId="64" fillId="89" borderId="78" applyNumberFormat="0" applyProtection="0">
      <alignment horizontal="right" vertical="center"/>
    </xf>
    <xf numFmtId="4" fontId="16" fillId="0" borderId="78" applyNumberFormat="0" applyProtection="0">
      <alignment horizontal="right" vertical="center"/>
    </xf>
    <xf numFmtId="4" fontId="16" fillId="0" borderId="78" applyNumberFormat="0" applyProtection="0">
      <alignment horizontal="right" vertical="center"/>
    </xf>
    <xf numFmtId="0" fontId="16" fillId="83" borderId="82" applyNumberFormat="0" applyProtection="0">
      <alignment horizontal="left" vertical="top" indent="1"/>
    </xf>
    <xf numFmtId="4" fontId="16" fillId="11" borderId="78" applyNumberFormat="0" applyProtection="0">
      <alignment horizontal="left" vertical="center" indent="1"/>
    </xf>
    <xf numFmtId="4" fontId="16" fillId="10" borderId="78" applyNumberFormat="0" applyProtection="0">
      <alignment vertical="center"/>
    </xf>
    <xf numFmtId="0" fontId="61" fillId="73" borderId="78" applyNumberFormat="0" applyAlignment="0" applyProtection="0"/>
    <xf numFmtId="0" fontId="61" fillId="73" borderId="78" applyNumberFormat="0" applyAlignment="0" applyProtection="0"/>
    <xf numFmtId="0" fontId="16" fillId="86" borderId="82" applyNumberFormat="0" applyProtection="0">
      <alignment horizontal="left" vertical="top" indent="1"/>
    </xf>
    <xf numFmtId="0" fontId="16" fillId="17" borderId="82" applyNumberFormat="0" applyProtection="0">
      <alignment horizontal="left" vertical="top" indent="1"/>
    </xf>
    <xf numFmtId="4" fontId="64" fillId="11" borderId="78" applyNumberFormat="0" applyProtection="0">
      <alignment vertical="center"/>
    </xf>
    <xf numFmtId="0" fontId="14" fillId="17" borderId="82" applyNumberFormat="0" applyProtection="0">
      <alignment horizontal="left" vertical="top" indent="1"/>
    </xf>
    <xf numFmtId="0" fontId="14" fillId="88" borderId="82" applyNumberFormat="0" applyProtection="0">
      <alignment horizontal="left" vertical="top" indent="1"/>
    </xf>
    <xf numFmtId="4" fontId="14" fillId="84" borderId="82" applyNumberFormat="0" applyProtection="0">
      <alignment horizontal="left" vertical="center" indent="1"/>
    </xf>
    <xf numFmtId="4" fontId="14" fillId="88" borderId="82" applyNumberFormat="0" applyProtection="0">
      <alignment vertical="center"/>
    </xf>
    <xf numFmtId="0" fontId="16" fillId="84" borderId="78" applyNumberFormat="0" applyProtection="0">
      <alignment horizontal="left" vertical="center" indent="1"/>
    </xf>
    <xf numFmtId="4" fontId="16" fillId="17" borderId="78" applyNumberFormat="0" applyProtection="0">
      <alignment horizontal="right" vertical="center"/>
    </xf>
    <xf numFmtId="4" fontId="16" fillId="13" borderId="78" applyNumberFormat="0" applyProtection="0">
      <alignment horizontal="right" vertical="center"/>
    </xf>
    <xf numFmtId="4" fontId="16" fillId="6" borderId="78" applyNumberFormat="0" applyProtection="0">
      <alignment horizontal="right" vertical="center"/>
    </xf>
    <xf numFmtId="4" fontId="16" fillId="5" borderId="78" applyNumberFormat="0" applyProtection="0">
      <alignment horizontal="right" vertical="center"/>
    </xf>
    <xf numFmtId="4" fontId="16" fillId="10" borderId="78" applyNumberFormat="0" applyProtection="0">
      <alignment vertical="center"/>
    </xf>
    <xf numFmtId="0" fontId="115" fillId="0" borderId="84" applyNumberFormat="0" applyFill="0" applyAlignment="0" applyProtection="0"/>
    <xf numFmtId="4" fontId="17" fillId="17" borderId="82" applyNumberFormat="0" applyProtection="0">
      <alignment horizontal="left" vertical="center" indent="1"/>
    </xf>
    <xf numFmtId="0" fontId="19" fillId="16" borderId="82" applyNumberFormat="0" applyProtection="0">
      <alignment horizontal="left" vertical="top" indent="1"/>
    </xf>
    <xf numFmtId="4" fontId="16" fillId="17" borderId="78" applyNumberFormat="0" applyProtection="0">
      <alignment horizontal="right" vertical="center"/>
    </xf>
    <xf numFmtId="4" fontId="16" fillId="2" borderId="78" applyNumberFormat="0" applyProtection="0">
      <alignment horizontal="right" vertical="center"/>
    </xf>
    <xf numFmtId="4" fontId="17" fillId="17" borderId="82" applyNumberFormat="0" applyProtection="0">
      <alignment horizontal="left" vertical="center" indent="1"/>
    </xf>
    <xf numFmtId="0" fontId="19" fillId="18" borderId="82" applyNumberFormat="0" applyProtection="0">
      <alignment horizontal="left" vertical="center" indent="1"/>
    </xf>
    <xf numFmtId="0" fontId="95" fillId="84" borderId="85" applyNumberFormat="0" applyAlignment="0" applyProtection="0"/>
    <xf numFmtId="4" fontId="16" fillId="5" borderId="78" applyNumberFormat="0" applyProtection="0">
      <alignment horizontal="right" vertical="center"/>
    </xf>
    <xf numFmtId="4" fontId="66" fillId="87" borderId="78" applyNumberFormat="0" applyProtection="0">
      <alignment horizontal="right" vertical="center"/>
    </xf>
    <xf numFmtId="4" fontId="16" fillId="81" borderId="78" applyNumberFormat="0" applyProtection="0">
      <alignment horizontal="left" vertical="center" indent="1"/>
    </xf>
    <xf numFmtId="0" fontId="19" fillId="18" borderId="82" applyNumberFormat="0" applyProtection="0">
      <alignment horizontal="left" vertical="center" indent="1"/>
    </xf>
    <xf numFmtId="4" fontId="17" fillId="7" borderId="82" applyNumberFormat="0" applyProtection="0">
      <alignment horizontal="right" vertical="center"/>
    </xf>
    <xf numFmtId="4" fontId="17" fillId="20" borderId="82" applyNumberFormat="0" applyProtection="0">
      <alignment vertical="center"/>
    </xf>
    <xf numFmtId="4" fontId="16" fillId="0" borderId="78" applyNumberFormat="0" applyProtection="0">
      <alignment horizontal="right" vertical="center"/>
    </xf>
    <xf numFmtId="0" fontId="16" fillId="15" borderId="78" applyNumberFormat="0" applyProtection="0">
      <alignment horizontal="left" vertical="center" indent="1"/>
    </xf>
    <xf numFmtId="4" fontId="16" fillId="82" borderId="78" applyNumberFormat="0" applyProtection="0">
      <alignment horizontal="right" vertical="center"/>
    </xf>
    <xf numFmtId="4" fontId="64" fillId="11" borderId="78" applyNumberFormat="0" applyProtection="0">
      <alignment vertical="center"/>
    </xf>
    <xf numFmtId="4" fontId="16" fillId="11" borderId="78" applyNumberFormat="0" applyProtection="0">
      <alignment horizontal="left" vertical="center" indent="1"/>
    </xf>
    <xf numFmtId="0" fontId="19" fillId="16" borderId="82" applyNumberFormat="0" applyProtection="0">
      <alignment horizontal="left" vertical="top" indent="1"/>
    </xf>
    <xf numFmtId="4" fontId="17" fillId="2" borderId="82" applyNumberFormat="0" applyProtection="0">
      <alignment horizontal="right" vertical="center"/>
    </xf>
    <xf numFmtId="4" fontId="21" fillId="11" borderId="82" applyNumberFormat="0" applyProtection="0">
      <alignment vertical="center"/>
    </xf>
    <xf numFmtId="4" fontId="20" fillId="11" borderId="82" applyNumberFormat="0" applyProtection="0">
      <alignment horizontal="left" vertical="center" indent="1"/>
    </xf>
    <xf numFmtId="4" fontId="23" fillId="15" borderId="82" applyNumberFormat="0" applyProtection="0">
      <alignment horizontal="right" vertical="center"/>
    </xf>
    <xf numFmtId="4" fontId="17" fillId="8" borderId="82" applyNumberFormat="0" applyProtection="0">
      <alignment horizontal="right" vertical="center"/>
    </xf>
    <xf numFmtId="4" fontId="17" fillId="13" borderId="82" applyNumberFormat="0" applyProtection="0">
      <alignment horizontal="right" vertical="center"/>
    </xf>
    <xf numFmtId="4" fontId="64" fillId="89" borderId="78" applyNumberFormat="0" applyProtection="0">
      <alignment horizontal="right" vertical="center"/>
    </xf>
    <xf numFmtId="0" fontId="16" fillId="83" borderId="82" applyNumberFormat="0" applyProtection="0">
      <alignment horizontal="left" vertical="top" indent="1"/>
    </xf>
    <xf numFmtId="4" fontId="16" fillId="6" borderId="78" applyNumberFormat="0" applyProtection="0">
      <alignment horizontal="right" vertical="center"/>
    </xf>
    <xf numFmtId="4" fontId="21" fillId="11" borderId="82" applyNumberFormat="0" applyProtection="0">
      <alignment vertical="center"/>
    </xf>
    <xf numFmtId="0" fontId="17" fillId="12" borderId="82" applyNumberFormat="0" applyProtection="0">
      <alignment horizontal="left" vertical="top" indent="1"/>
    </xf>
    <xf numFmtId="4" fontId="17" fillId="13" borderId="82" applyNumberFormat="0" applyProtection="0">
      <alignment horizontal="right" vertical="center"/>
    </xf>
    <xf numFmtId="4" fontId="17" fillId="7" borderId="82" applyNumberFormat="0" applyProtection="0">
      <alignment horizontal="right" vertical="center"/>
    </xf>
    <xf numFmtId="4" fontId="20" fillId="10" borderId="82" applyNumberFormat="0" applyProtection="0">
      <alignment vertical="center"/>
    </xf>
    <xf numFmtId="0" fontId="103" fillId="95" borderId="85" applyNumberFormat="0" applyAlignment="0" applyProtection="0"/>
    <xf numFmtId="0" fontId="97" fillId="95" borderId="85" applyNumberFormat="0" applyAlignment="0" applyProtection="0"/>
    <xf numFmtId="4" fontId="20" fillId="11" borderId="82" applyNumberFormat="0" applyProtection="0">
      <alignment horizontal="left" vertical="center" indent="1"/>
    </xf>
    <xf numFmtId="4" fontId="23" fillId="15" borderId="82" applyNumberFormat="0" applyProtection="0">
      <alignment horizontal="right" vertical="center"/>
    </xf>
    <xf numFmtId="0" fontId="19" fillId="18" borderId="82" applyNumberFormat="0" applyProtection="0">
      <alignment horizontal="left" vertical="center" indent="1"/>
    </xf>
    <xf numFmtId="4" fontId="16" fillId="81" borderId="78" applyNumberFormat="0" applyProtection="0">
      <alignment horizontal="left" vertical="center" indent="1"/>
    </xf>
    <xf numFmtId="4" fontId="66" fillId="87" borderId="78" applyNumberFormat="0" applyProtection="0">
      <alignment horizontal="right" vertical="center"/>
    </xf>
    <xf numFmtId="4" fontId="64" fillId="89" borderId="78" applyNumberFormat="0" applyProtection="0">
      <alignment horizontal="right" vertical="center"/>
    </xf>
    <xf numFmtId="0" fontId="18" fillId="83" borderId="80" applyBorder="0"/>
    <xf numFmtId="0" fontId="16" fillId="86" borderId="78" applyNumberFormat="0" applyProtection="0">
      <alignment horizontal="left" vertical="center" indent="1"/>
    </xf>
    <xf numFmtId="4" fontId="16" fillId="13" borderId="78" applyNumberFormat="0" applyProtection="0">
      <alignment horizontal="right" vertical="center"/>
    </xf>
    <xf numFmtId="4" fontId="16" fillId="10" borderId="78" applyNumberFormat="0" applyProtection="0">
      <alignment vertical="center"/>
    </xf>
    <xf numFmtId="0" fontId="19" fillId="19" borderId="82" applyNumberFormat="0" applyProtection="0">
      <alignment horizontal="left" vertical="top" indent="1"/>
    </xf>
    <xf numFmtId="0" fontId="19" fillId="12" borderId="82" applyNumberFormat="0" applyProtection="0">
      <alignment horizontal="left" vertical="center" indent="1"/>
    </xf>
    <xf numFmtId="4" fontId="16" fillId="81" borderId="78" applyNumberFormat="0" applyProtection="0">
      <alignment horizontal="left" vertical="center" indent="1"/>
    </xf>
    <xf numFmtId="0" fontId="57" fillId="0" borderId="81" applyNumberFormat="0" applyFill="0" applyAlignment="0" applyProtection="0"/>
    <xf numFmtId="0" fontId="19" fillId="12" borderId="82" applyNumberFormat="0" applyProtection="0">
      <alignment horizontal="left" vertical="center" indent="1"/>
    </xf>
    <xf numFmtId="0" fontId="19" fillId="19" borderId="82" applyNumberFormat="0" applyProtection="0">
      <alignment horizontal="left" vertical="top" indent="1"/>
    </xf>
    <xf numFmtId="0" fontId="63" fillId="76" borderId="79" applyNumberFormat="0" applyAlignment="0" applyProtection="0"/>
    <xf numFmtId="4" fontId="16" fillId="81" borderId="78" applyNumberFormat="0" applyProtection="0">
      <alignment horizontal="left" vertical="center" indent="1"/>
    </xf>
    <xf numFmtId="0" fontId="19" fillId="16" borderId="82" applyNumberFormat="0" applyProtection="0">
      <alignment horizontal="left" vertical="center" indent="1"/>
    </xf>
    <xf numFmtId="0" fontId="61" fillId="73" borderId="78" applyNumberFormat="0" applyAlignment="0" applyProtection="0"/>
    <xf numFmtId="4" fontId="16" fillId="81" borderId="78" applyNumberFormat="0" applyProtection="0">
      <alignment horizontal="left" vertical="center" indent="1"/>
    </xf>
    <xf numFmtId="0" fontId="19" fillId="16" borderId="82" applyNumberFormat="0" applyProtection="0">
      <alignment horizontal="left" vertical="center" indent="1"/>
    </xf>
    <xf numFmtId="4" fontId="17" fillId="4" borderId="82" applyNumberFormat="0" applyProtection="0">
      <alignment horizontal="right" vertical="center"/>
    </xf>
    <xf numFmtId="4" fontId="16" fillId="81" borderId="78" applyNumberFormat="0" applyProtection="0">
      <alignment horizontal="left" vertical="center" indent="1"/>
    </xf>
    <xf numFmtId="0" fontId="16" fillId="85" borderId="78" applyNumberFormat="0" applyProtection="0">
      <alignment horizontal="left" vertical="center" indent="1"/>
    </xf>
    <xf numFmtId="4" fontId="16" fillId="9" borderId="78" applyNumberFormat="0" applyProtection="0">
      <alignment horizontal="right" vertical="center"/>
    </xf>
    <xf numFmtId="0" fontId="61" fillId="73" borderId="78" applyNumberFormat="0" applyAlignment="0" applyProtection="0"/>
    <xf numFmtId="0" fontId="115" fillId="0" borderId="84" applyNumberFormat="0" applyFill="0" applyAlignment="0" applyProtection="0"/>
    <xf numFmtId="4" fontId="17" fillId="20" borderId="82" applyNumberFormat="0" applyProtection="0">
      <alignment horizontal="left" vertical="center" indent="1"/>
    </xf>
    <xf numFmtId="4" fontId="23" fillId="15" borderId="82" applyNumberFormat="0" applyProtection="0">
      <alignment horizontal="right" vertical="center"/>
    </xf>
    <xf numFmtId="4" fontId="17" fillId="5" borderId="82" applyNumberFormat="0" applyProtection="0">
      <alignment horizontal="right" vertical="center"/>
    </xf>
    <xf numFmtId="0" fontId="63" fillId="87" borderId="79" applyNumberFormat="0" applyAlignment="0" applyProtection="0"/>
    <xf numFmtId="0" fontId="55" fillId="76" borderId="78" applyNumberFormat="0" applyAlignment="0" applyProtection="0"/>
    <xf numFmtId="0" fontId="17" fillId="12" borderId="82" applyNumberFormat="0" applyProtection="0">
      <alignment horizontal="left" vertical="top" indent="1"/>
    </xf>
    <xf numFmtId="0" fontId="19" fillId="18" borderId="82" applyNumberFormat="0" applyProtection="0">
      <alignment horizontal="left" vertical="top" indent="1"/>
    </xf>
    <xf numFmtId="0" fontId="19" fillId="16" borderId="82" applyNumberFormat="0" applyProtection="0">
      <alignment horizontal="left" vertical="center" indent="1"/>
    </xf>
    <xf numFmtId="4" fontId="16" fillId="0" borderId="78" applyNumberFormat="0" applyProtection="0">
      <alignment horizontal="right" vertical="center"/>
    </xf>
    <xf numFmtId="4" fontId="16" fillId="81" borderId="78" applyNumberFormat="0" applyProtection="0">
      <alignment horizontal="left" vertical="center" indent="1"/>
    </xf>
    <xf numFmtId="0" fontId="18" fillId="83" borderId="80" applyBorder="0"/>
    <xf numFmtId="4" fontId="66" fillId="87" borderId="78" applyNumberFormat="0" applyProtection="0">
      <alignment horizontal="right" vertical="center"/>
    </xf>
    <xf numFmtId="0" fontId="16" fillId="85" borderId="78" applyNumberFormat="0" applyProtection="0">
      <alignment horizontal="left" vertical="center" indent="1"/>
    </xf>
    <xf numFmtId="0" fontId="19" fillId="18" borderId="82" applyNumberFormat="0" applyProtection="0">
      <alignment horizontal="left" vertical="top" indent="1"/>
    </xf>
    <xf numFmtId="0" fontId="19" fillId="19" borderId="82" applyNumberFormat="0" applyProtection="0">
      <alignment horizontal="left" vertical="top" indent="1"/>
    </xf>
    <xf numFmtId="0" fontId="16" fillId="15" borderId="82" applyNumberFormat="0" applyProtection="0">
      <alignment horizontal="left" vertical="top" indent="1"/>
    </xf>
    <xf numFmtId="4" fontId="16" fillId="81" borderId="78" applyNumberFormat="0" applyProtection="0">
      <alignment horizontal="left" vertical="center" indent="1"/>
    </xf>
    <xf numFmtId="4" fontId="64" fillId="11" borderId="78" applyNumberFormat="0" applyProtection="0">
      <alignment vertical="center"/>
    </xf>
    <xf numFmtId="0" fontId="19" fillId="12" borderId="82" applyNumberFormat="0" applyProtection="0">
      <alignment horizontal="left" vertical="center" indent="1"/>
    </xf>
    <xf numFmtId="4" fontId="16" fillId="81" borderId="78" applyNumberFormat="0" applyProtection="0">
      <alignment horizontal="left" vertical="center" indent="1"/>
    </xf>
    <xf numFmtId="4" fontId="16" fillId="81" borderId="78" applyNumberFormat="0" applyProtection="0">
      <alignment horizontal="left" vertical="center" indent="1"/>
    </xf>
    <xf numFmtId="4" fontId="25" fillId="15" borderId="82" applyNumberFormat="0" applyProtection="0">
      <alignment horizontal="right" vertical="center"/>
    </xf>
    <xf numFmtId="0" fontId="19" fillId="18" borderId="82" applyNumberFormat="0" applyProtection="0">
      <alignment horizontal="left" vertical="center" indent="1"/>
    </xf>
    <xf numFmtId="4" fontId="16" fillId="11" borderId="78" applyNumberFormat="0" applyProtection="0">
      <alignment horizontal="left" vertical="center" indent="1"/>
    </xf>
    <xf numFmtId="0" fontId="16" fillId="86" borderId="78" applyNumberFormat="0" applyProtection="0">
      <alignment horizontal="left" vertical="center" indent="1"/>
    </xf>
    <xf numFmtId="4" fontId="16" fillId="81" borderId="78" applyNumberFormat="0" applyProtection="0">
      <alignment horizontal="left" vertical="center" indent="1"/>
    </xf>
    <xf numFmtId="0" fontId="16" fillId="15" borderId="78" applyNumberFormat="0" applyProtection="0">
      <alignment horizontal="left" vertical="center" indent="1"/>
    </xf>
    <xf numFmtId="4" fontId="17" fillId="17" borderId="82" applyNumberFormat="0" applyProtection="0">
      <alignment horizontal="left" vertical="center" indent="1"/>
    </xf>
    <xf numFmtId="4" fontId="17" fillId="13" borderId="82" applyNumberFormat="0" applyProtection="0">
      <alignment horizontal="right" vertical="center"/>
    </xf>
    <xf numFmtId="4" fontId="66" fillId="87" borderId="78" applyNumberFormat="0" applyProtection="0">
      <alignment horizontal="right" vertical="center"/>
    </xf>
    <xf numFmtId="0" fontId="16" fillId="15" borderId="78" applyNumberFormat="0" applyProtection="0">
      <alignment horizontal="left" vertical="center" indent="1"/>
    </xf>
    <xf numFmtId="4" fontId="64" fillId="11" borderId="78" applyNumberFormat="0" applyProtection="0">
      <alignment vertical="center"/>
    </xf>
    <xf numFmtId="4" fontId="17" fillId="15" borderId="82" applyNumberFormat="0" applyProtection="0">
      <alignment horizontal="right" vertical="center"/>
    </xf>
    <xf numFmtId="0" fontId="19" fillId="16" borderId="82" applyNumberFormat="0" applyProtection="0">
      <alignment horizontal="left" vertical="top" indent="1"/>
    </xf>
    <xf numFmtId="0" fontId="19" fillId="12" borderId="82" applyNumberFormat="0" applyProtection="0">
      <alignment horizontal="left" vertical="top" indent="1"/>
    </xf>
    <xf numFmtId="0" fontId="19" fillId="19" borderId="82" applyNumberFormat="0" applyProtection="0">
      <alignment horizontal="left" vertical="top" indent="1"/>
    </xf>
    <xf numFmtId="0" fontId="19" fillId="12" borderId="82" applyNumberFormat="0" applyProtection="0">
      <alignment horizontal="left" vertical="center" indent="1"/>
    </xf>
    <xf numFmtId="0" fontId="57" fillId="0" borderId="81" applyNumberFormat="0" applyFill="0" applyAlignment="0" applyProtection="0"/>
    <xf numFmtId="0" fontId="16" fillId="86" borderId="78" applyNumberFormat="0" applyProtection="0">
      <alignment horizontal="left" vertical="center" indent="1"/>
    </xf>
    <xf numFmtId="0" fontId="16" fillId="85" borderId="78" applyNumberFormat="0" applyProtection="0">
      <alignment horizontal="left" vertical="center" indent="1"/>
    </xf>
    <xf numFmtId="4" fontId="16" fillId="4" borderId="78" applyNumberFormat="0" applyProtection="0">
      <alignment horizontal="right" vertical="center"/>
    </xf>
    <xf numFmtId="4" fontId="16" fillId="82" borderId="78" applyNumberFormat="0" applyProtection="0">
      <alignment horizontal="right" vertical="center"/>
    </xf>
    <xf numFmtId="0" fontId="55" fillId="76" borderId="78" applyNumberFormat="0" applyAlignment="0" applyProtection="0"/>
    <xf numFmtId="0" fontId="16" fillId="17" borderId="82" applyNumberFormat="0" applyProtection="0">
      <alignment horizontal="left" vertical="top" indent="1"/>
    </xf>
    <xf numFmtId="0" fontId="61" fillId="73" borderId="78" applyNumberFormat="0" applyAlignment="0" applyProtection="0"/>
    <xf numFmtId="4" fontId="17" fillId="20" borderId="82" applyNumberFormat="0" applyProtection="0">
      <alignment vertical="center"/>
    </xf>
    <xf numFmtId="0" fontId="16" fillId="15" borderId="78" applyNumberFormat="0" applyProtection="0">
      <alignment horizontal="left" vertical="center" indent="1"/>
    </xf>
    <xf numFmtId="0" fontId="19" fillId="16" borderId="82" applyNumberFormat="0" applyProtection="0">
      <alignment horizontal="left" vertical="center" indent="1"/>
    </xf>
    <xf numFmtId="0" fontId="19" fillId="18" borderId="82" applyNumberFormat="0" applyProtection="0">
      <alignment horizontal="left" vertical="center" indent="1"/>
    </xf>
    <xf numFmtId="4" fontId="16" fillId="81" borderId="78" applyNumberFormat="0" applyProtection="0">
      <alignment horizontal="left" vertical="center" indent="1"/>
    </xf>
    <xf numFmtId="4" fontId="16" fillId="81" borderId="78" applyNumberFormat="0" applyProtection="0">
      <alignment horizontal="left" vertical="center" indent="1"/>
    </xf>
    <xf numFmtId="0" fontId="16" fillId="15" borderId="78" applyNumberFormat="0" applyProtection="0">
      <alignment horizontal="left" vertical="center" indent="1"/>
    </xf>
    <xf numFmtId="0" fontId="19" fillId="16" borderId="82" applyNumberFormat="0" applyProtection="0">
      <alignment horizontal="left" vertical="top" indent="1"/>
    </xf>
    <xf numFmtId="4" fontId="17" fillId="17" borderId="82" applyNumberFormat="0" applyProtection="0">
      <alignment horizontal="right" vertical="center"/>
    </xf>
    <xf numFmtId="0" fontId="19" fillId="12" borderId="82" applyNumberFormat="0" applyProtection="0">
      <alignment horizontal="left" vertical="center" indent="1"/>
    </xf>
    <xf numFmtId="4" fontId="16" fillId="81" borderId="78" applyNumberFormat="0" applyProtection="0">
      <alignment horizontal="left" vertical="center" indent="1"/>
    </xf>
    <xf numFmtId="0" fontId="16" fillId="84" borderId="78" applyNumberFormat="0" applyProtection="0">
      <alignment horizontal="left" vertical="center" indent="1"/>
    </xf>
    <xf numFmtId="0" fontId="19" fillId="18" borderId="82" applyNumberFormat="0" applyProtection="0">
      <alignment horizontal="left" vertical="center" indent="1"/>
    </xf>
    <xf numFmtId="0" fontId="63" fillId="76" borderId="79" applyNumberFormat="0" applyAlignment="0" applyProtection="0"/>
    <xf numFmtId="0" fontId="57" fillId="0" borderId="81" applyNumberFormat="0" applyFill="0" applyAlignment="0" applyProtection="0"/>
    <xf numFmtId="4" fontId="16" fillId="2" borderId="78" applyNumberFormat="0" applyProtection="0">
      <alignment horizontal="right" vertical="center"/>
    </xf>
    <xf numFmtId="4" fontId="25" fillId="15" borderId="82" applyNumberFormat="0" applyProtection="0">
      <alignment horizontal="right" vertical="center"/>
    </xf>
    <xf numFmtId="4" fontId="25" fillId="15" borderId="82" applyNumberFormat="0" applyProtection="0">
      <alignment horizontal="right" vertical="center"/>
    </xf>
    <xf numFmtId="0" fontId="16" fillId="86" borderId="78" applyNumberFormat="0" applyProtection="0">
      <alignment horizontal="left" vertical="center" indent="1"/>
    </xf>
    <xf numFmtId="4" fontId="16" fillId="13" borderId="78" applyNumberFormat="0" applyProtection="0">
      <alignment horizontal="right" vertical="center"/>
    </xf>
    <xf numFmtId="0" fontId="63" fillId="76" borderId="79" applyNumberFormat="0" applyAlignment="0" applyProtection="0"/>
    <xf numFmtId="4" fontId="25" fillId="15" borderId="82" applyNumberFormat="0" applyProtection="0">
      <alignment horizontal="right" vertical="center"/>
    </xf>
    <xf numFmtId="4" fontId="17" fillId="15" borderId="82" applyNumberFormat="0" applyProtection="0">
      <alignment horizontal="right" vertical="center"/>
    </xf>
    <xf numFmtId="4" fontId="23" fillId="20" borderId="82" applyNumberFormat="0" applyProtection="0">
      <alignment vertical="center"/>
    </xf>
    <xf numFmtId="4" fontId="17" fillId="8" borderId="82" applyNumberFormat="0" applyProtection="0">
      <alignment horizontal="right" vertical="center"/>
    </xf>
    <xf numFmtId="4" fontId="20" fillId="11" borderId="82" applyNumberFormat="0" applyProtection="0">
      <alignment horizontal="left" vertical="center" indent="1"/>
    </xf>
    <xf numFmtId="0" fontId="95" fillId="84" borderId="85" applyNumberFormat="0" applyAlignment="0" applyProtection="0"/>
    <xf numFmtId="4" fontId="25" fillId="15" borderId="82" applyNumberFormat="0" applyProtection="0">
      <alignment horizontal="right" vertical="center"/>
    </xf>
    <xf numFmtId="0" fontId="19" fillId="19" borderId="82" applyNumberFormat="0" applyProtection="0">
      <alignment horizontal="left" vertical="center" indent="1"/>
    </xf>
    <xf numFmtId="0" fontId="19" fillId="16" borderId="82" applyNumberFormat="0" applyProtection="0">
      <alignment horizontal="left" vertical="top" indent="1"/>
    </xf>
    <xf numFmtId="4" fontId="17" fillId="8" borderId="82" applyNumberFormat="0" applyProtection="0">
      <alignment horizontal="right" vertical="center"/>
    </xf>
    <xf numFmtId="4" fontId="16" fillId="10" borderId="78" applyNumberFormat="0" applyProtection="0">
      <alignment vertical="center"/>
    </xf>
    <xf numFmtId="0" fontId="57" fillId="0" borderId="81" applyNumberFormat="0" applyFill="0" applyAlignment="0" applyProtection="0"/>
    <xf numFmtId="4" fontId="16" fillId="81" borderId="78" applyNumberFormat="0" applyProtection="0">
      <alignment horizontal="left" vertical="center" indent="1"/>
    </xf>
    <xf numFmtId="4" fontId="16" fillId="8" borderId="78" applyNumberFormat="0" applyProtection="0">
      <alignment horizontal="right" vertical="center"/>
    </xf>
    <xf numFmtId="0" fontId="61" fillId="73" borderId="78" applyNumberFormat="0" applyAlignment="0" applyProtection="0"/>
    <xf numFmtId="0" fontId="16" fillId="86" borderId="78" applyNumberFormat="0" applyProtection="0">
      <alignment horizontal="left" vertical="center" indent="1"/>
    </xf>
    <xf numFmtId="4" fontId="17" fillId="6" borderId="82" applyNumberFormat="0" applyProtection="0">
      <alignment horizontal="right" vertical="center"/>
    </xf>
    <xf numFmtId="4" fontId="64" fillId="89" borderId="78" applyNumberFormat="0" applyProtection="0">
      <alignment horizontal="right" vertical="center"/>
    </xf>
    <xf numFmtId="4" fontId="16" fillId="11" borderId="78" applyNumberFormat="0" applyProtection="0">
      <alignment horizontal="left" vertical="center" indent="1"/>
    </xf>
    <xf numFmtId="4" fontId="14" fillId="88" borderId="82" applyNumberFormat="0" applyProtection="0">
      <alignment vertical="center"/>
    </xf>
    <xf numFmtId="0" fontId="15" fillId="10" borderId="82" applyNumberFormat="0" applyProtection="0">
      <alignment horizontal="left" vertical="top" indent="1"/>
    </xf>
    <xf numFmtId="4" fontId="17" fillId="17" borderId="82" applyNumberFormat="0" applyProtection="0">
      <alignment horizontal="right" vertical="center"/>
    </xf>
    <xf numFmtId="4" fontId="20" fillId="11" borderId="82" applyNumberFormat="0" applyProtection="0">
      <alignment horizontal="left" vertical="center" indent="1"/>
    </xf>
    <xf numFmtId="4" fontId="14" fillId="88" borderId="82" applyNumberFormat="0" applyProtection="0">
      <alignment vertical="center"/>
    </xf>
    <xf numFmtId="0" fontId="19" fillId="16" borderId="82" applyNumberFormat="0" applyProtection="0">
      <alignment horizontal="left" vertical="top" indent="1"/>
    </xf>
    <xf numFmtId="0" fontId="19" fillId="88" borderId="83" applyNumberFormat="0" applyFont="0" applyAlignment="0" applyProtection="0"/>
    <xf numFmtId="0" fontId="19" fillId="12" borderId="82" applyNumberFormat="0" applyProtection="0">
      <alignment horizontal="left" vertical="center" indent="1"/>
    </xf>
    <xf numFmtId="4" fontId="16" fillId="11" borderId="78" applyNumberFormat="0" applyProtection="0">
      <alignment horizontal="left" vertical="center" indent="1"/>
    </xf>
    <xf numFmtId="4" fontId="17" fillId="13" borderId="82" applyNumberFormat="0" applyProtection="0">
      <alignment horizontal="right" vertical="center"/>
    </xf>
    <xf numFmtId="0" fontId="55" fillId="76" borderId="78" applyNumberFormat="0" applyAlignment="0" applyProtection="0"/>
    <xf numFmtId="0" fontId="15" fillId="10" borderId="82" applyNumberFormat="0" applyProtection="0">
      <alignment horizontal="left" vertical="top" indent="1"/>
    </xf>
    <xf numFmtId="0" fontId="19" fillId="16" borderId="82" applyNumberFormat="0" applyProtection="0">
      <alignment horizontal="left" vertical="center" indent="1"/>
    </xf>
    <xf numFmtId="4" fontId="23" fillId="15" borderId="82" applyNumberFormat="0" applyProtection="0">
      <alignment horizontal="right" vertical="center"/>
    </xf>
    <xf numFmtId="0" fontId="19" fillId="19" borderId="82" applyNumberFormat="0" applyProtection="0">
      <alignment horizontal="left" vertical="center" indent="1"/>
    </xf>
    <xf numFmtId="4" fontId="17" fillId="6" borderId="82" applyNumberFormat="0" applyProtection="0">
      <alignment horizontal="right" vertical="center"/>
    </xf>
    <xf numFmtId="0" fontId="20" fillId="11" borderId="82" applyNumberFormat="0" applyProtection="0">
      <alignment horizontal="left" vertical="top" indent="1"/>
    </xf>
    <xf numFmtId="0" fontId="19" fillId="88" borderId="83" applyNumberFormat="0" applyFont="0" applyAlignment="0" applyProtection="0"/>
    <xf numFmtId="4" fontId="17" fillId="8" borderId="82" applyNumberFormat="0" applyProtection="0">
      <alignment horizontal="right" vertical="center"/>
    </xf>
    <xf numFmtId="0" fontId="19" fillId="12" borderId="82" applyNumberFormat="0" applyProtection="0">
      <alignment horizontal="left" vertical="top" indent="1"/>
    </xf>
    <xf numFmtId="4" fontId="64" fillId="89" borderId="78" applyNumberFormat="0" applyProtection="0">
      <alignment horizontal="right" vertical="center"/>
    </xf>
    <xf numFmtId="0" fontId="16" fillId="72" borderId="78" applyNumberFormat="0" applyFont="0" applyAlignment="0" applyProtection="0"/>
    <xf numFmtId="0" fontId="19" fillId="19" borderId="82" applyNumberFormat="0" applyProtection="0">
      <alignment horizontal="left" vertical="top" indent="1"/>
    </xf>
    <xf numFmtId="0" fontId="19" fillId="12" borderId="82" applyNumberFormat="0" applyProtection="0">
      <alignment horizontal="left" vertical="center" indent="1"/>
    </xf>
    <xf numFmtId="4" fontId="66" fillId="87" borderId="78" applyNumberFormat="0" applyProtection="0">
      <alignment horizontal="right" vertical="center"/>
    </xf>
    <xf numFmtId="0" fontId="19" fillId="16" borderId="82" applyNumberFormat="0" applyProtection="0">
      <alignment horizontal="left" vertical="center" indent="1"/>
    </xf>
    <xf numFmtId="0" fontId="19" fillId="18" borderId="82" applyNumberFormat="0" applyProtection="0">
      <alignment horizontal="left" vertical="center" indent="1"/>
    </xf>
    <xf numFmtId="4" fontId="20" fillId="10" borderId="82" applyNumberFormat="0" applyProtection="0">
      <alignment vertical="center"/>
    </xf>
    <xf numFmtId="0" fontId="16" fillId="15" borderId="82" applyNumberFormat="0" applyProtection="0">
      <alignment horizontal="left" vertical="top" indent="1"/>
    </xf>
    <xf numFmtId="0" fontId="55" fillId="76" borderId="78" applyNumberFormat="0" applyAlignment="0" applyProtection="0"/>
    <xf numFmtId="0" fontId="19" fillId="19"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9"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center" indent="1"/>
    </xf>
    <xf numFmtId="4" fontId="16" fillId="10" borderId="78" applyNumberFormat="0" applyProtection="0">
      <alignment vertical="center"/>
    </xf>
    <xf numFmtId="0" fontId="19" fillId="12" borderId="82" applyNumberFormat="0" applyProtection="0">
      <alignment horizontal="left" vertical="top" indent="1"/>
    </xf>
    <xf numFmtId="0" fontId="16" fillId="86" borderId="78" applyNumberFormat="0" applyProtection="0">
      <alignment horizontal="left" vertical="center" indent="1"/>
    </xf>
    <xf numFmtId="0" fontId="19" fillId="18" borderId="82" applyNumberFormat="0" applyProtection="0">
      <alignment horizontal="left" vertical="top" indent="1"/>
    </xf>
    <xf numFmtId="0" fontId="19" fillId="18" borderId="82" applyNumberFormat="0" applyProtection="0">
      <alignment horizontal="left" vertical="center" indent="1"/>
    </xf>
    <xf numFmtId="0" fontId="16" fillId="86" borderId="82" applyNumberFormat="0" applyProtection="0">
      <alignment horizontal="left" vertical="top" indent="1"/>
    </xf>
    <xf numFmtId="0" fontId="19" fillId="18" borderId="82" applyNumberFormat="0" applyProtection="0">
      <alignment horizontal="left" vertical="top" indent="1"/>
    </xf>
    <xf numFmtId="0" fontId="19" fillId="12" borderId="82" applyNumberFormat="0" applyProtection="0">
      <alignment horizontal="left" vertical="top" indent="1"/>
    </xf>
    <xf numFmtId="4" fontId="16" fillId="11" borderId="78" applyNumberFormat="0" applyProtection="0">
      <alignment horizontal="left" vertical="center" indent="1"/>
    </xf>
    <xf numFmtId="0" fontId="16" fillId="17" borderId="82" applyNumberFormat="0" applyProtection="0">
      <alignment horizontal="left" vertical="top" indent="1"/>
    </xf>
    <xf numFmtId="0" fontId="19" fillId="18" borderId="82" applyNumberFormat="0" applyProtection="0">
      <alignment horizontal="left" vertical="top" indent="1"/>
    </xf>
    <xf numFmtId="4" fontId="20" fillId="11" borderId="82" applyNumberFormat="0" applyProtection="0">
      <alignment horizontal="left" vertical="center" indent="1"/>
    </xf>
    <xf numFmtId="4" fontId="16" fillId="8" borderId="78" applyNumberFormat="0" applyProtection="0">
      <alignment horizontal="right" vertical="center"/>
    </xf>
    <xf numFmtId="0" fontId="63" fillId="76" borderId="79" applyNumberFormat="0" applyAlignment="0" applyProtection="0"/>
    <xf numFmtId="4" fontId="16" fillId="11" borderId="78" applyNumberFormat="0" applyProtection="0">
      <alignment horizontal="left" vertical="center" indent="1"/>
    </xf>
    <xf numFmtId="0" fontId="16" fillId="72" borderId="78" applyNumberFormat="0" applyFont="0" applyAlignment="0" applyProtection="0"/>
    <xf numFmtId="4" fontId="64" fillId="89" borderId="78" applyNumberFormat="0" applyProtection="0">
      <alignment horizontal="right" vertical="center"/>
    </xf>
    <xf numFmtId="0" fontId="17" fillId="20" borderId="82" applyNumberFormat="0" applyProtection="0">
      <alignment horizontal="left" vertical="top" indent="1"/>
    </xf>
    <xf numFmtId="4" fontId="17" fillId="7" borderId="82" applyNumberFormat="0" applyProtection="0">
      <alignment horizontal="right" vertical="center"/>
    </xf>
    <xf numFmtId="0" fontId="111" fillId="84" borderId="79" applyNumberFormat="0" applyAlignment="0" applyProtection="0"/>
    <xf numFmtId="0" fontId="95" fillId="84" borderId="85" applyNumberFormat="0" applyAlignment="0" applyProtection="0"/>
    <xf numFmtId="4" fontId="17" fillId="20" borderId="82" applyNumberFormat="0" applyProtection="0">
      <alignment vertical="center"/>
    </xf>
    <xf numFmtId="4" fontId="20" fillId="11" borderId="82" applyNumberFormat="0" applyProtection="0">
      <alignment horizontal="left" vertical="center" indent="1"/>
    </xf>
    <xf numFmtId="4" fontId="16" fillId="9" borderId="78" applyNumberFormat="0" applyProtection="0">
      <alignment horizontal="right" vertical="center"/>
    </xf>
    <xf numFmtId="0" fontId="63" fillId="76" borderId="79" applyNumberFormat="0" applyAlignment="0" applyProtection="0"/>
    <xf numFmtId="4" fontId="17" fillId="3" borderId="82" applyNumberFormat="0" applyProtection="0">
      <alignment horizontal="right" vertical="center"/>
    </xf>
    <xf numFmtId="4" fontId="16" fillId="10" borderId="78" applyNumberFormat="0" applyProtection="0">
      <alignment vertical="center"/>
    </xf>
    <xf numFmtId="4" fontId="17" fillId="20" borderId="82" applyNumberFormat="0" applyProtection="0">
      <alignment horizontal="left" vertical="center" indent="1"/>
    </xf>
    <xf numFmtId="4" fontId="21" fillId="11" borderId="82" applyNumberFormat="0" applyProtection="0">
      <alignment vertical="center"/>
    </xf>
    <xf numFmtId="0" fontId="19" fillId="18" borderId="82" applyNumberFormat="0" applyProtection="0">
      <alignment horizontal="left" vertical="top" indent="1"/>
    </xf>
    <xf numFmtId="4" fontId="17" fillId="2" borderId="82" applyNumberFormat="0" applyProtection="0">
      <alignment horizontal="right" vertical="center"/>
    </xf>
    <xf numFmtId="4" fontId="17" fillId="17" borderId="82" applyNumberFormat="0" applyProtection="0">
      <alignment horizontal="right" vertical="center"/>
    </xf>
    <xf numFmtId="0" fontId="17" fillId="12" borderId="82" applyNumberFormat="0" applyProtection="0">
      <alignment horizontal="left" vertical="top" indent="1"/>
    </xf>
    <xf numFmtId="0" fontId="89" fillId="84" borderId="79" applyNumberFormat="0" applyAlignment="0" applyProtection="0">
      <alignment vertical="center"/>
    </xf>
    <xf numFmtId="0" fontId="88" fillId="95" borderId="85" applyNumberFormat="0" applyAlignment="0" applyProtection="0">
      <alignment vertical="center"/>
    </xf>
    <xf numFmtId="0" fontId="17" fillId="20" borderId="82" applyNumberFormat="0" applyProtection="0">
      <alignment horizontal="left" vertical="top" indent="1"/>
    </xf>
    <xf numFmtId="0" fontId="19" fillId="19" borderId="82" applyNumberFormat="0" applyProtection="0">
      <alignment horizontal="left" vertical="top" indent="1"/>
    </xf>
    <xf numFmtId="0" fontId="19" fillId="19" borderId="82" applyNumberFormat="0" applyProtection="0">
      <alignment horizontal="left" vertical="center" indent="1"/>
    </xf>
    <xf numFmtId="0" fontId="19" fillId="18" borderId="82" applyNumberFormat="0" applyProtection="0">
      <alignment horizontal="left" vertical="top" indent="1"/>
    </xf>
    <xf numFmtId="0" fontId="19" fillId="18" borderId="82" applyNumberFormat="0" applyProtection="0">
      <alignment horizontal="left" vertical="center" indent="1"/>
    </xf>
    <xf numFmtId="0" fontId="19" fillId="12" borderId="82" applyNumberFormat="0" applyProtection="0">
      <alignment horizontal="left" vertical="center" indent="1"/>
    </xf>
    <xf numFmtId="0" fontId="19" fillId="16" borderId="82" applyNumberFormat="0" applyProtection="0">
      <alignment horizontal="left" vertical="top" indent="1"/>
    </xf>
    <xf numFmtId="0" fontId="19" fillId="16" borderId="82" applyNumberFormat="0" applyProtection="0">
      <alignment horizontal="left" vertical="center" indent="1"/>
    </xf>
    <xf numFmtId="4" fontId="16" fillId="5" borderId="78" applyNumberFormat="0" applyProtection="0">
      <alignment horizontal="right" vertical="center"/>
    </xf>
    <xf numFmtId="0" fontId="16" fillId="72" borderId="78" applyNumberFormat="0" applyFont="0" applyAlignment="0" applyProtection="0"/>
    <xf numFmtId="4" fontId="64" fillId="11" borderId="78" applyNumberFormat="0" applyProtection="0">
      <alignment vertical="center"/>
    </xf>
    <xf numFmtId="0" fontId="14" fillId="17" borderId="82" applyNumberFormat="0" applyProtection="0">
      <alignment horizontal="left" vertical="top" indent="1"/>
    </xf>
    <xf numFmtId="4" fontId="17" fillId="15" borderId="82" applyNumberFormat="0" applyProtection="0">
      <alignment horizontal="right" vertical="center"/>
    </xf>
    <xf numFmtId="4" fontId="17" fillId="5" borderId="82" applyNumberFormat="0" applyProtection="0">
      <alignment horizontal="right" vertical="center"/>
    </xf>
    <xf numFmtId="4" fontId="20" fillId="10" borderId="82" applyNumberFormat="0" applyProtection="0">
      <alignment vertical="center"/>
    </xf>
    <xf numFmtId="0" fontId="95" fillId="84" borderId="85" applyNumberFormat="0" applyAlignment="0" applyProtection="0"/>
    <xf numFmtId="4" fontId="23" fillId="20" borderId="82" applyNumberFormat="0" applyProtection="0">
      <alignment vertical="center"/>
    </xf>
    <xf numFmtId="0" fontId="19" fillId="18" borderId="82" applyNumberFormat="0" applyProtection="0">
      <alignment horizontal="left" vertical="top" indent="1"/>
    </xf>
    <xf numFmtId="0" fontId="19" fillId="19" borderId="82" applyNumberFormat="0" applyProtection="0">
      <alignment horizontal="left" vertical="top" indent="1"/>
    </xf>
    <xf numFmtId="0" fontId="19" fillId="12" borderId="82" applyNumberFormat="0" applyProtection="0">
      <alignment horizontal="left" vertical="center" indent="1"/>
    </xf>
    <xf numFmtId="0" fontId="20" fillId="11" borderId="82" applyNumberFormat="0" applyProtection="0">
      <alignment horizontal="left" vertical="top" indent="1"/>
    </xf>
    <xf numFmtId="0" fontId="16" fillId="85" borderId="78" applyNumberFormat="0" applyProtection="0">
      <alignment horizontal="left" vertical="center" indent="1"/>
    </xf>
    <xf numFmtId="4" fontId="16" fillId="9" borderId="78" applyNumberFormat="0" applyProtection="0">
      <alignment horizontal="right" vertical="center"/>
    </xf>
    <xf numFmtId="4" fontId="16" fillId="2" borderId="78" applyNumberFormat="0" applyProtection="0">
      <alignment horizontal="right" vertical="center"/>
    </xf>
    <xf numFmtId="0" fontId="63" fillId="76" borderId="79" applyNumberFormat="0" applyAlignment="0" applyProtection="0"/>
    <xf numFmtId="4" fontId="17" fillId="7" borderId="82" applyNumberFormat="0" applyProtection="0">
      <alignment horizontal="right" vertical="center"/>
    </xf>
    <xf numFmtId="4" fontId="16" fillId="10" borderId="78" applyNumberFormat="0" applyProtection="0">
      <alignment vertical="center"/>
    </xf>
    <xf numFmtId="0" fontId="16" fillId="84" borderId="78" applyNumberFormat="0" applyProtection="0">
      <alignment horizontal="left" vertical="center" indent="1"/>
    </xf>
    <xf numFmtId="0" fontId="17" fillId="20" borderId="82" applyNumberFormat="0" applyProtection="0">
      <alignment horizontal="left" vertical="top" indent="1"/>
    </xf>
    <xf numFmtId="4" fontId="20" fillId="11" borderId="82" applyNumberFormat="0" applyProtection="0">
      <alignment horizontal="left" vertical="center" indent="1"/>
    </xf>
    <xf numFmtId="0" fontId="19" fillId="88" borderId="83" applyNumberFormat="0" applyFont="0" applyAlignment="0" applyProtection="0"/>
    <xf numFmtId="0" fontId="19" fillId="19" borderId="82" applyNumberFormat="0" applyProtection="0">
      <alignment horizontal="left" vertical="center" indent="1"/>
    </xf>
    <xf numFmtId="0" fontId="20" fillId="11" borderId="82" applyNumberFormat="0" applyProtection="0">
      <alignment horizontal="left" vertical="top" indent="1"/>
    </xf>
    <xf numFmtId="4" fontId="17" fillId="4" borderId="82" applyNumberFormat="0" applyProtection="0">
      <alignment horizontal="right" vertical="center"/>
    </xf>
    <xf numFmtId="4" fontId="17" fillId="15" borderId="82" applyNumberFormat="0" applyProtection="0">
      <alignment horizontal="right" vertical="center"/>
    </xf>
    <xf numFmtId="0" fontId="88" fillId="95" borderId="85" applyNumberFormat="0" applyAlignment="0" applyProtection="0">
      <alignment vertical="center"/>
    </xf>
    <xf numFmtId="0" fontId="89" fillId="84" borderId="79" applyNumberFormat="0" applyAlignment="0" applyProtection="0">
      <alignment vertical="center"/>
    </xf>
    <xf numFmtId="0" fontId="76" fillId="88" borderId="83" applyNumberFormat="0" applyFont="0" applyAlignment="0" applyProtection="0">
      <alignment vertical="center"/>
    </xf>
    <xf numFmtId="4" fontId="25" fillId="15" borderId="82" applyNumberFormat="0" applyProtection="0">
      <alignment horizontal="right" vertical="center"/>
    </xf>
    <xf numFmtId="4" fontId="17" fillId="15" borderId="82" applyNumberFormat="0" applyProtection="0">
      <alignment horizontal="right" vertical="center"/>
    </xf>
    <xf numFmtId="0" fontId="19" fillId="19" borderId="82" applyNumberFormat="0" applyProtection="0">
      <alignment horizontal="left" vertical="center" indent="1"/>
    </xf>
    <xf numFmtId="0" fontId="19" fillId="18" borderId="82" applyNumberFormat="0" applyProtection="0">
      <alignment horizontal="left" vertical="top" indent="1"/>
    </xf>
    <xf numFmtId="0" fontId="19" fillId="18" borderId="82" applyNumberFormat="0" applyProtection="0">
      <alignment horizontal="left" vertical="center" indent="1"/>
    </xf>
    <xf numFmtId="0" fontId="19" fillId="12" borderId="82" applyNumberFormat="0" applyProtection="0">
      <alignment horizontal="left" vertical="top" indent="1"/>
    </xf>
    <xf numFmtId="0" fontId="19" fillId="16" borderId="82" applyNumberFormat="0" applyProtection="0">
      <alignment horizontal="left" vertical="top" indent="1"/>
    </xf>
    <xf numFmtId="0" fontId="19" fillId="16" borderId="82" applyNumberFormat="0" applyProtection="0">
      <alignment horizontal="left" vertical="center" indent="1"/>
    </xf>
    <xf numFmtId="4" fontId="17" fillId="17" borderId="82" applyNumberFormat="0" applyProtection="0">
      <alignment horizontal="right" vertical="center"/>
    </xf>
    <xf numFmtId="4" fontId="16" fillId="17" borderId="78" applyNumberFormat="0" applyProtection="0">
      <alignment horizontal="right" vertical="center"/>
    </xf>
    <xf numFmtId="4" fontId="16" fillId="6" borderId="78" applyNumberFormat="0" applyProtection="0">
      <alignment horizontal="right" vertical="center"/>
    </xf>
    <xf numFmtId="0" fontId="16" fillId="72" borderId="78" applyNumberFormat="0" applyFont="0" applyAlignment="0" applyProtection="0"/>
    <xf numFmtId="4" fontId="64" fillId="20" borderId="86" applyNumberFormat="0" applyProtection="0">
      <alignment vertical="center"/>
    </xf>
    <xf numFmtId="4" fontId="16" fillId="81" borderId="78" applyNumberFormat="0" applyProtection="0">
      <alignment horizontal="left" vertical="center" indent="1"/>
    </xf>
    <xf numFmtId="4" fontId="64" fillId="11" borderId="78" applyNumberFormat="0" applyProtection="0">
      <alignment vertical="center"/>
    </xf>
    <xf numFmtId="0" fontId="16" fillId="72" borderId="78" applyNumberFormat="0" applyFont="0" applyAlignment="0" applyProtection="0"/>
    <xf numFmtId="0" fontId="55" fillId="76" borderId="78" applyNumberFormat="0" applyAlignment="0" applyProtection="0"/>
    <xf numFmtId="4" fontId="16" fillId="9" borderId="78" applyNumberFormat="0" applyProtection="0">
      <alignment horizontal="right" vertical="center"/>
    </xf>
    <xf numFmtId="4" fontId="16" fillId="4" borderId="78" applyNumberFormat="0" applyProtection="0">
      <alignment horizontal="right" vertical="center"/>
    </xf>
    <xf numFmtId="0" fontId="57" fillId="0" borderId="81" applyNumberFormat="0" applyFill="0" applyAlignment="0" applyProtection="0"/>
    <xf numFmtId="4" fontId="17" fillId="3" borderId="82" applyNumberFormat="0" applyProtection="0">
      <alignment horizontal="right" vertical="center"/>
    </xf>
    <xf numFmtId="0" fontId="16" fillId="84" borderId="78" applyNumberFormat="0" applyProtection="0">
      <alignment horizontal="left" vertical="center" indent="1"/>
    </xf>
    <xf numFmtId="0" fontId="55" fillId="76" borderId="78" applyNumberFormat="0" applyAlignment="0" applyProtection="0"/>
    <xf numFmtId="0" fontId="19" fillId="18" borderId="82" applyNumberFormat="0" applyProtection="0">
      <alignment horizontal="left" vertical="center" indent="1"/>
    </xf>
    <xf numFmtId="4" fontId="17" fillId="3" borderId="82" applyNumberFormat="0" applyProtection="0">
      <alignment horizontal="right" vertical="center"/>
    </xf>
    <xf numFmtId="0" fontId="19" fillId="16" borderId="82" applyNumberFormat="0" applyProtection="0">
      <alignment horizontal="left" vertical="top" indent="1"/>
    </xf>
    <xf numFmtId="0" fontId="85" fillId="84" borderId="85" applyNumberFormat="0" applyAlignment="0" applyProtection="0">
      <alignment vertical="center"/>
    </xf>
    <xf numFmtId="4" fontId="17" fillId="20" borderId="82" applyNumberFormat="0" applyProtection="0">
      <alignment horizontal="left" vertical="center" indent="1"/>
    </xf>
    <xf numFmtId="0" fontId="19" fillId="19" borderId="82" applyNumberFormat="0" applyProtection="0">
      <alignment horizontal="left" vertical="top" indent="1"/>
    </xf>
    <xf numFmtId="0" fontId="19" fillId="18" borderId="82" applyNumberFormat="0" applyProtection="0">
      <alignment horizontal="left" vertical="center" indent="1"/>
    </xf>
    <xf numFmtId="0" fontId="19" fillId="12" borderId="82" applyNumberFormat="0" applyProtection="0">
      <alignment horizontal="left" vertical="center" indent="1"/>
    </xf>
    <xf numFmtId="4" fontId="17" fillId="9" borderId="82" applyNumberFormat="0" applyProtection="0">
      <alignment horizontal="right" vertical="center"/>
    </xf>
    <xf numFmtId="4" fontId="16" fillId="81" borderId="78" applyNumberFormat="0" applyProtection="0">
      <alignment horizontal="left" vertical="center" indent="1"/>
    </xf>
    <xf numFmtId="0" fontId="19" fillId="12" borderId="82" applyNumberFormat="0" applyProtection="0">
      <alignment horizontal="left" vertical="center" indent="1"/>
    </xf>
    <xf numFmtId="0" fontId="16" fillId="83" borderId="82" applyNumberFormat="0" applyProtection="0">
      <alignment horizontal="left" vertical="top" indent="1"/>
    </xf>
    <xf numFmtId="4" fontId="16" fillId="81" borderId="78" applyNumberFormat="0" applyProtection="0">
      <alignment horizontal="left" vertical="center" indent="1"/>
    </xf>
    <xf numFmtId="0" fontId="19" fillId="18" borderId="82" applyNumberFormat="0" applyProtection="0">
      <alignment horizontal="left" vertical="center" indent="1"/>
    </xf>
    <xf numFmtId="4" fontId="16" fillId="10" borderId="78" applyNumberFormat="0" applyProtection="0">
      <alignment vertical="center"/>
    </xf>
    <xf numFmtId="0" fontId="95" fillId="84" borderId="85" applyNumberFormat="0" applyAlignment="0" applyProtection="0"/>
    <xf numFmtId="4" fontId="14" fillId="84" borderId="82" applyNumberFormat="0" applyProtection="0">
      <alignment horizontal="left" vertical="center" indent="1"/>
    </xf>
    <xf numFmtId="0" fontId="19" fillId="16" borderId="82" applyNumberFormat="0" applyProtection="0">
      <alignment horizontal="left" vertical="top" indent="1"/>
    </xf>
    <xf numFmtId="0" fontId="103" fillId="95" borderId="85" applyNumberFormat="0" applyAlignment="0" applyProtection="0"/>
    <xf numFmtId="0" fontId="16" fillId="15" borderId="82" applyNumberFormat="0" applyProtection="0">
      <alignment horizontal="left" vertical="top" indent="1"/>
    </xf>
    <xf numFmtId="4" fontId="16" fillId="0" borderId="78" applyNumberFormat="0" applyProtection="0">
      <alignment horizontal="right" vertical="center"/>
    </xf>
    <xf numFmtId="0" fontId="17" fillId="12" borderId="82" applyNumberFormat="0" applyProtection="0">
      <alignment horizontal="left" vertical="top" indent="1"/>
    </xf>
    <xf numFmtId="4" fontId="17" fillId="4" borderId="82" applyNumberFormat="0" applyProtection="0">
      <alignment horizontal="right" vertical="center"/>
    </xf>
    <xf numFmtId="4" fontId="17" fillId="17" borderId="82" applyNumberFormat="0" applyProtection="0">
      <alignment horizontal="left" vertical="center" indent="1"/>
    </xf>
    <xf numFmtId="4" fontId="20" fillId="11" borderId="82" applyNumberFormat="0" applyProtection="0">
      <alignment horizontal="left" vertical="center" indent="1"/>
    </xf>
    <xf numFmtId="0" fontId="57" fillId="0" borderId="81" applyNumberFormat="0" applyFill="0" applyAlignment="0" applyProtection="0"/>
    <xf numFmtId="0" fontId="16" fillId="15" borderId="82" applyNumberFormat="0" applyProtection="0">
      <alignment horizontal="left" vertical="top" indent="1"/>
    </xf>
    <xf numFmtId="4" fontId="16" fillId="11" borderId="78" applyNumberFormat="0" applyProtection="0">
      <alignment horizontal="left" vertical="center" indent="1"/>
    </xf>
    <xf numFmtId="4" fontId="17" fillId="15" borderId="82" applyNumberFormat="0" applyProtection="0">
      <alignment horizontal="right" vertical="center"/>
    </xf>
    <xf numFmtId="0" fontId="19" fillId="16" borderId="82" applyNumberFormat="0" applyProtection="0">
      <alignment horizontal="left" vertical="top" indent="1"/>
    </xf>
    <xf numFmtId="0" fontId="19" fillId="88" borderId="83" applyNumberFormat="0" applyFont="0" applyAlignment="0" applyProtection="0"/>
    <xf numFmtId="4" fontId="17" fillId="15" borderId="82" applyNumberFormat="0" applyProtection="0">
      <alignment horizontal="right" vertical="center"/>
    </xf>
    <xf numFmtId="4" fontId="17" fillId="15" borderId="82" applyNumberFormat="0" applyProtection="0">
      <alignment horizontal="right" vertical="center"/>
    </xf>
    <xf numFmtId="4" fontId="16" fillId="4" borderId="78" applyNumberFormat="0" applyProtection="0">
      <alignment horizontal="right" vertical="center"/>
    </xf>
    <xf numFmtId="4" fontId="17" fillId="17" borderId="82" applyNumberFormat="0" applyProtection="0">
      <alignment horizontal="left" vertical="center" indent="1"/>
    </xf>
    <xf numFmtId="4" fontId="16" fillId="11" borderId="78" applyNumberFormat="0" applyProtection="0">
      <alignment horizontal="left" vertical="center" indent="1"/>
    </xf>
    <xf numFmtId="4" fontId="17" fillId="17" borderId="82" applyNumberFormat="0" applyProtection="0">
      <alignment horizontal="left" vertical="center" indent="1"/>
    </xf>
    <xf numFmtId="0" fontId="55" fillId="76" borderId="78" applyNumberFormat="0" applyAlignment="0" applyProtection="0"/>
    <xf numFmtId="0" fontId="16" fillId="15" borderId="78" applyNumberFormat="0" applyProtection="0">
      <alignment horizontal="left" vertical="center" indent="1"/>
    </xf>
    <xf numFmtId="0" fontId="55" fillId="76" borderId="78" applyNumberFormat="0" applyAlignment="0" applyProtection="0"/>
    <xf numFmtId="0" fontId="61" fillId="73" borderId="78" applyNumberFormat="0" applyAlignment="0" applyProtection="0"/>
    <xf numFmtId="0" fontId="16" fillId="72" borderId="78" applyNumberFormat="0" applyFont="0" applyAlignment="0" applyProtection="0"/>
    <xf numFmtId="4" fontId="16" fillId="10" borderId="78" applyNumberFormat="0" applyProtection="0">
      <alignment vertical="center"/>
    </xf>
    <xf numFmtId="4" fontId="16" fillId="11" borderId="78" applyNumberFormat="0" applyProtection="0">
      <alignment horizontal="left" vertical="center" indent="1"/>
    </xf>
    <xf numFmtId="4" fontId="16" fillId="81" borderId="78" applyNumberFormat="0" applyProtection="0">
      <alignment horizontal="left" vertical="center" indent="1"/>
    </xf>
    <xf numFmtId="0" fontId="16" fillId="83" borderId="82" applyNumberFormat="0" applyProtection="0">
      <alignment horizontal="left" vertical="top" indent="1"/>
    </xf>
    <xf numFmtId="4" fontId="16" fillId="0" borderId="78" applyNumberFormat="0" applyProtection="0">
      <alignment horizontal="right" vertical="center"/>
    </xf>
    <xf numFmtId="4" fontId="66" fillId="87" borderId="78" applyNumberFormat="0" applyProtection="0">
      <alignment horizontal="right" vertical="center"/>
    </xf>
    <xf numFmtId="0" fontId="19" fillId="16" borderId="82" applyNumberFormat="0" applyProtection="0">
      <alignment horizontal="left" vertical="center" indent="1"/>
    </xf>
    <xf numFmtId="0" fontId="19" fillId="16" borderId="82" applyNumberFormat="0" applyProtection="0">
      <alignment horizontal="left" vertical="center" indent="1"/>
    </xf>
    <xf numFmtId="0" fontId="19" fillId="16" borderId="82" applyNumberFormat="0" applyProtection="0">
      <alignment horizontal="left" vertical="top" indent="1"/>
    </xf>
    <xf numFmtId="0" fontId="19" fillId="12" borderId="82" applyNumberFormat="0" applyProtection="0">
      <alignment horizontal="left" vertical="center" indent="1"/>
    </xf>
    <xf numFmtId="0" fontId="19" fillId="12" borderId="82" applyNumberFormat="0" applyProtection="0">
      <alignment horizontal="left" vertical="center" indent="1"/>
    </xf>
    <xf numFmtId="0" fontId="19" fillId="12" borderId="82" applyNumberFormat="0" applyProtection="0">
      <alignment horizontal="left" vertical="top" indent="1"/>
    </xf>
    <xf numFmtId="0" fontId="19" fillId="12" borderId="82" applyNumberFormat="0" applyProtection="0">
      <alignment horizontal="left" vertical="top" indent="1"/>
    </xf>
    <xf numFmtId="0" fontId="19" fillId="18" borderId="82" applyNumberFormat="0" applyProtection="0">
      <alignment horizontal="left" vertical="center" indent="1"/>
    </xf>
    <xf numFmtId="0" fontId="19" fillId="18" borderId="82" applyNumberFormat="0" applyProtection="0">
      <alignment horizontal="left" vertical="center" indent="1"/>
    </xf>
    <xf numFmtId="0" fontId="19" fillId="18" borderId="82" applyNumberFormat="0" applyProtection="0">
      <alignment horizontal="left" vertical="top" indent="1"/>
    </xf>
    <xf numFmtId="0" fontId="19" fillId="18" borderId="82" applyNumberFormat="0" applyProtection="0">
      <alignment horizontal="left" vertical="top" indent="1"/>
    </xf>
    <xf numFmtId="0" fontId="19" fillId="19" borderId="82" applyNumberFormat="0" applyProtection="0">
      <alignment horizontal="left" vertical="center" indent="1"/>
    </xf>
    <xf numFmtId="0" fontId="19" fillId="19" borderId="82" applyNumberFormat="0" applyProtection="0">
      <alignment horizontal="left" vertical="center" indent="1"/>
    </xf>
    <xf numFmtId="0" fontId="19" fillId="19" borderId="82" applyNumberFormat="0" applyProtection="0">
      <alignment horizontal="left" vertical="top" indent="1"/>
    </xf>
    <xf numFmtId="0" fontId="19" fillId="19" borderId="82" applyNumberFormat="0" applyProtection="0">
      <alignment horizontal="left" vertical="top" indent="1"/>
    </xf>
    <xf numFmtId="4" fontId="17" fillId="17" borderId="82" applyNumberFormat="0" applyProtection="0">
      <alignment horizontal="left" vertical="center" indent="1"/>
    </xf>
    <xf numFmtId="0" fontId="95" fillId="84" borderId="85" applyNumberFormat="0" applyAlignment="0" applyProtection="0"/>
    <xf numFmtId="0" fontId="95" fillId="84" borderId="85" applyNumberFormat="0" applyAlignment="0" applyProtection="0"/>
    <xf numFmtId="0" fontId="103" fillId="95" borderId="85" applyNumberFormat="0" applyAlignment="0" applyProtection="0"/>
    <xf numFmtId="0" fontId="103" fillId="95" borderId="85" applyNumberFormat="0" applyAlignment="0" applyProtection="0"/>
    <xf numFmtId="0" fontId="19" fillId="88" borderId="83" applyNumberFormat="0" applyFont="0" applyAlignment="0" applyProtection="0"/>
    <xf numFmtId="0" fontId="111" fillId="84" borderId="79" applyNumberFormat="0" applyAlignment="0" applyProtection="0"/>
    <xf numFmtId="4" fontId="20" fillId="10" borderId="82" applyNumberFormat="0" applyProtection="0">
      <alignment vertical="center"/>
    </xf>
    <xf numFmtId="4" fontId="21" fillId="11" borderId="82" applyNumberFormat="0" applyProtection="0">
      <alignment vertical="center"/>
    </xf>
    <xf numFmtId="4" fontId="20" fillId="11" borderId="82" applyNumberFormat="0" applyProtection="0">
      <alignment horizontal="left" vertical="center" indent="1"/>
    </xf>
    <xf numFmtId="4" fontId="20" fillId="11" borderId="82" applyNumberFormat="0" applyProtection="0">
      <alignment horizontal="left" vertical="center" indent="1"/>
    </xf>
    <xf numFmtId="0" fontId="20" fillId="11" borderId="82" applyNumberFormat="0" applyProtection="0">
      <alignment horizontal="left" vertical="top" indent="1"/>
    </xf>
    <xf numFmtId="4" fontId="17" fillId="2" borderId="82" applyNumberFormat="0" applyProtection="0">
      <alignment horizontal="right" vertical="center"/>
    </xf>
    <xf numFmtId="4" fontId="17" fillId="3" borderId="82" applyNumberFormat="0" applyProtection="0">
      <alignment horizontal="right" vertical="center"/>
    </xf>
    <xf numFmtId="4" fontId="17" fillId="7" borderId="82" applyNumberFormat="0" applyProtection="0">
      <alignment horizontal="right" vertical="center"/>
    </xf>
    <xf numFmtId="4" fontId="17" fillId="5" borderId="82" applyNumberFormat="0" applyProtection="0">
      <alignment horizontal="right" vertical="center"/>
    </xf>
    <xf numFmtId="4" fontId="17" fillId="6" borderId="82" applyNumberFormat="0" applyProtection="0">
      <alignment horizontal="right" vertical="center"/>
    </xf>
    <xf numFmtId="4" fontId="17" fillId="9" borderId="82" applyNumberFormat="0" applyProtection="0">
      <alignment horizontal="right" vertical="center"/>
    </xf>
    <xf numFmtId="4" fontId="17" fillId="8" borderId="82" applyNumberFormat="0" applyProtection="0">
      <alignment horizontal="right" vertical="center"/>
    </xf>
    <xf numFmtId="4" fontId="17" fillId="13" borderId="82" applyNumberFormat="0" applyProtection="0">
      <alignment horizontal="right" vertical="center"/>
    </xf>
    <xf numFmtId="4" fontId="17" fillId="4" borderId="82" applyNumberFormat="0" applyProtection="0">
      <alignment horizontal="right" vertical="center"/>
    </xf>
    <xf numFmtId="4" fontId="17" fillId="17" borderId="82" applyNumberFormat="0" applyProtection="0">
      <alignment horizontal="right" vertical="center"/>
    </xf>
    <xf numFmtId="0" fontId="19" fillId="16" borderId="82" applyNumberFormat="0" applyProtection="0">
      <alignment horizontal="left" vertical="top" indent="1"/>
    </xf>
    <xf numFmtId="4" fontId="17" fillId="20" borderId="82" applyNumberFormat="0" applyProtection="0">
      <alignment vertical="center"/>
    </xf>
    <xf numFmtId="4" fontId="17" fillId="20" borderId="82" applyNumberFormat="0" applyProtection="0">
      <alignment horizontal="left" vertical="center" indent="1"/>
    </xf>
    <xf numFmtId="0" fontId="17" fillId="20" borderId="82" applyNumberFormat="0" applyProtection="0">
      <alignment horizontal="left" vertical="top" indent="1"/>
    </xf>
    <xf numFmtId="4" fontId="17" fillId="15" borderId="82" applyNumberFormat="0" applyProtection="0">
      <alignment horizontal="right" vertical="center"/>
    </xf>
    <xf numFmtId="4" fontId="17" fillId="15" borderId="82" applyNumberFormat="0" applyProtection="0">
      <alignment horizontal="right" vertical="center"/>
    </xf>
    <xf numFmtId="4" fontId="17" fillId="15" borderId="82" applyNumberFormat="0" applyProtection="0">
      <alignment horizontal="right" vertical="center"/>
    </xf>
    <xf numFmtId="4" fontId="23" fillId="15" borderId="82" applyNumberFormat="0" applyProtection="0">
      <alignment horizontal="right" vertical="center"/>
    </xf>
    <xf numFmtId="4" fontId="17" fillId="17" borderId="82" applyNumberFormat="0" applyProtection="0">
      <alignment horizontal="left" vertical="center" indent="1"/>
    </xf>
    <xf numFmtId="4" fontId="17" fillId="17" borderId="82" applyNumberFormat="0" applyProtection="0">
      <alignment horizontal="left" vertical="center" indent="1"/>
    </xf>
    <xf numFmtId="4" fontId="17" fillId="17" borderId="82" applyNumberFormat="0" applyProtection="0">
      <alignment horizontal="left" vertical="center" indent="1"/>
    </xf>
    <xf numFmtId="0" fontId="17" fillId="12" borderId="82" applyNumberFormat="0" applyProtection="0">
      <alignment horizontal="left" vertical="top" indent="1"/>
    </xf>
    <xf numFmtId="4" fontId="25" fillId="15" borderId="82" applyNumberFormat="0" applyProtection="0">
      <alignment horizontal="right" vertical="center"/>
    </xf>
    <xf numFmtId="0" fontId="115" fillId="0" borderId="84" applyNumberFormat="0" applyFill="0" applyAlignment="0" applyProtection="0"/>
    <xf numFmtId="0" fontId="16" fillId="90" borderId="86"/>
    <xf numFmtId="0" fontId="3" fillId="0" borderId="0"/>
    <xf numFmtId="164" fontId="3" fillId="0" borderId="0" applyFont="0" applyFill="0" applyBorder="0" applyAlignment="0" applyProtection="0"/>
    <xf numFmtId="0" fontId="3" fillId="0" borderId="0"/>
    <xf numFmtId="175" fontId="133" fillId="0" borderId="0" applyFont="0" applyFill="0" applyBorder="0" applyAlignment="0" applyProtection="0"/>
    <xf numFmtId="0" fontId="132" fillId="0" borderId="0">
      <alignment shrinkToFit="1"/>
    </xf>
    <xf numFmtId="0" fontId="123" fillId="0" borderId="0"/>
    <xf numFmtId="0" fontId="16" fillId="90" borderId="56"/>
    <xf numFmtId="4" fontId="64" fillId="20" borderId="56" applyNumberFormat="0" applyProtection="0">
      <alignment vertical="center"/>
    </xf>
    <xf numFmtId="4" fontId="64" fillId="20" borderId="56" applyNumberFormat="0" applyProtection="0">
      <alignment vertical="center"/>
    </xf>
    <xf numFmtId="4" fontId="64" fillId="20" borderId="56" applyNumberFormat="0" applyProtection="0">
      <alignment vertical="center"/>
    </xf>
    <xf numFmtId="0" fontId="16" fillId="90" borderId="56"/>
    <xf numFmtId="0" fontId="169" fillId="0" borderId="0" applyNumberFormat="0" applyFill="0" applyBorder="0" applyAlignment="0" applyProtection="0">
      <alignment vertical="top"/>
      <protection locked="0"/>
    </xf>
    <xf numFmtId="43" fontId="32" fillId="0" borderId="0" applyFont="0" applyFill="0" applyBorder="0" applyAlignment="0" applyProtection="0"/>
    <xf numFmtId="43" fontId="19" fillId="0" borderId="0" applyFont="0" applyFill="0" applyBorder="0" applyAlignment="0" applyProtection="0"/>
    <xf numFmtId="43" fontId="74" fillId="0" borderId="0" applyFont="0" applyFill="0" applyBorder="0" applyAlignment="0" applyProtection="0"/>
    <xf numFmtId="43" fontId="74" fillId="0" borderId="0" applyFont="0" applyFill="0" applyBorder="0" applyAlignment="0" applyProtection="0"/>
    <xf numFmtId="0" fontId="123" fillId="0" borderId="0"/>
    <xf numFmtId="43" fontId="74" fillId="0" borderId="0" applyFont="0" applyFill="0" applyBorder="0" applyAlignment="0" applyProtection="0"/>
    <xf numFmtId="43" fontId="74" fillId="0" borderId="0" applyFont="0" applyFill="0" applyBorder="0" applyAlignment="0" applyProtection="0"/>
    <xf numFmtId="43" fontId="32" fillId="0" borderId="0" applyFont="0" applyFill="0" applyBorder="0" applyAlignment="0" applyProtection="0"/>
    <xf numFmtId="43" fontId="19" fillId="0" borderId="0" applyFont="0" applyFill="0" applyBorder="0" applyAlignment="0" applyProtection="0"/>
    <xf numFmtId="43" fontId="74" fillId="0" borderId="0" applyFont="0" applyFill="0" applyBorder="0" applyAlignment="0" applyProtection="0"/>
    <xf numFmtId="43" fontId="74" fillId="0" borderId="0" applyFont="0" applyFill="0" applyBorder="0" applyAlignment="0" applyProtection="0"/>
    <xf numFmtId="0" fontId="16" fillId="0" borderId="0"/>
    <xf numFmtId="0" fontId="16" fillId="0" borderId="0"/>
    <xf numFmtId="0" fontId="2" fillId="0" borderId="0"/>
    <xf numFmtId="0" fontId="16" fillId="0" borderId="0"/>
  </cellStyleXfs>
  <cellXfs count="849">
    <xf numFmtId="0" fontId="0" fillId="0" borderId="0" xfId="0"/>
    <xf numFmtId="0" fontId="14" fillId="0" borderId="0" xfId="77" applyFont="1" applyAlignment="1">
      <alignment vertical="center" readingOrder="1"/>
    </xf>
    <xf numFmtId="0" fontId="14" fillId="0" borderId="0" xfId="77" applyFont="1" applyAlignment="1">
      <alignment horizontal="center" vertical="center" readingOrder="1"/>
    </xf>
    <xf numFmtId="0" fontId="14" fillId="0" borderId="0" xfId="77" applyFont="1" applyAlignment="1">
      <alignment horizontal="center" vertical="center" textRotation="90" readingOrder="1"/>
    </xf>
    <xf numFmtId="0" fontId="7" fillId="0" borderId="0" xfId="4490"/>
    <xf numFmtId="0" fontId="7" fillId="0" borderId="0" xfId="4490" applyAlignment="1">
      <alignment horizontal="right"/>
    </xf>
    <xf numFmtId="0" fontId="26" fillId="23" borderId="4" xfId="4490" applyFont="1" applyFill="1" applyBorder="1" applyAlignment="1">
      <alignment horizontal="center" vertical="center"/>
    </xf>
    <xf numFmtId="0" fontId="26" fillId="23" borderId="5" xfId="4490" applyFont="1" applyFill="1" applyBorder="1" applyAlignment="1">
      <alignment horizontal="center" vertical="center"/>
    </xf>
    <xf numFmtId="0" fontId="7" fillId="0" borderId="63" xfId="4490" quotePrefix="1" applyFont="1" applyFill="1" applyBorder="1" applyAlignment="1">
      <alignment horizontal="center"/>
    </xf>
    <xf numFmtId="0" fontId="121" fillId="102" borderId="64" xfId="4490" applyFont="1" applyFill="1" applyBorder="1" applyAlignment="1">
      <alignment horizontal="center" vertical="center"/>
    </xf>
    <xf numFmtId="0" fontId="121" fillId="102" borderId="65" xfId="4490" applyFont="1" applyFill="1" applyBorder="1" applyAlignment="1">
      <alignment horizontal="center" vertical="center"/>
    </xf>
    <xf numFmtId="164" fontId="121" fillId="0" borderId="66" xfId="4490" applyNumberFormat="1" applyFont="1" applyFill="1" applyBorder="1" applyAlignment="1">
      <alignment horizontal="right" vertical="center"/>
    </xf>
    <xf numFmtId="0" fontId="7" fillId="0" borderId="63" xfId="4490" quotePrefix="1" applyFill="1" applyBorder="1" applyAlignment="1">
      <alignment horizontal="center"/>
    </xf>
    <xf numFmtId="0" fontId="7" fillId="0" borderId="68" xfId="4490" applyBorder="1" applyAlignment="1">
      <alignment horizontal="center"/>
    </xf>
    <xf numFmtId="0" fontId="7" fillId="0" borderId="63" xfId="4490" applyBorder="1" applyAlignment="1">
      <alignment horizontal="center"/>
    </xf>
    <xf numFmtId="164" fontId="121" fillId="0" borderId="69" xfId="4491" applyNumberFormat="1" applyFont="1" applyFill="1" applyBorder="1" applyAlignment="1">
      <alignment horizontal="right"/>
    </xf>
    <xf numFmtId="0" fontId="7" fillId="0" borderId="70" xfId="4490" quotePrefix="1" applyFill="1" applyBorder="1" applyAlignment="1">
      <alignment horizontal="center"/>
    </xf>
    <xf numFmtId="0" fontId="7" fillId="0" borderId="71" xfId="4490" applyBorder="1" applyAlignment="1">
      <alignment horizontal="center"/>
    </xf>
    <xf numFmtId="0" fontId="7" fillId="0" borderId="70" xfId="4490" applyBorder="1" applyAlignment="1">
      <alignment horizontal="center"/>
    </xf>
    <xf numFmtId="164" fontId="121" fillId="0" borderId="72" xfId="4491" applyNumberFormat="1" applyFont="1" applyFill="1" applyBorder="1" applyAlignment="1">
      <alignment horizontal="right"/>
    </xf>
    <xf numFmtId="0" fontId="7" fillId="0" borderId="73" xfId="4490" applyBorder="1" applyAlignment="1">
      <alignment horizontal="center"/>
    </xf>
    <xf numFmtId="0" fontId="7" fillId="0" borderId="63" xfId="4490" quotePrefix="1" applyBorder="1" applyAlignment="1">
      <alignment horizontal="center"/>
    </xf>
    <xf numFmtId="0" fontId="7" fillId="0" borderId="74" xfId="4490" quotePrefix="1" applyFill="1" applyBorder="1" applyAlignment="1">
      <alignment horizontal="center"/>
    </xf>
    <xf numFmtId="0" fontId="7" fillId="0" borderId="75" xfId="4490" applyBorder="1" applyAlignment="1">
      <alignment horizontal="center"/>
    </xf>
    <xf numFmtId="0" fontId="7" fillId="0" borderId="76" xfId="4490" quotePrefix="1" applyBorder="1" applyAlignment="1">
      <alignment horizontal="center"/>
    </xf>
    <xf numFmtId="164" fontId="121" fillId="0" borderId="76" xfId="4491" applyNumberFormat="1" applyFont="1" applyFill="1" applyBorder="1" applyAlignment="1">
      <alignment horizontal="right"/>
    </xf>
    <xf numFmtId="0" fontId="7" fillId="0" borderId="7" xfId="4490" applyBorder="1" applyAlignment="1">
      <alignment horizontal="center"/>
    </xf>
    <xf numFmtId="0" fontId="7" fillId="0" borderId="61" xfId="4490" applyBorder="1" applyAlignment="1">
      <alignment horizontal="center"/>
    </xf>
    <xf numFmtId="164" fontId="121" fillId="0" borderId="10" xfId="4491" applyFont="1" applyFill="1" applyBorder="1" applyAlignment="1">
      <alignment horizontal="right"/>
    </xf>
    <xf numFmtId="164" fontId="121" fillId="0" borderId="69" xfId="4491" applyFont="1" applyFill="1" applyBorder="1" applyAlignment="1">
      <alignment horizontal="right"/>
    </xf>
    <xf numFmtId="0" fontId="7" fillId="0" borderId="61" xfId="4490" applyFill="1" applyBorder="1" applyAlignment="1">
      <alignment horizontal="center"/>
    </xf>
    <xf numFmtId="0" fontId="7" fillId="0" borderId="7" xfId="4490" applyFill="1" applyBorder="1" applyAlignment="1">
      <alignment horizontal="center"/>
    </xf>
    <xf numFmtId="164" fontId="121" fillId="0" borderId="61" xfId="4491" applyFont="1" applyFill="1" applyBorder="1" applyAlignment="1">
      <alignment horizontal="right"/>
    </xf>
    <xf numFmtId="0" fontId="7" fillId="0" borderId="63" xfId="4490" applyFill="1" applyBorder="1" applyAlignment="1">
      <alignment horizontal="center"/>
    </xf>
    <xf numFmtId="0" fontId="7" fillId="0" borderId="73" xfId="4490" applyFill="1" applyBorder="1" applyAlignment="1">
      <alignment horizontal="center"/>
    </xf>
    <xf numFmtId="164" fontId="121" fillId="0" borderId="63" xfId="4491" applyFont="1" applyFill="1" applyBorder="1" applyAlignment="1">
      <alignment horizontal="right"/>
    </xf>
    <xf numFmtId="0" fontId="7" fillId="0" borderId="67" xfId="4490" applyFill="1" applyBorder="1" applyAlignment="1">
      <alignment horizontal="center"/>
    </xf>
    <xf numFmtId="0" fontId="7" fillId="0" borderId="74" xfId="4490" applyFill="1" applyBorder="1" applyAlignment="1">
      <alignment horizontal="center"/>
    </xf>
    <xf numFmtId="164" fontId="121" fillId="0" borderId="74" xfId="4491" applyFont="1" applyFill="1" applyBorder="1" applyAlignment="1">
      <alignment horizontal="right"/>
    </xf>
    <xf numFmtId="0" fontId="7" fillId="0" borderId="62" xfId="4490" applyFill="1" applyBorder="1" applyAlignment="1">
      <alignment horizontal="center"/>
    </xf>
    <xf numFmtId="0" fontId="7" fillId="0" borderId="8" xfId="4490" applyFill="1" applyBorder="1" applyAlignment="1">
      <alignment horizontal="center"/>
    </xf>
    <xf numFmtId="164" fontId="121" fillId="0" borderId="62" xfId="4491" applyFont="1" applyFill="1" applyBorder="1" applyAlignment="1">
      <alignment horizontal="right"/>
    </xf>
    <xf numFmtId="0" fontId="7" fillId="0" borderId="77" xfId="4490" applyBorder="1" applyAlignment="1">
      <alignment horizontal="center"/>
    </xf>
    <xf numFmtId="0" fontId="6" fillId="0" borderId="6" xfId="4490" applyFont="1" applyBorder="1" applyAlignment="1">
      <alignment horizontal="right" wrapText="1"/>
    </xf>
    <xf numFmtId="0" fontId="6" fillId="0" borderId="0" xfId="4490" applyFont="1"/>
    <xf numFmtId="0" fontId="6" fillId="0" borderId="0" xfId="4490" applyFont="1" applyAlignment="1">
      <alignment horizontal="right"/>
    </xf>
    <xf numFmtId="14" fontId="7" fillId="0" borderId="0" xfId="4490" applyNumberFormat="1" applyAlignment="1">
      <alignment horizontal="right"/>
    </xf>
    <xf numFmtId="0" fontId="14" fillId="0" borderId="86" xfId="77" applyFont="1" applyFill="1" applyBorder="1" applyAlignment="1">
      <alignment horizontal="center" vertical="center" wrapText="1" readingOrder="1"/>
    </xf>
    <xf numFmtId="0" fontId="14" fillId="102" borderId="86" xfId="77" applyFont="1" applyFill="1" applyBorder="1" applyAlignment="1">
      <alignment horizontal="center" vertical="center" wrapText="1" readingOrder="1"/>
    </xf>
    <xf numFmtId="0" fontId="14" fillId="104" borderId="86" xfId="77" applyFont="1" applyFill="1" applyBorder="1" applyAlignment="1">
      <alignment horizontal="center" vertical="center" wrapText="1" readingOrder="1"/>
    </xf>
    <xf numFmtId="0" fontId="14" fillId="106" borderId="86" xfId="77" applyFont="1" applyFill="1" applyBorder="1" applyAlignment="1">
      <alignment horizontal="center" vertical="center" wrapText="1" readingOrder="1"/>
    </xf>
    <xf numFmtId="0" fontId="127" fillId="102" borderId="86" xfId="0" applyFont="1" applyFill="1" applyBorder="1" applyAlignment="1">
      <alignment horizontal="center" vertical="center" wrapText="1" readingOrder="1"/>
    </xf>
    <xf numFmtId="0" fontId="14" fillId="55" borderId="86" xfId="77" applyFont="1" applyFill="1" applyBorder="1" applyAlignment="1">
      <alignment horizontal="center" vertical="center" wrapText="1" readingOrder="1"/>
    </xf>
    <xf numFmtId="0" fontId="14" fillId="107" borderId="86" xfId="77" applyFont="1" applyFill="1" applyBorder="1" applyAlignment="1">
      <alignment horizontal="center" vertical="center" wrapText="1" readingOrder="1"/>
    </xf>
    <xf numFmtId="0" fontId="14" fillId="103" borderId="86" xfId="77" applyFont="1" applyFill="1" applyBorder="1" applyAlignment="1">
      <alignment horizontal="center" vertical="center" wrapText="1" readingOrder="1"/>
    </xf>
    <xf numFmtId="0" fontId="127" fillId="107" borderId="86" xfId="0" applyFont="1" applyFill="1" applyBorder="1" applyAlignment="1">
      <alignment horizontal="center" vertical="center" wrapText="1" readingOrder="1"/>
    </xf>
    <xf numFmtId="0" fontId="125" fillId="106" borderId="86" xfId="0" applyFont="1" applyFill="1" applyBorder="1" applyAlignment="1">
      <alignment horizontal="center" vertical="center" wrapText="1" readingOrder="1"/>
    </xf>
    <xf numFmtId="0" fontId="127" fillId="106" borderId="86" xfId="0" applyFont="1" applyFill="1" applyBorder="1" applyAlignment="1">
      <alignment horizontal="center" vertical="center" wrapText="1" readingOrder="1"/>
    </xf>
    <xf numFmtId="0" fontId="125" fillId="104" borderId="86" xfId="0" applyFont="1" applyFill="1" applyBorder="1" applyAlignment="1">
      <alignment horizontal="center" vertical="center" wrapText="1" readingOrder="1"/>
    </xf>
    <xf numFmtId="0" fontId="127" fillId="104" borderId="86" xfId="0" applyFont="1" applyFill="1" applyBorder="1" applyAlignment="1">
      <alignment horizontal="center" vertical="center" wrapText="1" readingOrder="1"/>
    </xf>
    <xf numFmtId="0" fontId="14" fillId="0" borderId="87" xfId="77" applyFont="1" applyFill="1" applyBorder="1" applyAlignment="1">
      <alignment horizontal="center" vertical="center" wrapText="1" readingOrder="1"/>
    </xf>
    <xf numFmtId="0" fontId="27" fillId="0" borderId="0" xfId="77" applyFont="1" applyFill="1" applyAlignment="1">
      <alignment vertical="center" readingOrder="1"/>
    </xf>
    <xf numFmtId="0" fontId="31" fillId="0" borderId="0" xfId="77" applyFont="1" applyFill="1" applyAlignment="1">
      <alignment horizontal="center" vertical="center" wrapText="1" readingOrder="1"/>
    </xf>
    <xf numFmtId="0" fontId="145" fillId="0" borderId="91" xfId="77" applyFont="1" applyFill="1" applyBorder="1" applyAlignment="1">
      <alignment horizontal="center" vertical="center" wrapText="1" readingOrder="1"/>
    </xf>
    <xf numFmtId="0" fontId="27" fillId="0" borderId="0" xfId="77" applyFont="1" applyFill="1" applyAlignment="1">
      <alignment horizontal="center" vertical="center" textRotation="90" readingOrder="1"/>
    </xf>
    <xf numFmtId="0" fontId="145" fillId="0" borderId="86" xfId="77" applyFont="1" applyFill="1" applyBorder="1" applyAlignment="1">
      <alignment horizontal="center" vertical="center" wrapText="1" readingOrder="1"/>
    </xf>
    <xf numFmtId="0" fontId="145" fillId="0" borderId="87" xfId="77" applyFont="1" applyFill="1" applyBorder="1" applyAlignment="1">
      <alignment horizontal="center" vertical="center" wrapText="1" readingOrder="1"/>
    </xf>
    <xf numFmtId="0" fontId="31" fillId="0" borderId="94" xfId="0" applyFont="1" applyBorder="1" applyAlignment="1">
      <alignment vertical="center" readingOrder="1"/>
    </xf>
    <xf numFmtId="0" fontId="27" fillId="0" borderId="94" xfId="0" applyFont="1" applyBorder="1" applyAlignment="1">
      <alignment vertical="center" readingOrder="1"/>
    </xf>
    <xf numFmtId="0" fontId="128" fillId="22" borderId="87" xfId="77" applyFont="1" applyFill="1" applyBorder="1" applyAlignment="1">
      <alignment horizontal="center" textRotation="90" readingOrder="1"/>
    </xf>
    <xf numFmtId="0" fontId="128" fillId="22" borderId="86" xfId="77" applyFont="1" applyFill="1" applyBorder="1" applyAlignment="1">
      <alignment horizontal="center" textRotation="90" readingOrder="1"/>
    </xf>
    <xf numFmtId="0" fontId="125" fillId="102" borderId="86" xfId="0" applyFont="1" applyFill="1" applyBorder="1" applyAlignment="1">
      <alignment horizontal="center" vertical="top" wrapText="1" readingOrder="1"/>
    </xf>
    <xf numFmtId="0" fontId="127" fillId="102" borderId="86" xfId="0" applyFont="1" applyFill="1" applyBorder="1" applyAlignment="1">
      <alignment horizontal="center" vertical="top" wrapText="1" readingOrder="1"/>
    </xf>
    <xf numFmtId="0" fontId="14" fillId="108" borderId="86" xfId="77" applyFont="1" applyFill="1" applyBorder="1" applyAlignment="1">
      <alignment horizontal="center" vertical="center" wrapText="1" readingOrder="1"/>
    </xf>
    <xf numFmtId="0" fontId="125" fillId="103" borderId="86" xfId="0" applyFont="1" applyFill="1" applyBorder="1" applyAlignment="1">
      <alignment horizontal="center" vertical="top" wrapText="1" readingOrder="1"/>
    </xf>
    <xf numFmtId="0" fontId="125" fillId="55" borderId="86" xfId="0" applyFont="1" applyFill="1" applyBorder="1" applyAlignment="1">
      <alignment horizontal="center" vertical="top" wrapText="1" readingOrder="1"/>
    </xf>
    <xf numFmtId="0" fontId="126" fillId="102" borderId="86" xfId="0" applyFont="1" applyFill="1" applyBorder="1" applyAlignment="1">
      <alignment horizontal="center" vertical="top" wrapText="1" readingOrder="1"/>
    </xf>
    <xf numFmtId="0" fontId="126" fillId="103" borderId="86" xfId="0" applyFont="1" applyFill="1" applyBorder="1" applyAlignment="1">
      <alignment horizontal="center" vertical="top" wrapText="1" readingOrder="1"/>
    </xf>
    <xf numFmtId="0" fontId="126" fillId="55" borderId="86" xfId="0" applyFont="1" applyFill="1" applyBorder="1" applyAlignment="1">
      <alignment horizontal="center" vertical="top" wrapText="1" readingOrder="1"/>
    </xf>
    <xf numFmtId="0" fontId="126" fillId="107" borderId="86" xfId="0" applyFont="1" applyFill="1" applyBorder="1" applyAlignment="1">
      <alignment horizontal="center" vertical="top" wrapText="1" readingOrder="1"/>
    </xf>
    <xf numFmtId="0" fontId="127" fillId="107" borderId="86" xfId="0" applyFont="1" applyFill="1" applyBorder="1" applyAlignment="1">
      <alignment horizontal="center" vertical="top" wrapText="1" readingOrder="1"/>
    </xf>
    <xf numFmtId="0" fontId="125" fillId="104" borderId="86" xfId="0" applyFont="1" applyFill="1" applyBorder="1" applyAlignment="1">
      <alignment horizontal="center" vertical="top" wrapText="1" readingOrder="1"/>
    </xf>
    <xf numFmtId="0" fontId="127" fillId="104" borderId="86" xfId="0" applyFont="1" applyFill="1" applyBorder="1" applyAlignment="1">
      <alignment horizontal="center" vertical="top" wrapText="1" readingOrder="1"/>
    </xf>
    <xf numFmtId="0" fontId="14" fillId="102" borderId="0" xfId="77" applyFont="1" applyFill="1" applyAlignment="1">
      <alignment horizontal="center" vertical="center" textRotation="90" readingOrder="1"/>
    </xf>
    <xf numFmtId="0" fontId="130" fillId="104" borderId="86" xfId="0" applyFont="1" applyFill="1" applyBorder="1" applyAlignment="1">
      <alignment horizontal="center" vertical="top" wrapText="1" readingOrder="1"/>
    </xf>
    <xf numFmtId="0" fontId="125" fillId="106" borderId="86" xfId="0" applyFont="1" applyFill="1" applyBorder="1" applyAlignment="1">
      <alignment horizontal="center" vertical="top" wrapText="1" readingOrder="1"/>
    </xf>
    <xf numFmtId="0" fontId="127" fillId="106" borderId="86" xfId="0" applyFont="1" applyFill="1" applyBorder="1" applyAlignment="1">
      <alignment horizontal="center" vertical="top" wrapText="1" readingOrder="1"/>
    </xf>
    <xf numFmtId="0" fontId="125" fillId="105" borderId="86" xfId="0" applyFont="1" applyFill="1" applyBorder="1" applyAlignment="1">
      <alignment horizontal="center" vertical="top" wrapText="1" readingOrder="1"/>
    </xf>
    <xf numFmtId="0" fontId="127" fillId="105" borderId="86" xfId="0" applyFont="1" applyFill="1" applyBorder="1" applyAlignment="1">
      <alignment horizontal="center" vertical="top" wrapText="1" readingOrder="1"/>
    </xf>
    <xf numFmtId="0" fontId="125" fillId="102" borderId="87" xfId="0" applyFont="1" applyFill="1" applyBorder="1" applyAlignment="1">
      <alignment horizontal="center" vertical="top" wrapText="1" readingOrder="1"/>
    </xf>
    <xf numFmtId="0" fontId="127" fillId="102" borderId="87" xfId="0" applyFont="1" applyFill="1" applyBorder="1" applyAlignment="1">
      <alignment horizontal="center" vertical="top" wrapText="1" readingOrder="1"/>
    </xf>
    <xf numFmtId="0" fontId="14" fillId="55" borderId="87" xfId="77" applyFont="1" applyFill="1" applyBorder="1" applyAlignment="1">
      <alignment vertical="center" readingOrder="1"/>
    </xf>
    <xf numFmtId="0" fontId="154" fillId="55" borderId="87" xfId="77" applyFont="1" applyFill="1" applyBorder="1" applyAlignment="1">
      <alignment horizontal="center" vertical="center" readingOrder="1"/>
    </xf>
    <xf numFmtId="0" fontId="14" fillId="55" borderId="87" xfId="77" applyFont="1" applyFill="1" applyBorder="1" applyAlignment="1">
      <alignment horizontal="center" vertical="center" readingOrder="1"/>
    </xf>
    <xf numFmtId="0" fontId="154" fillId="0" borderId="95" xfId="77" applyFont="1" applyBorder="1" applyAlignment="1">
      <alignment horizontal="center" vertical="center" readingOrder="1"/>
    </xf>
    <xf numFmtId="0" fontId="156" fillId="0" borderId="88" xfId="77" applyFont="1" applyBorder="1" applyAlignment="1">
      <alignment horizontal="center" vertical="center" readingOrder="1"/>
    </xf>
    <xf numFmtId="0" fontId="158" fillId="0" borderId="88" xfId="77" applyFont="1" applyBorder="1" applyAlignment="1">
      <alignment horizontal="center" vertical="center" readingOrder="1"/>
    </xf>
    <xf numFmtId="0" fontId="14" fillId="0" borderId="88" xfId="77" applyFont="1" applyBorder="1" applyAlignment="1">
      <alignment horizontal="center" vertical="center" readingOrder="1"/>
    </xf>
    <xf numFmtId="0" fontId="159" fillId="0" borderId="86" xfId="77" applyFont="1" applyBorder="1" applyAlignment="1">
      <alignment horizontal="center" vertical="center" readingOrder="1"/>
    </xf>
    <xf numFmtId="0" fontId="14" fillId="0" borderId="86" xfId="77" applyFont="1" applyBorder="1" applyAlignment="1">
      <alignment horizontal="center" vertical="center" readingOrder="1"/>
    </xf>
    <xf numFmtId="0" fontId="160" fillId="0" borderId="86" xfId="77" applyFont="1" applyBorder="1" applyAlignment="1">
      <alignment horizontal="center" vertical="center" readingOrder="1"/>
    </xf>
    <xf numFmtId="0" fontId="158" fillId="0" borderId="86" xfId="77" applyFont="1" applyBorder="1" applyAlignment="1">
      <alignment horizontal="center" vertical="center" readingOrder="1"/>
    </xf>
    <xf numFmtId="0" fontId="160" fillId="0" borderId="89" xfId="77" applyFont="1" applyBorder="1" applyAlignment="1">
      <alignment horizontal="center" vertical="center" readingOrder="1"/>
    </xf>
    <xf numFmtId="0" fontId="14" fillId="0" borderId="89" xfId="77" applyFont="1" applyBorder="1" applyAlignment="1">
      <alignment horizontal="center" vertical="center" readingOrder="1"/>
    </xf>
    <xf numFmtId="0" fontId="156" fillId="0" borderId="0" xfId="0" applyFont="1" applyAlignment="1">
      <alignment horizontal="center" vertical="center"/>
    </xf>
    <xf numFmtId="0" fontId="14" fillId="106" borderId="86" xfId="77" applyFont="1" applyFill="1" applyBorder="1" applyAlignment="1">
      <alignment horizontal="center" wrapText="1" readingOrder="1"/>
    </xf>
    <xf numFmtId="0" fontId="138" fillId="55" borderId="86" xfId="0" applyFont="1" applyFill="1" applyBorder="1" applyAlignment="1">
      <alignment horizontal="center" vertical="top" wrapText="1" readingOrder="1"/>
    </xf>
    <xf numFmtId="0" fontId="161" fillId="55" borderId="86" xfId="77" applyFont="1" applyFill="1" applyBorder="1" applyAlignment="1">
      <alignment horizontal="center" vertical="center" wrapText="1" readingOrder="1"/>
    </xf>
    <xf numFmtId="0" fontId="14" fillId="103" borderId="87" xfId="77" applyFont="1" applyFill="1" applyBorder="1" applyAlignment="1">
      <alignment vertical="center" readingOrder="1"/>
    </xf>
    <xf numFmtId="0" fontId="14" fillId="103" borderId="87" xfId="77" applyFont="1" applyFill="1" applyBorder="1" applyAlignment="1">
      <alignment horizontal="center" vertical="center" readingOrder="1"/>
    </xf>
    <xf numFmtId="0" fontId="143" fillId="109" borderId="92" xfId="77" applyFont="1" applyFill="1" applyBorder="1" applyAlignment="1">
      <alignment horizontal="center" vertical="center" wrapText="1" readingOrder="1"/>
    </xf>
    <xf numFmtId="0" fontId="143" fillId="110" borderId="92" xfId="77" applyFont="1" applyFill="1" applyBorder="1" applyAlignment="1">
      <alignment horizontal="center" vertical="center" wrapText="1" readingOrder="1"/>
    </xf>
    <xf numFmtId="0" fontId="145" fillId="111" borderId="86" xfId="77" applyFont="1" applyFill="1" applyBorder="1" applyAlignment="1">
      <alignment horizontal="center" vertical="center" wrapText="1" readingOrder="1"/>
    </xf>
    <xf numFmtId="0" fontId="0" fillId="111" borderId="0" xfId="0" applyFill="1"/>
    <xf numFmtId="0" fontId="14" fillId="111" borderId="86" xfId="77" applyFont="1" applyFill="1" applyBorder="1" applyAlignment="1">
      <alignment horizontal="center" vertical="center" wrapText="1" readingOrder="1"/>
    </xf>
    <xf numFmtId="0" fontId="163" fillId="0" borderId="94" xfId="0" applyFont="1" applyFill="1" applyBorder="1" applyAlignment="1">
      <alignment horizontal="center" readingOrder="1"/>
    </xf>
    <xf numFmtId="0" fontId="163" fillId="0" borderId="0" xfId="0" applyFont="1" applyFill="1" applyBorder="1" applyAlignment="1">
      <alignment horizontal="center" readingOrder="1"/>
    </xf>
    <xf numFmtId="0" fontId="163" fillId="0" borderId="0" xfId="0" applyFont="1" applyFill="1" applyAlignment="1">
      <alignment horizontal="center" readingOrder="1"/>
    </xf>
    <xf numFmtId="0" fontId="164" fillId="0" borderId="86" xfId="77" applyFont="1" applyFill="1" applyBorder="1" applyAlignment="1">
      <alignment horizontal="center" vertical="center" textRotation="90" wrapText="1" readingOrder="1"/>
    </xf>
    <xf numFmtId="174" fontId="165" fillId="0" borderId="86" xfId="0" applyNumberFormat="1" applyFont="1" applyFill="1" applyBorder="1" applyAlignment="1">
      <alignment horizontal="center"/>
    </xf>
    <xf numFmtId="174" fontId="165" fillId="0" borderId="86" xfId="0" applyNumberFormat="1" applyFont="1" applyFill="1" applyBorder="1" applyAlignment="1">
      <alignment horizontal="center" readingOrder="1"/>
    </xf>
    <xf numFmtId="174" fontId="165" fillId="0" borderId="91" xfId="0" applyNumberFormat="1" applyFont="1" applyFill="1" applyBorder="1" applyAlignment="1">
      <alignment horizontal="center"/>
    </xf>
    <xf numFmtId="174" fontId="165" fillId="0" borderId="86" xfId="8168" applyNumberFormat="1" applyFont="1" applyFill="1" applyBorder="1" applyAlignment="1">
      <alignment horizontal="center"/>
    </xf>
    <xf numFmtId="174" fontId="165" fillId="0" borderId="86" xfId="0" applyNumberFormat="1" applyFont="1" applyFill="1" applyBorder="1" applyAlignment="1">
      <alignment horizontal="center" vertical="center" readingOrder="1"/>
    </xf>
    <xf numFmtId="174" fontId="165" fillId="0" borderId="87" xfId="0" applyNumberFormat="1" applyFont="1" applyFill="1" applyBorder="1" applyAlignment="1">
      <alignment horizontal="center"/>
    </xf>
    <xf numFmtId="0" fontId="166" fillId="0" borderId="86" xfId="77" applyFont="1" applyFill="1" applyBorder="1" applyAlignment="1">
      <alignment horizontal="center" vertical="center" wrapText="1" readingOrder="1"/>
    </xf>
    <xf numFmtId="174" fontId="165" fillId="0" borderId="93" xfId="0" applyNumberFormat="1" applyFont="1" applyFill="1" applyBorder="1" applyAlignment="1">
      <alignment horizontal="center"/>
    </xf>
    <xf numFmtId="174" fontId="165" fillId="0" borderId="87" xfId="0" applyNumberFormat="1" applyFont="1" applyFill="1" applyBorder="1" applyAlignment="1">
      <alignment horizontal="center" readingOrder="1"/>
    </xf>
    <xf numFmtId="0" fontId="166" fillId="0" borderId="87" xfId="77" applyFont="1" applyFill="1" applyBorder="1" applyAlignment="1">
      <alignment horizontal="center" vertical="center" readingOrder="1"/>
    </xf>
    <xf numFmtId="174" fontId="165" fillId="0" borderId="88" xfId="77" applyNumberFormat="1" applyFont="1" applyFill="1" applyBorder="1" applyAlignment="1">
      <alignment horizontal="center" vertical="center" readingOrder="1"/>
    </xf>
    <xf numFmtId="0" fontId="165" fillId="0" borderId="88" xfId="77" applyFont="1" applyFill="1" applyBorder="1" applyAlignment="1">
      <alignment horizontal="center" vertical="center" readingOrder="1"/>
    </xf>
    <xf numFmtId="0" fontId="166" fillId="0" borderId="0" xfId="77" applyFont="1" applyFill="1" applyAlignment="1">
      <alignment horizontal="center" vertical="center" readingOrder="1"/>
    </xf>
    <xf numFmtId="0" fontId="167" fillId="0" borderId="0" xfId="0" applyFont="1" applyFill="1" applyAlignment="1">
      <alignment horizontal="center"/>
    </xf>
    <xf numFmtId="0" fontId="167" fillId="0" borderId="0" xfId="0" applyFont="1" applyFill="1"/>
    <xf numFmtId="0" fontId="168" fillId="0" borderId="86" xfId="77" applyFont="1" applyFill="1" applyBorder="1" applyAlignment="1">
      <alignment horizontal="center" vertical="center" wrapText="1" readingOrder="1"/>
    </xf>
    <xf numFmtId="0" fontId="168" fillId="0" borderId="87" xfId="77" applyFont="1" applyFill="1" applyBorder="1" applyAlignment="1">
      <alignment horizontal="center" vertical="center" readingOrder="1"/>
    </xf>
    <xf numFmtId="0" fontId="168" fillId="0" borderId="0" xfId="77" applyFont="1" applyFill="1" applyAlignment="1">
      <alignment horizontal="center" vertical="center" readingOrder="1"/>
    </xf>
    <xf numFmtId="174" fontId="168" fillId="0" borderId="0" xfId="77" applyNumberFormat="1" applyFont="1" applyFill="1" applyAlignment="1">
      <alignment horizontal="center" vertical="center" readingOrder="1"/>
    </xf>
    <xf numFmtId="0" fontId="166" fillId="0" borderId="0" xfId="77" applyFont="1" applyAlignment="1">
      <alignment vertical="center" readingOrder="1"/>
    </xf>
    <xf numFmtId="0" fontId="166" fillId="0" borderId="0" xfId="77" applyFont="1" applyAlignment="1">
      <alignment horizontal="center" vertical="center" textRotation="90" readingOrder="1"/>
    </xf>
    <xf numFmtId="0" fontId="166" fillId="102" borderId="0" xfId="77" applyFont="1" applyFill="1" applyAlignment="1">
      <alignment horizontal="center" vertical="center" textRotation="90" readingOrder="1"/>
    </xf>
    <xf numFmtId="0" fontId="168" fillId="0" borderId="0" xfId="77" applyFont="1" applyAlignment="1">
      <alignment vertical="center" readingOrder="1"/>
    </xf>
    <xf numFmtId="0" fontId="168" fillId="0" borderId="0" xfId="77" applyFont="1" applyAlignment="1">
      <alignment horizontal="center" vertical="center" textRotation="90" readingOrder="1"/>
    </xf>
    <xf numFmtId="0" fontId="168" fillId="102" borderId="0" xfId="77" applyFont="1" applyFill="1" applyAlignment="1">
      <alignment horizontal="center" vertical="center" textRotation="90" readingOrder="1"/>
    </xf>
    <xf numFmtId="0" fontId="166" fillId="0" borderId="0" xfId="77" applyFont="1" applyAlignment="1">
      <alignment horizontal="center" vertical="center" wrapText="1" readingOrder="1"/>
    </xf>
    <xf numFmtId="0" fontId="27" fillId="0" borderId="0" xfId="77" applyFont="1" applyFill="1" applyAlignment="1" applyProtection="1">
      <alignment horizontal="center" vertical="center" readingOrder="1"/>
      <protection locked="0"/>
    </xf>
    <xf numFmtId="0" fontId="145" fillId="0" borderId="91" xfId="77" applyFont="1" applyFill="1" applyBorder="1" applyAlignment="1" applyProtection="1">
      <alignment horizontal="center" vertical="center" wrapText="1" readingOrder="1"/>
      <protection locked="0"/>
    </xf>
    <xf numFmtId="0" fontId="140" fillId="0" borderId="91" xfId="77" applyFont="1" applyFill="1" applyBorder="1" applyAlignment="1" applyProtection="1">
      <alignment horizontal="center" vertical="center" wrapText="1" readingOrder="1"/>
      <protection locked="0"/>
    </xf>
    <xf numFmtId="1" fontId="140" fillId="0" borderId="91" xfId="0" applyNumberFormat="1" applyFont="1" applyFill="1" applyBorder="1" applyAlignment="1" applyProtection="1">
      <alignment horizontal="center" vertical="center" readingOrder="1"/>
      <protection locked="0"/>
    </xf>
    <xf numFmtId="0" fontId="141" fillId="0" borderId="98" xfId="0" applyFont="1" applyFill="1" applyBorder="1" applyAlignment="1" applyProtection="1">
      <alignment horizontal="center" vertical="center" wrapText="1" readingOrder="1"/>
      <protection locked="0"/>
    </xf>
    <xf numFmtId="0" fontId="141" fillId="0" borderId="86" xfId="0" applyFont="1" applyFill="1" applyBorder="1" applyAlignment="1" applyProtection="1">
      <alignment horizontal="center" vertical="center" wrapText="1" readingOrder="1"/>
      <protection locked="0"/>
    </xf>
    <xf numFmtId="0" fontId="145" fillId="0" borderId="86" xfId="77" applyFont="1" applyFill="1" applyBorder="1" applyAlignment="1" applyProtection="1">
      <alignment horizontal="center" vertical="center" wrapText="1" readingOrder="1"/>
      <protection locked="0"/>
    </xf>
    <xf numFmtId="0" fontId="140" fillId="0" borderId="86" xfId="77" applyFont="1" applyFill="1" applyBorder="1" applyAlignment="1" applyProtection="1">
      <alignment horizontal="center" vertical="center" wrapText="1" readingOrder="1"/>
      <protection locked="0"/>
    </xf>
    <xf numFmtId="1" fontId="140" fillId="0" borderId="86" xfId="0" applyNumberFormat="1" applyFont="1" applyFill="1" applyBorder="1" applyAlignment="1" applyProtection="1">
      <alignment horizontal="center" vertical="center" readingOrder="1"/>
      <protection locked="0"/>
    </xf>
    <xf numFmtId="0" fontId="139" fillId="0" borderId="98" xfId="0" applyFont="1" applyFill="1" applyBorder="1" applyAlignment="1" applyProtection="1">
      <alignment horizontal="center" vertical="center" wrapText="1" readingOrder="1"/>
      <protection locked="0"/>
    </xf>
    <xf numFmtId="1" fontId="140" fillId="0" borderId="86" xfId="8168" applyNumberFormat="1" applyFont="1" applyFill="1" applyBorder="1" applyAlignment="1" applyProtection="1">
      <alignment horizontal="center" vertical="center" readingOrder="1"/>
      <protection locked="0"/>
    </xf>
    <xf numFmtId="49" fontId="145" fillId="0" borderId="86" xfId="77" applyNumberFormat="1" applyFont="1" applyFill="1" applyBorder="1" applyAlignment="1" applyProtection="1">
      <alignment horizontal="center" vertical="center" wrapText="1" readingOrder="1"/>
      <protection locked="0"/>
    </xf>
    <xf numFmtId="0" fontId="140" fillId="0" borderId="87" xfId="77" applyFont="1" applyFill="1" applyBorder="1" applyAlignment="1" applyProtection="1">
      <alignment horizontal="center" vertical="center" wrapText="1" readingOrder="1"/>
      <protection locked="0"/>
    </xf>
    <xf numFmtId="1" fontId="140" fillId="0" borderId="87" xfId="0" applyNumberFormat="1" applyFont="1" applyFill="1" applyBorder="1" applyAlignment="1" applyProtection="1">
      <alignment horizontal="center" vertical="center" readingOrder="1"/>
      <protection locked="0"/>
    </xf>
    <xf numFmtId="0" fontId="27" fillId="0" borderId="0" xfId="77" applyFont="1" applyFill="1" applyAlignment="1" applyProtection="1">
      <alignment vertical="center" readingOrder="1"/>
      <protection locked="0"/>
    </xf>
    <xf numFmtId="0" fontId="14" fillId="0" borderId="0" xfId="77" applyFont="1" applyFill="1" applyAlignment="1" applyProtection="1">
      <alignment horizontal="center" vertical="center" readingOrder="1"/>
      <protection locked="0"/>
    </xf>
    <xf numFmtId="0" fontId="148" fillId="0" borderId="0" xfId="77" applyFont="1" applyFill="1" applyAlignment="1" applyProtection="1">
      <alignment horizontal="center" vertical="center" readingOrder="1"/>
      <protection locked="0"/>
    </xf>
    <xf numFmtId="0" fontId="169" fillId="0" borderId="86" xfId="8174" applyFill="1" applyBorder="1" applyAlignment="1" applyProtection="1">
      <alignment horizontal="center" vertical="center" wrapText="1" readingOrder="1"/>
      <protection locked="0"/>
    </xf>
    <xf numFmtId="0" fontId="169" fillId="0" borderId="91" xfId="8174" applyBorder="1" applyAlignment="1" applyProtection="1">
      <alignment horizontal="center" vertical="center" wrapText="1" readingOrder="1"/>
      <protection locked="0"/>
    </xf>
    <xf numFmtId="0" fontId="169" fillId="0" borderId="90" xfId="8174" applyBorder="1" applyAlignment="1" applyProtection="1">
      <alignment horizontal="center" vertical="center" wrapText="1" readingOrder="1"/>
      <protection locked="0"/>
    </xf>
    <xf numFmtId="0" fontId="127" fillId="0" borderId="97" xfId="0" applyFont="1" applyFill="1" applyBorder="1" applyAlignment="1" applyProtection="1">
      <alignment horizontal="center" vertical="center" wrapText="1" readingOrder="1"/>
      <protection locked="0"/>
    </xf>
    <xf numFmtId="0" fontId="127" fillId="0" borderId="91" xfId="0" applyFont="1" applyFill="1" applyBorder="1" applyAlignment="1" applyProtection="1">
      <alignment horizontal="center" vertical="center" wrapText="1" readingOrder="1"/>
      <protection locked="0"/>
    </xf>
    <xf numFmtId="0" fontId="127" fillId="0" borderId="98" xfId="0" applyFont="1" applyFill="1" applyBorder="1" applyAlignment="1" applyProtection="1">
      <alignment horizontal="center" vertical="center" wrapText="1" readingOrder="1"/>
      <protection locked="0"/>
    </xf>
    <xf numFmtId="0" fontId="127" fillId="0" borderId="86" xfId="0" applyFont="1" applyFill="1" applyBorder="1" applyAlignment="1" applyProtection="1">
      <alignment horizontal="center" vertical="center" wrapText="1" readingOrder="1"/>
      <protection locked="0"/>
    </xf>
    <xf numFmtId="0" fontId="170" fillId="0" borderId="98" xfId="0" applyFont="1" applyFill="1" applyBorder="1" applyAlignment="1" applyProtection="1">
      <alignment horizontal="center" vertical="center" wrapText="1" readingOrder="1"/>
      <protection locked="0"/>
    </xf>
    <xf numFmtId="0" fontId="145" fillId="102" borderId="86" xfId="77" applyFont="1" applyFill="1" applyBorder="1" applyAlignment="1" applyProtection="1">
      <alignment horizontal="center" vertical="center" wrapText="1" readingOrder="1"/>
      <protection locked="0"/>
    </xf>
    <xf numFmtId="0" fontId="140" fillId="102" borderId="86" xfId="77" applyFont="1" applyFill="1" applyBorder="1" applyAlignment="1" applyProtection="1">
      <alignment horizontal="center" vertical="center" wrapText="1" readingOrder="1"/>
      <protection locked="0"/>
    </xf>
    <xf numFmtId="1" fontId="140" fillId="102" borderId="86" xfId="0" applyNumberFormat="1" applyFont="1" applyFill="1" applyBorder="1" applyAlignment="1" applyProtection="1">
      <alignment horizontal="center" vertical="center" readingOrder="1"/>
      <protection locked="0"/>
    </xf>
    <xf numFmtId="174" fontId="0" fillId="112" borderId="86" xfId="0" applyNumberFormat="1" applyFill="1" applyBorder="1" applyAlignment="1">
      <alignment horizontal="center" vertical="center"/>
    </xf>
    <xf numFmtId="0" fontId="127" fillId="0" borderId="99" xfId="0" applyFont="1" applyFill="1" applyBorder="1" applyAlignment="1" applyProtection="1">
      <alignment horizontal="center" vertical="center" wrapText="1" readingOrder="1"/>
      <protection locked="0"/>
    </xf>
    <xf numFmtId="0" fontId="127" fillId="0" borderId="87" xfId="0" applyFont="1" applyFill="1" applyBorder="1" applyAlignment="1" applyProtection="1">
      <alignment horizontal="center" vertical="center" wrapText="1" readingOrder="1"/>
      <protection locked="0"/>
    </xf>
    <xf numFmtId="0" fontId="149" fillId="55" borderId="101" xfId="77" applyFont="1" applyFill="1" applyBorder="1" applyAlignment="1" applyProtection="1">
      <alignment horizontal="center" vertical="center" wrapText="1" readingOrder="1"/>
      <protection locked="0"/>
    </xf>
    <xf numFmtId="0" fontId="143" fillId="55" borderId="102" xfId="77" applyFont="1" applyFill="1" applyBorder="1" applyAlignment="1" applyProtection="1">
      <alignment horizontal="center" vertical="center" wrapText="1" readingOrder="1"/>
      <protection locked="0"/>
    </xf>
    <xf numFmtId="0" fontId="150" fillId="55" borderId="102" xfId="77" applyFont="1" applyFill="1" applyBorder="1" applyAlignment="1" applyProtection="1">
      <alignment horizontal="center" vertical="center" wrapText="1" readingOrder="1"/>
      <protection locked="0"/>
    </xf>
    <xf numFmtId="0" fontId="149" fillId="55" borderId="103" xfId="77" applyFont="1" applyFill="1" applyBorder="1" applyAlignment="1" applyProtection="1">
      <alignment horizontal="center" vertical="center" wrapText="1" readingOrder="1"/>
      <protection locked="0"/>
    </xf>
    <xf numFmtId="0" fontId="143" fillId="55" borderId="94" xfId="77" applyFont="1" applyFill="1" applyBorder="1" applyAlignment="1" applyProtection="1">
      <alignment horizontal="center" vertical="center" wrapText="1" readingOrder="1"/>
      <protection locked="0"/>
    </xf>
    <xf numFmtId="0" fontId="150" fillId="55" borderId="94" xfId="77" applyFont="1" applyFill="1" applyBorder="1" applyAlignment="1" applyProtection="1">
      <alignment horizontal="center" vertical="center" wrapText="1" readingOrder="1"/>
      <protection locked="0"/>
    </xf>
    <xf numFmtId="174" fontId="0" fillId="55" borderId="91" xfId="0" applyNumberFormat="1" applyFill="1" applyBorder="1" applyAlignment="1">
      <alignment horizontal="center" vertical="center"/>
    </xf>
    <xf numFmtId="0" fontId="162" fillId="112" borderId="86" xfId="77" applyFont="1" applyFill="1" applyBorder="1" applyAlignment="1" applyProtection="1">
      <alignment horizontal="center" vertical="center" wrapText="1" readingOrder="1"/>
      <protection locked="0"/>
    </xf>
    <xf numFmtId="0" fontId="20" fillId="0" borderId="102" xfId="77" applyFont="1" applyFill="1" applyBorder="1" applyAlignment="1">
      <alignment horizontal="center" vertical="center" wrapText="1" readingOrder="1"/>
    </xf>
    <xf numFmtId="0" fontId="141" fillId="102" borderId="86" xfId="0" applyFont="1" applyFill="1" applyBorder="1" applyAlignment="1" applyProtection="1">
      <alignment horizontal="center" vertical="center" wrapText="1" readingOrder="1"/>
      <protection locked="0"/>
    </xf>
    <xf numFmtId="0" fontId="169" fillId="0" borderId="87" xfId="8174" applyFill="1" applyBorder="1" applyAlignment="1" applyProtection="1">
      <alignment horizontal="center" vertical="center" wrapText="1" readingOrder="1"/>
      <protection locked="0"/>
    </xf>
    <xf numFmtId="0" fontId="141" fillId="0" borderId="91" xfId="0" applyFont="1" applyFill="1" applyBorder="1" applyAlignment="1" applyProtection="1">
      <alignment horizontal="center" vertical="center" wrapText="1" readingOrder="1"/>
      <protection locked="0"/>
    </xf>
    <xf numFmtId="0" fontId="27" fillId="0" borderId="0" xfId="0" applyFont="1" applyFill="1" applyAlignment="1" applyProtection="1">
      <alignment vertical="center" readingOrder="1"/>
      <protection locked="0"/>
    </xf>
    <xf numFmtId="0" fontId="144" fillId="0" borderId="0" xfId="0" applyFont="1" applyFill="1" applyAlignment="1" applyProtection="1">
      <alignment vertical="center" readingOrder="1"/>
      <protection locked="0"/>
    </xf>
    <xf numFmtId="0" fontId="169" fillId="0" borderId="91" xfId="8174" applyFill="1" applyBorder="1" applyAlignment="1" applyProtection="1">
      <alignment horizontal="center" vertical="center" wrapText="1" readingOrder="1"/>
      <protection locked="0"/>
    </xf>
    <xf numFmtId="0" fontId="141" fillId="0" borderId="87" xfId="0" applyFont="1" applyFill="1" applyBorder="1" applyAlignment="1" applyProtection="1">
      <alignment vertical="center" wrapText="1" readingOrder="1"/>
      <protection locked="0"/>
    </xf>
    <xf numFmtId="0" fontId="169" fillId="0" borderId="87" xfId="8174" applyFill="1" applyBorder="1" applyAlignment="1" applyProtection="1">
      <alignment vertical="center" wrapText="1" readingOrder="1"/>
      <protection locked="0"/>
    </xf>
    <xf numFmtId="0" fontId="0" fillId="0" borderId="91" xfId="0" applyBorder="1" applyAlignment="1" applyProtection="1">
      <alignment vertical="center" wrapText="1" readingOrder="1"/>
      <protection locked="0"/>
    </xf>
    <xf numFmtId="0" fontId="141" fillId="0" borderId="91" xfId="0" applyFont="1" applyFill="1" applyBorder="1" applyAlignment="1" applyProtection="1">
      <alignment vertical="center" wrapText="1" readingOrder="1"/>
      <protection locked="0"/>
    </xf>
    <xf numFmtId="0" fontId="169" fillId="0" borderId="96" xfId="8174" applyFill="1" applyBorder="1" applyAlignment="1" applyProtection="1">
      <alignment vertical="center" wrapText="1" readingOrder="1"/>
      <protection locked="0"/>
    </xf>
    <xf numFmtId="0" fontId="0" fillId="0" borderId="90" xfId="0" applyBorder="1" applyAlignment="1" applyProtection="1">
      <alignment vertical="center" wrapText="1" readingOrder="1"/>
      <protection locked="0"/>
    </xf>
    <xf numFmtId="0" fontId="141" fillId="0" borderId="90" xfId="0" applyFont="1" applyFill="1" applyBorder="1" applyAlignment="1" applyProtection="1">
      <alignment vertical="center" wrapText="1" readingOrder="1"/>
      <protection locked="0"/>
    </xf>
    <xf numFmtId="0" fontId="0" fillId="0" borderId="100" xfId="0" applyBorder="1" applyAlignment="1" applyProtection="1">
      <alignment vertical="center" wrapText="1" readingOrder="1"/>
      <protection locked="0"/>
    </xf>
    <xf numFmtId="0" fontId="141" fillId="0" borderId="100" xfId="0" applyFont="1" applyFill="1" applyBorder="1" applyAlignment="1" applyProtection="1">
      <alignment vertical="center" wrapText="1" readingOrder="1"/>
      <protection locked="0"/>
    </xf>
    <xf numFmtId="0" fontId="169" fillId="0" borderId="90" xfId="8174" applyFill="1" applyBorder="1" applyAlignment="1" applyProtection="1">
      <alignment vertical="center" wrapText="1" readingOrder="1"/>
      <protection locked="0"/>
    </xf>
    <xf numFmtId="0" fontId="162" fillId="115" borderId="86" xfId="77" applyFont="1" applyFill="1" applyBorder="1" applyAlignment="1" applyProtection="1">
      <alignment horizontal="center" vertical="center" wrapText="1" readingOrder="1"/>
      <protection locked="0"/>
    </xf>
    <xf numFmtId="0" fontId="170" fillId="0" borderId="97" xfId="0" applyFont="1" applyFill="1" applyBorder="1" applyAlignment="1" applyProtection="1">
      <alignment horizontal="center" vertical="center" wrapText="1" readingOrder="1"/>
      <protection locked="0"/>
    </xf>
    <xf numFmtId="0" fontId="145" fillId="117" borderId="86" xfId="77" applyFont="1" applyFill="1" applyBorder="1" applyAlignment="1" applyProtection="1">
      <alignment horizontal="center" vertical="center" wrapText="1" readingOrder="1"/>
      <protection locked="0"/>
    </xf>
    <xf numFmtId="0" fontId="127" fillId="102" borderId="86" xfId="0" applyFont="1" applyFill="1" applyBorder="1" applyAlignment="1" applyProtection="1">
      <alignment horizontal="center" vertical="center" wrapText="1" readingOrder="1"/>
      <protection locked="0"/>
    </xf>
    <xf numFmtId="0" fontId="145" fillId="55" borderId="86" xfId="77" applyFont="1" applyFill="1" applyBorder="1" applyAlignment="1" applyProtection="1">
      <alignment horizontal="center" vertical="center" wrapText="1" readingOrder="1"/>
      <protection locked="0"/>
    </xf>
    <xf numFmtId="0" fontId="145" fillId="114" borderId="86" xfId="77" applyFont="1" applyFill="1" applyBorder="1" applyAlignment="1" applyProtection="1">
      <alignment horizontal="center" vertical="center" wrapText="1" readingOrder="1"/>
      <protection locked="0"/>
    </xf>
    <xf numFmtId="0" fontId="145" fillId="113" borderId="86" xfId="77" applyFont="1" applyFill="1" applyBorder="1" applyAlignment="1" applyProtection="1">
      <alignment horizontal="center" vertical="center" wrapText="1" readingOrder="1"/>
      <protection locked="0"/>
    </xf>
    <xf numFmtId="0" fontId="173" fillId="0" borderId="86" xfId="0" applyFont="1" applyFill="1" applyBorder="1" applyAlignment="1" applyProtection="1">
      <alignment horizontal="center" vertical="center" wrapText="1" readingOrder="1"/>
      <protection locked="0"/>
    </xf>
    <xf numFmtId="0" fontId="145" fillId="119" borderId="86" xfId="77" applyFont="1" applyFill="1" applyBorder="1" applyAlignment="1" applyProtection="1">
      <alignment horizontal="center" vertical="center" wrapText="1" readingOrder="1"/>
      <protection locked="0"/>
    </xf>
    <xf numFmtId="0" fontId="173" fillId="102" borderId="86" xfId="0" applyFont="1" applyFill="1" applyBorder="1" applyAlignment="1" applyProtection="1">
      <alignment horizontal="center" vertical="center" wrapText="1" readingOrder="1"/>
      <protection locked="0"/>
    </xf>
    <xf numFmtId="0" fontId="145" fillId="126" borderId="86" xfId="77" applyFont="1" applyFill="1" applyBorder="1" applyAlignment="1" applyProtection="1">
      <alignment horizontal="center" vertical="center" wrapText="1" readingOrder="1"/>
      <protection locked="0"/>
    </xf>
    <xf numFmtId="0" fontId="127" fillId="102" borderId="98" xfId="0" applyFont="1" applyFill="1" applyBorder="1" applyAlignment="1" applyProtection="1">
      <alignment horizontal="center" vertical="center" wrapText="1" readingOrder="1"/>
      <protection locked="0"/>
    </xf>
    <xf numFmtId="0" fontId="169" fillId="102" borderId="86" xfId="8174" applyFill="1" applyBorder="1" applyAlignment="1" applyProtection="1">
      <alignment horizontal="center" vertical="center" wrapText="1" readingOrder="1"/>
      <protection locked="0"/>
    </xf>
    <xf numFmtId="0" fontId="145" fillId="127" borderId="86" xfId="77" applyFont="1" applyFill="1" applyBorder="1" applyAlignment="1" applyProtection="1">
      <alignment horizontal="center" vertical="center" wrapText="1" readingOrder="1"/>
      <protection locked="0"/>
    </xf>
    <xf numFmtId="0" fontId="145" fillId="128" borderId="86" xfId="77" applyFont="1" applyFill="1" applyBorder="1" applyAlignment="1" applyProtection="1">
      <alignment horizontal="center" vertical="center" wrapText="1" readingOrder="1"/>
      <protection locked="0"/>
    </xf>
    <xf numFmtId="0" fontId="27" fillId="116" borderId="0" xfId="77" applyFont="1" applyFill="1" applyAlignment="1" applyProtection="1">
      <alignment horizontal="center" vertical="center" readingOrder="1"/>
      <protection locked="0"/>
    </xf>
    <xf numFmtId="0" fontId="162" fillId="116" borderId="86" xfId="77" applyFont="1" applyFill="1" applyBorder="1" applyAlignment="1" applyProtection="1">
      <alignment horizontal="center" vertical="center" wrapText="1" readingOrder="1"/>
      <protection locked="0"/>
    </xf>
    <xf numFmtId="174" fontId="0" fillId="116" borderId="91" xfId="0" applyNumberFormat="1" applyFill="1" applyBorder="1" applyAlignment="1">
      <alignment horizontal="center" vertical="center"/>
    </xf>
    <xf numFmtId="174" fontId="0" fillId="116" borderId="86" xfId="0" applyNumberFormat="1" applyFill="1" applyBorder="1" applyAlignment="1">
      <alignment horizontal="center" vertical="center"/>
    </xf>
    <xf numFmtId="0" fontId="148" fillId="116" borderId="0" xfId="77" applyFont="1" applyFill="1" applyAlignment="1" applyProtection="1">
      <alignment horizontal="center" vertical="center" readingOrder="1"/>
      <protection locked="0"/>
    </xf>
    <xf numFmtId="0" fontId="141" fillId="129" borderId="86" xfId="0" applyFont="1" applyFill="1" applyBorder="1" applyAlignment="1" applyProtection="1">
      <alignment horizontal="center" vertical="center" wrapText="1" readingOrder="1"/>
      <protection locked="0"/>
    </xf>
    <xf numFmtId="0" fontId="141" fillId="137" borderId="86" xfId="0" applyFont="1" applyFill="1" applyBorder="1" applyAlignment="1" applyProtection="1">
      <alignment horizontal="center" vertical="center" wrapText="1" readingOrder="1"/>
      <protection locked="0"/>
    </xf>
    <xf numFmtId="0" fontId="141" fillId="138" borderId="86" xfId="0" applyFont="1" applyFill="1" applyBorder="1" applyAlignment="1" applyProtection="1">
      <alignment horizontal="center" vertical="center" wrapText="1" readingOrder="1"/>
      <protection locked="0"/>
    </xf>
    <xf numFmtId="0" fontId="141" fillId="126" borderId="86" xfId="0" applyFont="1" applyFill="1" applyBorder="1" applyAlignment="1" applyProtection="1">
      <alignment horizontal="center" vertical="center" wrapText="1" readingOrder="1"/>
      <protection locked="0"/>
    </xf>
    <xf numFmtId="0" fontId="27" fillId="106" borderId="0" xfId="77" applyFont="1" applyFill="1" applyAlignment="1" applyProtection="1">
      <alignment horizontal="center" vertical="center" readingOrder="1"/>
      <protection locked="0"/>
    </xf>
    <xf numFmtId="0" fontId="162" fillId="106" borderId="86" xfId="77" applyFont="1" applyFill="1" applyBorder="1" applyAlignment="1" applyProtection="1">
      <alignment horizontal="center" vertical="center" wrapText="1" readingOrder="1"/>
      <protection locked="0"/>
    </xf>
    <xf numFmtId="0" fontId="148" fillId="106" borderId="0" xfId="77" applyFont="1" applyFill="1" applyAlignment="1" applyProtection="1">
      <alignment horizontal="center" vertical="center" readingOrder="1"/>
      <protection locked="0"/>
    </xf>
    <xf numFmtId="0" fontId="149" fillId="102" borderId="101" xfId="77" applyFont="1" applyFill="1" applyBorder="1" applyAlignment="1" applyProtection="1">
      <alignment horizontal="center" vertical="center" wrapText="1" readingOrder="1"/>
      <protection locked="0"/>
    </xf>
    <xf numFmtId="0" fontId="141" fillId="138" borderId="98" xfId="0" applyFont="1" applyFill="1" applyBorder="1" applyAlignment="1" applyProtection="1">
      <alignment horizontal="center" vertical="center" wrapText="1" readingOrder="1"/>
      <protection locked="0"/>
    </xf>
    <xf numFmtId="0" fontId="184" fillId="55" borderId="86" xfId="77" applyFont="1" applyFill="1" applyBorder="1" applyAlignment="1" applyProtection="1">
      <alignment horizontal="center" vertical="center" wrapText="1" readingOrder="1"/>
      <protection locked="0"/>
    </xf>
    <xf numFmtId="0" fontId="149" fillId="55" borderId="86" xfId="77" applyFont="1" applyFill="1" applyBorder="1" applyAlignment="1" applyProtection="1">
      <alignment horizontal="center" vertical="center" wrapText="1" readingOrder="1"/>
      <protection locked="0"/>
    </xf>
    <xf numFmtId="0" fontId="145" fillId="118" borderId="86" xfId="77" applyFont="1" applyFill="1" applyBorder="1" applyAlignment="1" applyProtection="1">
      <alignment horizontal="center" vertical="center" wrapText="1" readingOrder="1"/>
      <protection locked="0"/>
    </xf>
    <xf numFmtId="0" fontId="145" fillId="141" borderId="86" xfId="77" applyFont="1" applyFill="1" applyBorder="1" applyAlignment="1" applyProtection="1">
      <alignment horizontal="center" vertical="center" wrapText="1" readingOrder="1"/>
      <protection locked="0"/>
    </xf>
    <xf numFmtId="0" fontId="145" fillId="55" borderId="87" xfId="77" applyFont="1" applyFill="1" applyBorder="1" applyAlignment="1" applyProtection="1">
      <alignment horizontal="center" vertical="center" wrapText="1" readingOrder="1"/>
      <protection locked="0"/>
    </xf>
    <xf numFmtId="0" fontId="145" fillId="126" borderId="87" xfId="77" applyFont="1" applyFill="1" applyBorder="1" applyAlignment="1" applyProtection="1">
      <alignment horizontal="center" vertical="center" wrapText="1" readingOrder="1"/>
      <protection locked="0"/>
    </xf>
    <xf numFmtId="0" fontId="145" fillId="120" borderId="86" xfId="77" applyFont="1" applyFill="1" applyBorder="1" applyAlignment="1" applyProtection="1">
      <alignment horizontal="center" vertical="center" wrapText="1" readingOrder="1"/>
      <protection locked="0"/>
    </xf>
    <xf numFmtId="0" fontId="145" fillId="107" borderId="86" xfId="77" applyFont="1" applyFill="1" applyBorder="1" applyAlignment="1" applyProtection="1">
      <alignment horizontal="center" vertical="center" wrapText="1" readingOrder="1"/>
      <protection locked="0"/>
    </xf>
    <xf numFmtId="0" fontId="145" fillId="138" borderId="86" xfId="77" applyFont="1" applyFill="1" applyBorder="1" applyAlignment="1" applyProtection="1">
      <alignment horizontal="center" vertical="center" wrapText="1" readingOrder="1"/>
      <protection locked="0"/>
    </xf>
    <xf numFmtId="0" fontId="145" fillId="111" borderId="86" xfId="77" applyFont="1" applyFill="1" applyBorder="1" applyAlignment="1" applyProtection="1">
      <alignment horizontal="center" vertical="center" wrapText="1" readingOrder="1"/>
      <protection locked="0"/>
    </xf>
    <xf numFmtId="0" fontId="145" fillId="135" borderId="86" xfId="77" applyFont="1" applyFill="1" applyBorder="1" applyAlignment="1" applyProtection="1">
      <alignment horizontal="center" vertical="center" wrapText="1" readingOrder="1"/>
      <protection locked="0"/>
    </xf>
    <xf numFmtId="0" fontId="141" fillId="0" borderId="87" xfId="0" applyFont="1" applyFill="1" applyBorder="1" applyAlignment="1" applyProtection="1">
      <alignment horizontal="center" vertical="center" wrapText="1" readingOrder="1"/>
      <protection locked="0"/>
    </xf>
    <xf numFmtId="0" fontId="141" fillId="0" borderId="96" xfId="0" applyFont="1" applyFill="1" applyBorder="1" applyAlignment="1" applyProtection="1">
      <alignment vertical="center" wrapText="1" readingOrder="1"/>
      <protection locked="0"/>
    </xf>
    <xf numFmtId="0" fontId="145" fillId="0" borderId="87" xfId="77" applyFont="1" applyFill="1" applyBorder="1" applyAlignment="1" applyProtection="1">
      <alignment horizontal="center" vertical="center" wrapText="1" readingOrder="1"/>
      <protection locked="0"/>
    </xf>
    <xf numFmtId="0" fontId="174" fillId="0" borderId="90" xfId="8174" applyFont="1" applyFill="1" applyBorder="1" applyAlignment="1" applyProtection="1">
      <alignment vertical="center" wrapText="1" readingOrder="1"/>
      <protection locked="0"/>
    </xf>
    <xf numFmtId="0" fontId="162" fillId="55" borderId="86" xfId="0" applyFont="1" applyFill="1" applyBorder="1" applyAlignment="1" applyProtection="1">
      <alignment horizontal="center" vertical="center" wrapText="1" readingOrder="1"/>
      <protection locked="0"/>
    </xf>
    <xf numFmtId="0" fontId="162" fillId="116" borderId="86" xfId="0" applyFont="1" applyFill="1" applyBorder="1" applyAlignment="1" applyProtection="1">
      <alignment horizontal="center" vertical="center" wrapText="1" readingOrder="1"/>
      <protection locked="0"/>
    </xf>
    <xf numFmtId="0" fontId="162" fillId="106" borderId="86" xfId="0" applyFont="1" applyFill="1" applyBorder="1" applyAlignment="1" applyProtection="1">
      <alignment horizontal="center" vertical="center" wrapText="1" readingOrder="1"/>
      <protection locked="0"/>
    </xf>
    <xf numFmtId="0" fontId="180" fillId="0" borderId="0" xfId="0" applyFont="1" applyAlignment="1" applyProtection="1">
      <alignment vertical="center"/>
      <protection locked="0"/>
    </xf>
    <xf numFmtId="0" fontId="162" fillId="55" borderId="87" xfId="0" applyFont="1" applyFill="1" applyBorder="1" applyAlignment="1" applyProtection="1">
      <alignment horizontal="center" vertical="center" wrapText="1" readingOrder="1"/>
      <protection locked="0"/>
    </xf>
    <xf numFmtId="0" fontId="14" fillId="102" borderId="88" xfId="77" applyFont="1" applyFill="1" applyBorder="1" applyAlignment="1" applyProtection="1">
      <alignment horizontal="center" vertical="center" wrapText="1" readingOrder="1"/>
      <protection locked="0"/>
    </xf>
    <xf numFmtId="174" fontId="123" fillId="112" borderId="88" xfId="0" applyNumberFormat="1" applyFont="1" applyFill="1" applyBorder="1" applyAlignment="1" applyProtection="1">
      <alignment horizontal="center" vertical="center"/>
      <protection locked="0"/>
    </xf>
    <xf numFmtId="174" fontId="123" fillId="112" borderId="109" xfId="0" applyNumberFormat="1" applyFont="1" applyFill="1" applyBorder="1" applyAlignment="1" applyProtection="1">
      <alignment horizontal="center" vertical="center"/>
      <protection locked="0"/>
    </xf>
    <xf numFmtId="174" fontId="123" fillId="116" borderId="104" xfId="0" applyNumberFormat="1" applyFont="1" applyFill="1" applyBorder="1" applyAlignment="1" applyProtection="1">
      <alignment horizontal="center" vertical="center"/>
      <protection locked="0"/>
    </xf>
    <xf numFmtId="174" fontId="123" fillId="106" borderId="86" xfId="0" applyNumberFormat="1" applyFont="1" applyFill="1" applyBorder="1" applyAlignment="1" applyProtection="1">
      <alignment horizontal="center" vertical="center"/>
      <protection locked="0"/>
    </xf>
    <xf numFmtId="0" fontId="0" fillId="0" borderId="0" xfId="0" applyProtection="1">
      <protection locked="0"/>
    </xf>
    <xf numFmtId="0" fontId="14" fillId="102" borderId="86" xfId="77" applyFont="1" applyFill="1" applyBorder="1" applyAlignment="1" applyProtection="1">
      <alignment horizontal="center" vertical="center" wrapText="1" readingOrder="1"/>
      <protection locked="0"/>
    </xf>
    <xf numFmtId="174" fontId="123" fillId="112" borderId="86" xfId="0" applyNumberFormat="1" applyFont="1" applyFill="1" applyBorder="1" applyAlignment="1" applyProtection="1">
      <alignment horizontal="center" vertical="center"/>
      <protection locked="0"/>
    </xf>
    <xf numFmtId="174" fontId="123" fillId="112" borderId="110" xfId="0" applyNumberFormat="1" applyFont="1" applyFill="1" applyBorder="1" applyAlignment="1" applyProtection="1">
      <alignment horizontal="center" vertical="center"/>
      <protection locked="0"/>
    </xf>
    <xf numFmtId="0" fontId="14" fillId="102" borderId="89" xfId="77" applyFont="1" applyFill="1" applyBorder="1" applyAlignment="1" applyProtection="1">
      <alignment horizontal="center" vertical="center" wrapText="1" readingOrder="1"/>
      <protection locked="0"/>
    </xf>
    <xf numFmtId="174" fontId="123" fillId="112" borderId="89" xfId="0" applyNumberFormat="1" applyFont="1" applyFill="1" applyBorder="1" applyAlignment="1" applyProtection="1">
      <alignment horizontal="center" vertical="center"/>
      <protection locked="0"/>
    </xf>
    <xf numFmtId="174" fontId="123" fillId="112" borderId="112" xfId="0" applyNumberFormat="1" applyFont="1" applyFill="1" applyBorder="1" applyAlignment="1" applyProtection="1">
      <alignment horizontal="center" vertical="center"/>
      <protection locked="0"/>
    </xf>
    <xf numFmtId="0" fontId="186" fillId="138" borderId="95" xfId="77" applyFont="1" applyFill="1" applyBorder="1" applyAlignment="1" applyProtection="1">
      <alignment horizontal="center" vertical="center" wrapText="1" readingOrder="1"/>
      <protection locked="0"/>
    </xf>
    <xf numFmtId="0" fontId="14" fillId="138" borderId="88" xfId="77" applyFont="1" applyFill="1" applyBorder="1" applyAlignment="1" applyProtection="1">
      <alignment horizontal="center" vertical="center" wrapText="1" readingOrder="1"/>
      <protection locked="0"/>
    </xf>
    <xf numFmtId="0" fontId="186" fillId="138" borderId="98" xfId="77" applyFont="1" applyFill="1" applyBorder="1" applyAlignment="1" applyProtection="1">
      <alignment horizontal="center" vertical="center" wrapText="1" readingOrder="1"/>
      <protection locked="0"/>
    </xf>
    <xf numFmtId="0" fontId="14" fillId="138" borderId="86" xfId="77" applyFont="1" applyFill="1" applyBorder="1" applyAlignment="1" applyProtection="1">
      <alignment horizontal="center" vertical="center" wrapText="1" readingOrder="1"/>
      <protection locked="0"/>
    </xf>
    <xf numFmtId="0" fontId="186" fillId="138" borderId="111" xfId="77" applyFont="1" applyFill="1" applyBorder="1" applyAlignment="1" applyProtection="1">
      <alignment horizontal="center" vertical="center" wrapText="1" readingOrder="1"/>
      <protection locked="0"/>
    </xf>
    <xf numFmtId="0" fontId="14" fillId="138" borderId="89" xfId="77" applyFont="1" applyFill="1" applyBorder="1" applyAlignment="1" applyProtection="1">
      <alignment horizontal="center" vertical="center" wrapText="1" readingOrder="1"/>
      <protection locked="0"/>
    </xf>
    <xf numFmtId="0" fontId="14" fillId="102" borderId="91" xfId="77" applyFont="1" applyFill="1" applyBorder="1" applyAlignment="1" applyProtection="1">
      <alignment horizontal="center" vertical="center" wrapText="1" readingOrder="1"/>
      <protection locked="0"/>
    </xf>
    <xf numFmtId="174" fontId="123" fillId="112" borderId="91" xfId="0" applyNumberFormat="1" applyFont="1" applyFill="1" applyBorder="1" applyAlignment="1" applyProtection="1">
      <alignment horizontal="center" vertical="center"/>
      <protection locked="0"/>
    </xf>
    <xf numFmtId="174" fontId="123" fillId="112" borderId="114" xfId="0" applyNumberFormat="1" applyFont="1" applyFill="1" applyBorder="1" applyAlignment="1" applyProtection="1">
      <alignment horizontal="center" vertical="center"/>
      <protection locked="0"/>
    </xf>
    <xf numFmtId="0" fontId="14" fillId="0" borderId="88" xfId="77" applyFont="1" applyFill="1" applyBorder="1" applyAlignment="1" applyProtection="1">
      <alignment horizontal="center" vertical="center" wrapText="1" readingOrder="1"/>
      <protection locked="0"/>
    </xf>
    <xf numFmtId="0" fontId="174" fillId="0" borderId="0" xfId="0" applyFont="1" applyProtection="1">
      <protection locked="0"/>
    </xf>
    <xf numFmtId="0" fontId="0" fillId="0" borderId="0" xfId="0" applyAlignment="1" applyProtection="1">
      <alignment vertical="center"/>
      <protection locked="0"/>
    </xf>
    <xf numFmtId="0" fontId="0" fillId="116" borderId="0" xfId="0" applyFill="1" applyAlignment="1" applyProtection="1">
      <alignment vertical="center"/>
      <protection locked="0"/>
    </xf>
    <xf numFmtId="0" fontId="149" fillId="55" borderId="86" xfId="0" applyFont="1" applyFill="1" applyBorder="1" applyAlignment="1" applyProtection="1">
      <alignment horizontal="center" vertical="top" wrapText="1" readingOrder="1"/>
      <protection locked="0"/>
    </xf>
    <xf numFmtId="0" fontId="149" fillId="55" borderId="86" xfId="0" applyFont="1" applyFill="1" applyBorder="1" applyAlignment="1" applyProtection="1">
      <alignment horizontal="center" vertical="center" wrapText="1" readingOrder="1"/>
      <protection locked="0"/>
    </xf>
    <xf numFmtId="0" fontId="149" fillId="55" borderId="101" xfId="0" applyFont="1" applyFill="1" applyBorder="1" applyAlignment="1" applyProtection="1">
      <alignment horizontal="center" vertical="center" wrapText="1" readingOrder="1"/>
      <protection locked="0"/>
    </xf>
    <xf numFmtId="0" fontId="149" fillId="116" borderId="86" xfId="0" applyFont="1" applyFill="1" applyBorder="1" applyAlignment="1" applyProtection="1">
      <alignment horizontal="center" vertical="center" wrapText="1" readingOrder="1"/>
      <protection locked="0"/>
    </xf>
    <xf numFmtId="0" fontId="14" fillId="55" borderId="86" xfId="77" applyFont="1" applyFill="1" applyBorder="1" applyAlignment="1" applyProtection="1">
      <alignment horizontal="center" vertical="center" wrapText="1" readingOrder="1"/>
      <protection locked="0"/>
    </xf>
    <xf numFmtId="0" fontId="14" fillId="55" borderId="101" xfId="77" applyFont="1" applyFill="1" applyBorder="1" applyAlignment="1" applyProtection="1">
      <alignment horizontal="center" vertical="center" wrapText="1" readingOrder="1"/>
      <protection locked="0"/>
    </xf>
    <xf numFmtId="0" fontId="14" fillId="116" borderId="86" xfId="77" applyFont="1" applyFill="1" applyBorder="1" applyAlignment="1" applyProtection="1">
      <alignment horizontal="center" vertical="center" wrapText="1" readingOrder="1"/>
      <protection locked="0"/>
    </xf>
    <xf numFmtId="0" fontId="178" fillId="102" borderId="87" xfId="8168" applyFont="1" applyFill="1" applyBorder="1" applyAlignment="1" applyProtection="1">
      <alignment horizontal="center" vertical="center" wrapText="1" readingOrder="1"/>
      <protection locked="0"/>
    </xf>
    <xf numFmtId="0" fontId="179" fillId="126" borderId="87" xfId="8168" applyFont="1" applyFill="1" applyBorder="1" applyAlignment="1" applyProtection="1">
      <alignment horizontal="center" vertical="center" readingOrder="1"/>
      <protection locked="0"/>
    </xf>
    <xf numFmtId="174" fontId="123" fillId="112" borderId="101" xfId="0" applyNumberFormat="1" applyFont="1" applyFill="1" applyBorder="1" applyAlignment="1" applyProtection="1">
      <alignment horizontal="center" vertical="center"/>
      <protection locked="0"/>
    </xf>
    <xf numFmtId="174" fontId="123" fillId="116" borderId="86" xfId="0" applyNumberFormat="1" applyFont="1" applyFill="1" applyBorder="1" applyAlignment="1" applyProtection="1">
      <alignment horizontal="center" vertical="center"/>
      <protection locked="0"/>
    </xf>
    <xf numFmtId="0" fontId="14" fillId="106" borderId="86" xfId="77" applyFont="1" applyFill="1" applyBorder="1" applyAlignment="1" applyProtection="1">
      <alignment horizontal="center" vertical="center" wrapText="1" readingOrder="1"/>
      <protection locked="0"/>
    </xf>
    <xf numFmtId="0" fontId="179" fillId="130" borderId="87" xfId="8168" applyFont="1" applyFill="1" applyBorder="1" applyAlignment="1" applyProtection="1">
      <alignment horizontal="center" vertical="center" readingOrder="1"/>
      <protection locked="0"/>
    </xf>
    <xf numFmtId="0" fontId="179" fillId="111" borderId="87" xfId="8168" applyFont="1" applyFill="1" applyBorder="1" applyAlignment="1" applyProtection="1">
      <alignment horizontal="center" vertical="center" readingOrder="1"/>
      <protection locked="0"/>
    </xf>
    <xf numFmtId="0" fontId="179" fillId="122" borderId="87" xfId="8168" applyFont="1" applyFill="1" applyBorder="1" applyAlignment="1" applyProtection="1">
      <alignment horizontal="center" vertical="center" readingOrder="1"/>
      <protection locked="0"/>
    </xf>
    <xf numFmtId="0" fontId="179" fillId="116" borderId="87" xfId="8168" applyFont="1" applyFill="1" applyBorder="1" applyAlignment="1" applyProtection="1">
      <alignment horizontal="center" vertical="center" readingOrder="1"/>
      <protection locked="0"/>
    </xf>
    <xf numFmtId="0" fontId="123" fillId="106" borderId="86" xfId="0" applyFont="1" applyFill="1" applyBorder="1" applyAlignment="1" applyProtection="1">
      <alignment horizontal="center" vertical="center" wrapText="1" readingOrder="1"/>
      <protection locked="0"/>
    </xf>
    <xf numFmtId="0" fontId="0" fillId="106" borderId="86" xfId="0" applyFill="1" applyBorder="1" applyAlignment="1" applyProtection="1">
      <alignment horizontal="center" vertical="center" wrapText="1" readingOrder="1"/>
      <protection locked="0"/>
    </xf>
    <xf numFmtId="0" fontId="0" fillId="0" borderId="86" xfId="0" applyBorder="1" applyAlignment="1" applyProtection="1">
      <alignment horizontal="center" vertical="center" wrapText="1" readingOrder="1"/>
      <protection locked="0"/>
    </xf>
    <xf numFmtId="0" fontId="179" fillId="117" borderId="87" xfId="8168" applyFont="1" applyFill="1" applyBorder="1" applyAlignment="1" applyProtection="1">
      <alignment horizontal="center" vertical="center" readingOrder="1"/>
      <protection locked="0"/>
    </xf>
    <xf numFmtId="0" fontId="149" fillId="117" borderId="87" xfId="0" applyFont="1" applyFill="1" applyBorder="1" applyAlignment="1" applyProtection="1">
      <alignment horizontal="center" vertical="top" wrapText="1" readingOrder="1"/>
      <protection locked="0"/>
    </xf>
    <xf numFmtId="0" fontId="14" fillId="117" borderId="86" xfId="77" applyFont="1" applyFill="1" applyBorder="1" applyAlignment="1" applyProtection="1">
      <alignment horizontal="center" vertical="center" wrapText="1" readingOrder="1"/>
      <protection locked="0"/>
    </xf>
    <xf numFmtId="0" fontId="14" fillId="117" borderId="101" xfId="77" applyFont="1" applyFill="1" applyBorder="1" applyAlignment="1" applyProtection="1">
      <alignment horizontal="center" vertical="center" wrapText="1" readingOrder="1"/>
      <protection locked="0"/>
    </xf>
    <xf numFmtId="0" fontId="0" fillId="102" borderId="0" xfId="0" applyFill="1" applyProtection="1">
      <protection locked="0"/>
    </xf>
    <xf numFmtId="0" fontId="14" fillId="131" borderId="86" xfId="77" applyFont="1" applyFill="1" applyBorder="1" applyAlignment="1" applyProtection="1">
      <alignment horizontal="center" vertical="center" wrapText="1" readingOrder="1"/>
      <protection locked="0"/>
    </xf>
    <xf numFmtId="0" fontId="174" fillId="117" borderId="86" xfId="0" applyFont="1" applyFill="1" applyBorder="1" applyAlignment="1" applyProtection="1">
      <alignment horizontal="center" vertical="center" wrapText="1" readingOrder="1"/>
      <protection locked="0"/>
    </xf>
    <xf numFmtId="0" fontId="176" fillId="117" borderId="86" xfId="0" applyFont="1" applyFill="1" applyBorder="1" applyAlignment="1" applyProtection="1">
      <alignment horizontal="center" vertical="center" wrapText="1" readingOrder="1"/>
      <protection locked="0"/>
    </xf>
    <xf numFmtId="0" fontId="0" fillId="117" borderId="86" xfId="0" applyFill="1" applyBorder="1" applyAlignment="1" applyProtection="1">
      <alignment horizontal="center" vertical="center" wrapText="1" readingOrder="1"/>
      <protection locked="0"/>
    </xf>
    <xf numFmtId="0" fontId="127" fillId="117" borderId="86" xfId="8168" applyFont="1" applyFill="1" applyBorder="1" applyAlignment="1" applyProtection="1">
      <alignment horizontal="center" vertical="center" wrapText="1" readingOrder="1"/>
      <protection locked="0"/>
    </xf>
    <xf numFmtId="174" fontId="123" fillId="117" borderId="101" xfId="0" applyNumberFormat="1" applyFont="1" applyFill="1" applyBorder="1" applyAlignment="1" applyProtection="1">
      <alignment horizontal="center" vertical="center"/>
      <protection locked="0"/>
    </xf>
    <xf numFmtId="174" fontId="123" fillId="117" borderId="86" xfId="0" applyNumberFormat="1" applyFont="1" applyFill="1" applyBorder="1" applyAlignment="1" applyProtection="1">
      <alignment horizontal="center" vertical="center"/>
      <protection locked="0"/>
    </xf>
    <xf numFmtId="0" fontId="174" fillId="131" borderId="86" xfId="0" applyFont="1" applyFill="1" applyBorder="1" applyAlignment="1" applyProtection="1">
      <alignment horizontal="center" vertical="center" wrapText="1" readingOrder="1"/>
      <protection locked="0"/>
    </xf>
    <xf numFmtId="0" fontId="123" fillId="131" borderId="86" xfId="0" applyFont="1" applyFill="1" applyBorder="1" applyAlignment="1" applyProtection="1">
      <alignment horizontal="center" vertical="center" wrapText="1" readingOrder="1"/>
      <protection locked="0"/>
    </xf>
    <xf numFmtId="0" fontId="127" fillId="131" borderId="86" xfId="8168" applyFont="1" applyFill="1" applyBorder="1" applyAlignment="1" applyProtection="1">
      <alignment horizontal="center" vertical="center" wrapText="1" readingOrder="1"/>
      <protection locked="0"/>
    </xf>
    <xf numFmtId="0" fontId="182" fillId="117" borderId="86" xfId="0" applyFont="1" applyFill="1" applyBorder="1" applyAlignment="1" applyProtection="1">
      <alignment horizontal="center" vertical="center" wrapText="1" readingOrder="1"/>
      <protection locked="0"/>
    </xf>
    <xf numFmtId="0" fontId="127" fillId="131" borderId="87" xfId="8168" applyFont="1" applyFill="1" applyBorder="1" applyAlignment="1" applyProtection="1">
      <alignment horizontal="center" vertical="center" wrapText="1" readingOrder="1"/>
      <protection locked="0"/>
    </xf>
    <xf numFmtId="0" fontId="182" fillId="117" borderId="90" xfId="0" applyFont="1" applyFill="1" applyBorder="1" applyAlignment="1" applyProtection="1">
      <alignment horizontal="center" vertical="center" wrapText="1" readingOrder="1"/>
      <protection locked="0"/>
    </xf>
    <xf numFmtId="0" fontId="176" fillId="117" borderId="90" xfId="0" applyFont="1" applyFill="1" applyBorder="1" applyAlignment="1" applyProtection="1">
      <alignment horizontal="center" vertical="center" wrapText="1" readingOrder="1"/>
      <protection locked="0"/>
    </xf>
    <xf numFmtId="0" fontId="0" fillId="117" borderId="90" xfId="0" applyFill="1" applyBorder="1" applyAlignment="1" applyProtection="1">
      <alignment horizontal="center" vertical="center" wrapText="1" readingOrder="1"/>
      <protection locked="0"/>
    </xf>
    <xf numFmtId="0" fontId="176" fillId="117" borderId="86" xfId="77" applyFont="1" applyFill="1" applyBorder="1" applyAlignment="1" applyProtection="1">
      <alignment horizontal="center" vertical="center" wrapText="1" readingOrder="1"/>
      <protection locked="0"/>
    </xf>
    <xf numFmtId="0" fontId="14" fillId="110" borderId="86" xfId="77" applyFont="1" applyFill="1" applyBorder="1" applyAlignment="1" applyProtection="1">
      <alignment horizontal="center" vertical="center" wrapText="1" readingOrder="1"/>
      <protection locked="0"/>
    </xf>
    <xf numFmtId="0" fontId="0" fillId="116" borderId="86" xfId="0" applyFill="1" applyBorder="1" applyAlignment="1" applyProtection="1">
      <alignment vertical="center"/>
      <protection locked="0"/>
    </xf>
    <xf numFmtId="0" fontId="14" fillId="110" borderId="101" xfId="77" applyFont="1" applyFill="1" applyBorder="1" applyAlignment="1" applyProtection="1">
      <alignment horizontal="center" vertical="center" wrapText="1" readingOrder="1"/>
      <protection locked="0"/>
    </xf>
    <xf numFmtId="0" fontId="0" fillId="110" borderId="90" xfId="0" applyFill="1" applyBorder="1" applyAlignment="1" applyProtection="1">
      <alignment horizontal="center" vertical="center" wrapText="1" readingOrder="1"/>
      <protection locked="0"/>
    </xf>
    <xf numFmtId="0" fontId="0" fillId="126" borderId="86" xfId="0" applyFill="1" applyBorder="1" applyAlignment="1" applyProtection="1">
      <alignment horizontal="center" vertical="center" wrapText="1" readingOrder="1"/>
      <protection locked="0"/>
    </xf>
    <xf numFmtId="0" fontId="0" fillId="126" borderId="91" xfId="0" applyFill="1" applyBorder="1" applyAlignment="1" applyProtection="1">
      <alignment horizontal="center" vertical="center" wrapText="1" readingOrder="1"/>
      <protection locked="0"/>
    </xf>
    <xf numFmtId="0" fontId="14" fillId="135" borderId="86" xfId="77" applyFont="1" applyFill="1" applyBorder="1" applyAlignment="1" applyProtection="1">
      <alignment horizontal="center" vertical="center" wrapText="1" readingOrder="1"/>
      <protection locked="0"/>
    </xf>
    <xf numFmtId="0" fontId="14" fillId="130" borderId="86" xfId="77" applyFont="1" applyFill="1" applyBorder="1" applyAlignment="1" applyProtection="1">
      <alignment horizontal="center" vertical="center" wrapText="1" readingOrder="1"/>
      <protection locked="0"/>
    </xf>
    <xf numFmtId="0" fontId="14" fillId="104" borderId="86" xfId="77" applyFont="1" applyFill="1" applyBorder="1" applyAlignment="1" applyProtection="1">
      <alignment horizontal="center" vertical="center" wrapText="1" readingOrder="1"/>
      <protection locked="0"/>
    </xf>
    <xf numFmtId="0" fontId="14" fillId="136" borderId="86" xfId="77" applyFont="1" applyFill="1" applyBorder="1" applyAlignment="1" applyProtection="1">
      <alignment horizontal="center" vertical="center" wrapText="1" readingOrder="1"/>
      <protection locked="0"/>
    </xf>
    <xf numFmtId="0" fontId="176" fillId="110" borderId="0" xfId="0" applyFont="1" applyFill="1" applyBorder="1" applyAlignment="1" applyProtection="1">
      <alignment horizontal="center" vertical="center" wrapText="1" readingOrder="1"/>
      <protection locked="0"/>
    </xf>
    <xf numFmtId="0" fontId="14" fillId="137" borderId="86" xfId="77" applyFont="1" applyFill="1" applyBorder="1" applyAlignment="1" applyProtection="1">
      <alignment horizontal="center" vertical="center" wrapText="1" readingOrder="1"/>
      <protection locked="0"/>
    </xf>
    <xf numFmtId="0" fontId="14" fillId="139" borderId="86" xfId="77" applyFont="1" applyFill="1" applyBorder="1" applyAlignment="1" applyProtection="1">
      <alignment horizontal="center" vertical="center" wrapText="1" readingOrder="1"/>
      <protection locked="0"/>
    </xf>
    <xf numFmtId="0" fontId="14" fillId="143" borderId="86" xfId="77" applyFont="1" applyFill="1" applyBorder="1" applyAlignment="1" applyProtection="1">
      <alignment horizontal="center" vertical="center" wrapText="1" readingOrder="1"/>
      <protection locked="0"/>
    </xf>
    <xf numFmtId="0" fontId="176" fillId="110" borderId="91" xfId="0" applyFont="1" applyFill="1" applyBorder="1" applyAlignment="1" applyProtection="1">
      <alignment horizontal="center" vertical="center" wrapText="1" readingOrder="1"/>
      <protection locked="0"/>
    </xf>
    <xf numFmtId="0" fontId="0" fillId="102" borderId="0" xfId="0" applyFill="1" applyBorder="1" applyAlignment="1" applyProtection="1">
      <alignment vertical="center"/>
      <protection locked="0"/>
    </xf>
    <xf numFmtId="0" fontId="0" fillId="102" borderId="0" xfId="0" applyFill="1" applyBorder="1" applyProtection="1">
      <protection locked="0"/>
    </xf>
    <xf numFmtId="0" fontId="0" fillId="116" borderId="91" xfId="0" applyFill="1" applyBorder="1" applyAlignment="1" applyProtection="1">
      <alignment vertical="center"/>
      <protection locked="0"/>
    </xf>
    <xf numFmtId="0" fontId="14" fillId="142" borderId="86" xfId="77" applyFont="1" applyFill="1" applyBorder="1" applyAlignment="1" applyProtection="1">
      <alignment horizontal="center" vertical="center" wrapText="1" readingOrder="1"/>
      <protection locked="0"/>
    </xf>
    <xf numFmtId="0" fontId="14" fillId="129" borderId="86" xfId="77" applyFont="1" applyFill="1" applyBorder="1" applyAlignment="1" applyProtection="1">
      <alignment horizontal="center" vertical="center" wrapText="1" readingOrder="1"/>
      <protection locked="0"/>
    </xf>
    <xf numFmtId="2" fontId="123" fillId="112" borderId="86" xfId="0" applyNumberFormat="1" applyFont="1" applyFill="1" applyBorder="1" applyAlignment="1" applyProtection="1">
      <alignment horizontal="center" vertical="center"/>
      <protection locked="0"/>
    </xf>
    <xf numFmtId="2" fontId="123" fillId="116" borderId="86" xfId="0" applyNumberFormat="1" applyFont="1" applyFill="1" applyBorder="1" applyAlignment="1" applyProtection="1">
      <alignment horizontal="center" vertical="center"/>
      <protection locked="0"/>
    </xf>
    <xf numFmtId="2" fontId="123" fillId="106" borderId="86" xfId="0" applyNumberFormat="1" applyFont="1" applyFill="1" applyBorder="1" applyAlignment="1" applyProtection="1">
      <alignment horizontal="center" vertical="center"/>
      <protection locked="0"/>
    </xf>
    <xf numFmtId="0" fontId="174" fillId="0" borderId="90" xfId="0" applyFont="1" applyBorder="1" applyAlignment="1" applyProtection="1">
      <alignment horizontal="center" vertical="center" wrapText="1" readingOrder="1"/>
      <protection locked="0"/>
    </xf>
    <xf numFmtId="0" fontId="14" fillId="114" borderId="86" xfId="77" applyFont="1" applyFill="1" applyBorder="1" applyAlignment="1" applyProtection="1">
      <alignment horizontal="center" vertical="center" wrapText="1" readingOrder="1"/>
      <protection locked="0"/>
    </xf>
    <xf numFmtId="2" fontId="123" fillId="106" borderId="86" xfId="0" applyNumberFormat="1" applyFont="1" applyFill="1" applyBorder="1" applyAlignment="1" applyProtection="1">
      <alignment horizontal="center" vertical="center" wrapText="1"/>
      <protection locked="0"/>
    </xf>
    <xf numFmtId="0" fontId="14" fillId="126" borderId="86" xfId="77" applyFont="1" applyFill="1" applyBorder="1" applyAlignment="1" applyProtection="1">
      <alignment horizontal="center" vertical="center" wrapText="1" readingOrder="1"/>
      <protection locked="0"/>
    </xf>
    <xf numFmtId="0" fontId="162" fillId="55" borderId="86" xfId="0" applyFont="1" applyFill="1" applyBorder="1" applyAlignment="1" applyProtection="1">
      <alignment horizontal="center" vertical="top" wrapText="1" readingOrder="1"/>
      <protection locked="0"/>
    </xf>
    <xf numFmtId="0" fontId="162" fillId="116" borderId="86" xfId="0" applyFont="1" applyFill="1" applyBorder="1" applyAlignment="1" applyProtection="1">
      <alignment horizontal="center" vertical="top" wrapText="1" readingOrder="1"/>
      <protection locked="0"/>
    </xf>
    <xf numFmtId="0" fontId="14" fillId="55" borderId="87" xfId="77" applyFont="1" applyFill="1" applyBorder="1" applyAlignment="1" applyProtection="1">
      <alignment horizontal="center" vertical="center" wrapText="1" readingOrder="1"/>
      <protection locked="0"/>
    </xf>
    <xf numFmtId="0" fontId="127" fillId="102" borderId="101" xfId="8168" applyFont="1" applyFill="1" applyBorder="1" applyAlignment="1" applyProtection="1">
      <alignment horizontal="center" vertical="center" wrapText="1" readingOrder="1"/>
      <protection locked="0"/>
    </xf>
    <xf numFmtId="0" fontId="14" fillId="102" borderId="95" xfId="77" applyFont="1" applyFill="1" applyBorder="1" applyAlignment="1" applyProtection="1">
      <alignment horizontal="center" vertical="center" wrapText="1" readingOrder="1"/>
      <protection locked="0"/>
    </xf>
    <xf numFmtId="174" fontId="123" fillId="112" borderId="88" xfId="0" applyNumberFormat="1" applyFont="1" applyFill="1" applyBorder="1" applyAlignment="1" applyProtection="1">
      <alignment horizontal="center"/>
      <protection locked="0"/>
    </xf>
    <xf numFmtId="174" fontId="123" fillId="112" borderId="109" xfId="0" applyNumberFormat="1" applyFont="1" applyFill="1" applyBorder="1" applyAlignment="1" applyProtection="1">
      <alignment horizontal="center"/>
      <protection locked="0"/>
    </xf>
    <xf numFmtId="174" fontId="123" fillId="116" borderId="104" xfId="0" applyNumberFormat="1" applyFont="1" applyFill="1" applyBorder="1" applyAlignment="1" applyProtection="1">
      <alignment horizontal="center"/>
      <protection locked="0"/>
    </xf>
    <xf numFmtId="0" fontId="14" fillId="102" borderId="98" xfId="77" applyFont="1" applyFill="1" applyBorder="1" applyAlignment="1" applyProtection="1">
      <alignment horizontal="center" vertical="center" wrapText="1" readingOrder="1"/>
      <protection locked="0"/>
    </xf>
    <xf numFmtId="174" fontId="123" fillId="112" borderId="86" xfId="0" applyNumberFormat="1" applyFont="1" applyFill="1" applyBorder="1" applyAlignment="1" applyProtection="1">
      <alignment horizontal="center"/>
      <protection locked="0"/>
    </xf>
    <xf numFmtId="174" fontId="123" fillId="112" borderId="110" xfId="0" applyNumberFormat="1" applyFont="1" applyFill="1" applyBorder="1" applyAlignment="1" applyProtection="1">
      <alignment horizontal="center"/>
      <protection locked="0"/>
    </xf>
    <xf numFmtId="0" fontId="14" fillId="102" borderId="111" xfId="77" applyFont="1" applyFill="1" applyBorder="1" applyAlignment="1" applyProtection="1">
      <alignment horizontal="center" vertical="center" wrapText="1" readingOrder="1"/>
      <protection locked="0"/>
    </xf>
    <xf numFmtId="174" fontId="123" fillId="112" borderId="89" xfId="0" applyNumberFormat="1" applyFont="1" applyFill="1" applyBorder="1" applyAlignment="1" applyProtection="1">
      <alignment horizontal="center"/>
      <protection locked="0"/>
    </xf>
    <xf numFmtId="174" fontId="123" fillId="112" borderId="112" xfId="0" applyNumberFormat="1" applyFont="1" applyFill="1" applyBorder="1" applyAlignment="1" applyProtection="1">
      <alignment horizontal="center"/>
      <protection locked="0"/>
    </xf>
    <xf numFmtId="0" fontId="127" fillId="126" borderId="101" xfId="8168" applyFont="1" applyFill="1" applyBorder="1" applyAlignment="1" applyProtection="1">
      <alignment horizontal="center" vertical="center" wrapText="1" readingOrder="1"/>
      <protection locked="0"/>
    </xf>
    <xf numFmtId="0" fontId="0" fillId="0" borderId="90" xfId="0" applyBorder="1" applyAlignment="1" applyProtection="1">
      <alignment horizontal="center" vertical="center" wrapText="1" readingOrder="1"/>
      <protection locked="0"/>
    </xf>
    <xf numFmtId="174" fontId="169" fillId="106" borderId="86" xfId="8174" applyNumberFormat="1" applyFill="1" applyBorder="1" applyAlignment="1" applyProtection="1">
      <alignment horizontal="center" vertical="center"/>
      <protection locked="0"/>
    </xf>
    <xf numFmtId="0" fontId="126" fillId="103" borderId="86" xfId="0" applyFont="1" applyFill="1" applyBorder="1" applyAlignment="1" applyProtection="1">
      <alignment horizontal="center" vertical="center" wrapText="1" readingOrder="1"/>
      <protection locked="0"/>
    </xf>
    <xf numFmtId="0" fontId="14" fillId="55" borderId="90" xfId="77" applyFont="1" applyFill="1" applyBorder="1" applyAlignment="1" applyProtection="1">
      <alignment horizontal="center" vertical="center" wrapText="1" readingOrder="1"/>
      <protection locked="0"/>
    </xf>
    <xf numFmtId="174" fontId="123" fillId="112" borderId="90" xfId="0" applyNumberFormat="1" applyFont="1" applyFill="1" applyBorder="1" applyAlignment="1" applyProtection="1">
      <alignment horizontal="center"/>
      <protection locked="0"/>
    </xf>
    <xf numFmtId="174" fontId="123" fillId="116" borderId="86" xfId="0" applyNumberFormat="1" applyFont="1" applyFill="1" applyBorder="1" applyAlignment="1" applyProtection="1">
      <alignment horizontal="center"/>
      <protection locked="0"/>
    </xf>
    <xf numFmtId="0" fontId="127" fillId="117" borderId="101" xfId="8168" applyFont="1" applyFill="1" applyBorder="1" applyAlignment="1" applyProtection="1">
      <alignment horizontal="center" vertical="center" wrapText="1" readingOrder="1"/>
      <protection locked="0"/>
    </xf>
    <xf numFmtId="0" fontId="127" fillId="117" borderId="105" xfId="8168" applyFont="1" applyFill="1" applyBorder="1" applyAlignment="1" applyProtection="1">
      <alignment horizontal="center" vertical="center" wrapText="1" readingOrder="1"/>
      <protection locked="0"/>
    </xf>
    <xf numFmtId="0" fontId="127" fillId="117" borderId="95" xfId="8168" applyFont="1" applyFill="1" applyBorder="1" applyAlignment="1" applyProtection="1">
      <alignment horizontal="center" vertical="center" wrapText="1" readingOrder="1"/>
      <protection locked="0"/>
    </xf>
    <xf numFmtId="0" fontId="127" fillId="117" borderId="98" xfId="8168" applyFont="1" applyFill="1" applyBorder="1" applyAlignment="1" applyProtection="1">
      <alignment horizontal="center" vertical="center" wrapText="1" readingOrder="1"/>
      <protection locked="0"/>
    </xf>
    <xf numFmtId="0" fontId="127" fillId="117" borderId="111" xfId="8168" applyFont="1" applyFill="1" applyBorder="1" applyAlignment="1" applyProtection="1">
      <alignment horizontal="center" vertical="center" wrapText="1" readingOrder="1"/>
      <protection locked="0"/>
    </xf>
    <xf numFmtId="174" fontId="123" fillId="112" borderId="91" xfId="0" applyNumberFormat="1" applyFont="1" applyFill="1" applyBorder="1" applyAlignment="1" applyProtection="1">
      <alignment horizontal="center"/>
      <protection locked="0"/>
    </xf>
    <xf numFmtId="0" fontId="127" fillId="55" borderId="101" xfId="8168" applyFont="1" applyFill="1" applyBorder="1" applyAlignment="1" applyProtection="1">
      <alignment horizontal="center" vertical="center" wrapText="1" readingOrder="1"/>
      <protection locked="0"/>
    </xf>
    <xf numFmtId="0" fontId="127" fillId="132" borderId="101" xfId="8168" applyFont="1" applyFill="1" applyBorder="1" applyAlignment="1" applyProtection="1">
      <alignment horizontal="center" vertical="center" wrapText="1" readingOrder="1"/>
      <protection locked="0"/>
    </xf>
    <xf numFmtId="0" fontId="127" fillId="128" borderId="101" xfId="8168" applyFont="1" applyFill="1" applyBorder="1" applyAlignment="1" applyProtection="1">
      <alignment horizontal="center" vertical="center" wrapText="1" readingOrder="1"/>
      <protection locked="0"/>
    </xf>
    <xf numFmtId="0" fontId="127" fillId="107" borderId="101" xfId="8168" applyFont="1" applyFill="1" applyBorder="1" applyAlignment="1" applyProtection="1">
      <alignment horizontal="center" vertical="center" wrapText="1" readingOrder="1"/>
      <protection locked="0"/>
    </xf>
    <xf numFmtId="0" fontId="177" fillId="121" borderId="101" xfId="8168" applyFont="1" applyFill="1" applyBorder="1" applyAlignment="1" applyProtection="1">
      <alignment horizontal="center" vertical="center" wrapText="1" readingOrder="1"/>
      <protection locked="0"/>
    </xf>
    <xf numFmtId="0" fontId="127" fillId="140" borderId="101" xfId="8168" applyFont="1" applyFill="1" applyBorder="1" applyAlignment="1" applyProtection="1">
      <alignment horizontal="center" vertical="center" wrapText="1" readingOrder="1"/>
      <protection locked="0"/>
    </xf>
    <xf numFmtId="0" fontId="125" fillId="102" borderId="86" xfId="0" applyFont="1" applyFill="1" applyBorder="1" applyAlignment="1" applyProtection="1">
      <alignment horizontal="center" vertical="center" wrapText="1" readingOrder="1"/>
      <protection locked="0"/>
    </xf>
    <xf numFmtId="0" fontId="125" fillId="0" borderId="86" xfId="8168" applyFont="1" applyFill="1" applyBorder="1" applyAlignment="1" applyProtection="1">
      <alignment horizontal="center" vertical="center" wrapText="1" readingOrder="1"/>
      <protection locked="0"/>
    </xf>
    <xf numFmtId="0" fontId="125" fillId="0" borderId="87" xfId="8168" applyFont="1" applyFill="1" applyBorder="1" applyAlignment="1" applyProtection="1">
      <alignment horizontal="center" vertical="top" wrapText="1" readingOrder="1"/>
      <protection locked="0"/>
    </xf>
    <xf numFmtId="0" fontId="175" fillId="102" borderId="88" xfId="77" applyFont="1" applyFill="1" applyBorder="1" applyAlignment="1" applyProtection="1">
      <alignment horizontal="center" vertical="center" wrapText="1" readingOrder="1"/>
      <protection locked="0"/>
    </xf>
    <xf numFmtId="9" fontId="0" fillId="0" borderId="0" xfId="0" applyNumberFormat="1" applyProtection="1">
      <protection locked="0"/>
    </xf>
    <xf numFmtId="0" fontId="0" fillId="0" borderId="90" xfId="0" applyBorder="1" applyAlignment="1" applyProtection="1">
      <alignment horizontal="center" vertical="top" wrapText="1" readingOrder="1"/>
      <protection locked="0"/>
    </xf>
    <xf numFmtId="0" fontId="175" fillId="102" borderId="86" xfId="77" applyFont="1" applyFill="1" applyBorder="1" applyAlignment="1" applyProtection="1">
      <alignment horizontal="center" vertical="center" wrapText="1" readingOrder="1"/>
      <protection locked="0"/>
    </xf>
    <xf numFmtId="0" fontId="0" fillId="0" borderId="91" xfId="0" applyBorder="1" applyAlignment="1" applyProtection="1">
      <alignment horizontal="center" vertical="top" wrapText="1" readingOrder="1"/>
      <protection locked="0"/>
    </xf>
    <xf numFmtId="0" fontId="175" fillId="102" borderId="89" xfId="77" applyFont="1" applyFill="1" applyBorder="1" applyAlignment="1" applyProtection="1">
      <alignment horizontal="center" vertical="center" wrapText="1" readingOrder="1"/>
      <protection locked="0"/>
    </xf>
    <xf numFmtId="0" fontId="127" fillId="123" borderId="101" xfId="8168" applyFont="1" applyFill="1" applyBorder="1" applyAlignment="1" applyProtection="1">
      <alignment horizontal="center" vertical="center" wrapText="1" readingOrder="1"/>
      <protection locked="0"/>
    </xf>
    <xf numFmtId="0" fontId="123" fillId="0" borderId="0" xfId="0" applyFont="1" applyProtection="1">
      <protection locked="0"/>
    </xf>
    <xf numFmtId="0" fontId="177" fillId="124" borderId="101" xfId="8168" applyFont="1" applyFill="1" applyBorder="1" applyAlignment="1" applyProtection="1">
      <alignment horizontal="center" vertical="center" wrapText="1" readingOrder="1"/>
      <protection locked="0"/>
    </xf>
    <xf numFmtId="0" fontId="14" fillId="55" borderId="91" xfId="77" applyFont="1" applyFill="1" applyBorder="1" applyAlignment="1" applyProtection="1">
      <alignment horizontal="center" vertical="center" wrapText="1" readingOrder="1"/>
      <protection locked="0"/>
    </xf>
    <xf numFmtId="0" fontId="0" fillId="0" borderId="91" xfId="0" applyBorder="1" applyAlignment="1" applyProtection="1">
      <alignment horizontal="center" vertical="top" readingOrder="1"/>
      <protection locked="0"/>
    </xf>
    <xf numFmtId="174" fontId="189" fillId="106" borderId="90" xfId="0" applyNumberFormat="1" applyFont="1" applyFill="1" applyBorder="1" applyAlignment="1" applyProtection="1">
      <alignment horizontal="center" vertical="center" wrapText="1"/>
      <protection locked="0"/>
    </xf>
    <xf numFmtId="0" fontId="181" fillId="0" borderId="91" xfId="0" applyFont="1" applyBorder="1" applyAlignment="1" applyProtection="1">
      <alignment horizontal="center" vertical="top" readingOrder="1"/>
      <protection locked="0"/>
    </xf>
    <xf numFmtId="174" fontId="123" fillId="112" borderId="87" xfId="0" applyNumberFormat="1" applyFont="1" applyFill="1" applyBorder="1" applyAlignment="1" applyProtection="1">
      <alignment horizontal="center"/>
      <protection locked="0"/>
    </xf>
    <xf numFmtId="0" fontId="125" fillId="102" borderId="86" xfId="8168" applyFont="1" applyFill="1" applyBorder="1" applyAlignment="1" applyProtection="1">
      <alignment horizontal="center" vertical="center" wrapText="1" readingOrder="1"/>
      <protection locked="0"/>
    </xf>
    <xf numFmtId="0" fontId="125" fillId="114" borderId="86" xfId="0" applyFont="1" applyFill="1" applyBorder="1" applyAlignment="1" applyProtection="1">
      <alignment horizontal="center" vertical="center" wrapText="1" readingOrder="1"/>
      <protection locked="0"/>
    </xf>
    <xf numFmtId="0" fontId="171" fillId="114" borderId="86" xfId="77" applyFont="1" applyFill="1" applyBorder="1" applyAlignment="1" applyProtection="1">
      <alignment horizontal="center" vertical="center" readingOrder="1"/>
      <protection locked="0"/>
    </xf>
    <xf numFmtId="0" fontId="177" fillId="117" borderId="101" xfId="8168" applyFont="1" applyFill="1" applyBorder="1" applyAlignment="1" applyProtection="1">
      <alignment horizontal="center" vertical="center" wrapText="1" readingOrder="1"/>
      <protection locked="0"/>
    </xf>
    <xf numFmtId="0" fontId="14" fillId="114" borderId="95" xfId="77" applyFont="1" applyFill="1" applyBorder="1" applyAlignment="1" applyProtection="1">
      <alignment horizontal="center" vertical="center" wrapText="1" readingOrder="1"/>
      <protection locked="0"/>
    </xf>
    <xf numFmtId="0" fontId="14" fillId="114" borderId="88" xfId="77" applyFont="1" applyFill="1" applyBorder="1" applyAlignment="1" applyProtection="1">
      <alignment horizontal="center" vertical="center" wrapText="1" readingOrder="1"/>
      <protection locked="0"/>
    </xf>
    <xf numFmtId="0" fontId="14" fillId="114" borderId="98" xfId="77" applyFont="1" applyFill="1" applyBorder="1" applyAlignment="1" applyProtection="1">
      <alignment horizontal="center" vertical="center" wrapText="1" readingOrder="1"/>
      <protection locked="0"/>
    </xf>
    <xf numFmtId="0" fontId="14" fillId="114" borderId="111" xfId="77" applyFont="1" applyFill="1" applyBorder="1" applyAlignment="1" applyProtection="1">
      <alignment horizontal="center" vertical="center" wrapText="1" readingOrder="1"/>
      <protection locked="0"/>
    </xf>
    <xf numFmtId="0" fontId="14" fillId="114" borderId="89" xfId="77" applyFont="1" applyFill="1" applyBorder="1" applyAlignment="1" applyProtection="1">
      <alignment horizontal="center" vertical="center" wrapText="1" readingOrder="1"/>
      <protection locked="0"/>
    </xf>
    <xf numFmtId="0" fontId="177" fillId="115" borderId="101" xfId="8168" applyFont="1" applyFill="1" applyBorder="1" applyAlignment="1" applyProtection="1">
      <alignment horizontal="center" vertical="center" wrapText="1" readingOrder="1"/>
      <protection locked="0"/>
    </xf>
    <xf numFmtId="0" fontId="177" fillId="133" borderId="101" xfId="8168" applyFont="1" applyFill="1" applyBorder="1" applyAlignment="1" applyProtection="1">
      <alignment horizontal="center" vertical="center" wrapText="1" readingOrder="1"/>
      <protection locked="0"/>
    </xf>
    <xf numFmtId="174" fontId="123" fillId="116" borderId="106" xfId="0" applyNumberFormat="1" applyFont="1" applyFill="1" applyBorder="1" applyAlignment="1" applyProtection="1">
      <alignment horizontal="center"/>
      <protection locked="0"/>
    </xf>
    <xf numFmtId="174" fontId="123" fillId="106" borderId="87" xfId="0" applyNumberFormat="1" applyFont="1" applyFill="1" applyBorder="1" applyAlignment="1" applyProtection="1">
      <alignment horizontal="center" vertical="center"/>
      <protection locked="0"/>
    </xf>
    <xf numFmtId="0" fontId="175" fillId="114" borderId="88" xfId="77" applyFont="1" applyFill="1" applyBorder="1" applyAlignment="1" applyProtection="1">
      <alignment horizontal="center" vertical="center" wrapText="1" readingOrder="1"/>
      <protection locked="0"/>
    </xf>
    <xf numFmtId="174" fontId="123" fillId="112" borderId="61" xfId="0" applyNumberFormat="1" applyFont="1" applyFill="1" applyBorder="1" applyAlignment="1" applyProtection="1">
      <alignment horizontal="center"/>
      <protection locked="0"/>
    </xf>
    <xf numFmtId="174" fontId="0" fillId="102" borderId="0" xfId="0" applyNumberFormat="1" applyFill="1" applyBorder="1" applyAlignment="1" applyProtection="1">
      <alignment horizontal="center"/>
      <protection locked="0"/>
    </xf>
    <xf numFmtId="174" fontId="123" fillId="102" borderId="0" xfId="8179" applyNumberFormat="1" applyFill="1" applyBorder="1" applyAlignment="1" applyProtection="1">
      <alignment horizontal="center"/>
      <protection locked="0"/>
    </xf>
    <xf numFmtId="0" fontId="175" fillId="114" borderId="86" xfId="77" applyFont="1" applyFill="1" applyBorder="1" applyAlignment="1" applyProtection="1">
      <alignment horizontal="center" vertical="center" wrapText="1" readingOrder="1"/>
      <protection locked="0"/>
    </xf>
    <xf numFmtId="174" fontId="123" fillId="112" borderId="113" xfId="0" applyNumberFormat="1" applyFont="1" applyFill="1" applyBorder="1" applyAlignment="1" applyProtection="1">
      <alignment horizontal="center"/>
      <protection locked="0"/>
    </xf>
    <xf numFmtId="0" fontId="175" fillId="114" borderId="89" xfId="77" applyFont="1" applyFill="1" applyBorder="1" applyAlignment="1" applyProtection="1">
      <alignment horizontal="center" vertical="center" wrapText="1" readingOrder="1"/>
      <protection locked="0"/>
    </xf>
    <xf numFmtId="0" fontId="181" fillId="0" borderId="0" xfId="0" applyFont="1" applyProtection="1">
      <protection locked="0"/>
    </xf>
    <xf numFmtId="9" fontId="0" fillId="0" borderId="0" xfId="0" applyNumberFormat="1" applyAlignment="1" applyProtection="1">
      <alignment vertical="center"/>
      <protection locked="0"/>
    </xf>
    <xf numFmtId="0" fontId="0" fillId="116" borderId="0" xfId="0" applyFill="1" applyProtection="1">
      <protection locked="0"/>
    </xf>
    <xf numFmtId="0" fontId="0" fillId="116" borderId="0" xfId="0" applyFill="1" applyAlignment="1" applyProtection="1">
      <alignment horizontal="center" vertical="center"/>
      <protection locked="0"/>
    </xf>
    <xf numFmtId="174" fontId="176" fillId="112" borderId="86" xfId="0" applyNumberFormat="1" applyFont="1" applyFill="1" applyBorder="1" applyAlignment="1" applyProtection="1">
      <alignment horizontal="center" vertical="center"/>
      <protection locked="0"/>
    </xf>
    <xf numFmtId="0" fontId="20" fillId="0" borderId="102" xfId="77" applyFont="1" applyFill="1" applyBorder="1" applyAlignment="1" applyProtection="1">
      <alignment horizontal="center" vertical="center" wrapText="1" readingOrder="1"/>
      <protection locked="0"/>
    </xf>
    <xf numFmtId="174" fontId="0" fillId="55" borderId="91" xfId="0" applyNumberFormat="1" applyFill="1" applyBorder="1" applyAlignment="1" applyProtection="1">
      <alignment horizontal="center" vertical="center"/>
      <protection locked="0"/>
    </xf>
    <xf numFmtId="174" fontId="0" fillId="112" borderId="86" xfId="0" applyNumberFormat="1" applyFill="1" applyBorder="1" applyAlignment="1" applyProtection="1">
      <alignment horizontal="center" vertical="center"/>
      <protection locked="0"/>
    </xf>
    <xf numFmtId="174" fontId="0" fillId="106" borderId="91" xfId="0" applyNumberFormat="1" applyFill="1" applyBorder="1" applyAlignment="1" applyProtection="1">
      <alignment horizontal="center" vertical="center"/>
      <protection locked="0"/>
    </xf>
    <xf numFmtId="0" fontId="31" fillId="0" borderId="0" xfId="77" applyFont="1" applyFill="1" applyAlignment="1" applyProtection="1">
      <alignment horizontal="center" vertical="center" wrapText="1" readingOrder="1"/>
      <protection locked="0"/>
    </xf>
    <xf numFmtId="0" fontId="0" fillId="0" borderId="107" xfId="0" applyBorder="1" applyAlignment="1" applyProtection="1">
      <alignment horizontal="center" vertical="center" wrapText="1" readingOrder="1"/>
      <protection locked="0"/>
    </xf>
    <xf numFmtId="0" fontId="0" fillId="0" borderId="108" xfId="0" applyBorder="1" applyAlignment="1" applyProtection="1">
      <alignment horizontal="center" vertical="center" wrapText="1" readingOrder="1"/>
      <protection locked="0"/>
    </xf>
    <xf numFmtId="174" fontId="0" fillId="106" borderId="86" xfId="0" applyNumberFormat="1" applyFill="1" applyBorder="1" applyAlignment="1" applyProtection="1">
      <alignment horizontal="center" vertical="center"/>
      <protection locked="0"/>
    </xf>
    <xf numFmtId="0" fontId="27" fillId="0" borderId="0" xfId="77" applyFont="1" applyFill="1" applyAlignment="1" applyProtection="1">
      <alignment horizontal="center" vertical="center" textRotation="90" readingOrder="1"/>
      <protection locked="0"/>
    </xf>
    <xf numFmtId="174" fontId="0" fillId="112" borderId="86" xfId="0" applyNumberFormat="1" applyFill="1" applyBorder="1" applyAlignment="1" applyProtection="1">
      <alignment horizontal="center" vertical="center" readingOrder="1"/>
      <protection locked="0"/>
    </xf>
    <xf numFmtId="174" fontId="0" fillId="55" borderId="86" xfId="0" applyNumberFormat="1" applyFill="1" applyBorder="1" applyAlignment="1" applyProtection="1">
      <alignment horizontal="center" vertical="center"/>
      <protection locked="0"/>
    </xf>
    <xf numFmtId="174" fontId="123" fillId="112" borderId="86" xfId="8168" applyNumberFormat="1" applyFill="1" applyBorder="1" applyAlignment="1" applyProtection="1">
      <alignment horizontal="center" vertical="center"/>
      <protection locked="0"/>
    </xf>
    <xf numFmtId="0" fontId="0" fillId="0" borderId="90" xfId="0" applyBorder="1" applyAlignment="1" applyProtection="1">
      <protection locked="0"/>
    </xf>
    <xf numFmtId="0" fontId="123" fillId="0" borderId="91" xfId="0" applyFont="1" applyBorder="1" applyAlignment="1" applyProtection="1">
      <protection locked="0"/>
    </xf>
    <xf numFmtId="0" fontId="123" fillId="0" borderId="91" xfId="0" applyFont="1" applyBorder="1" applyAlignment="1" applyProtection="1">
      <alignment vertical="center" wrapText="1" readingOrder="1"/>
      <protection locked="0"/>
    </xf>
    <xf numFmtId="174" fontId="0" fillId="103" borderId="86" xfId="0" applyNumberFormat="1" applyFill="1" applyBorder="1" applyAlignment="1" applyProtection="1">
      <alignment horizontal="center" vertical="center"/>
      <protection locked="0"/>
    </xf>
    <xf numFmtId="174" fontId="0" fillId="116" borderId="86" xfId="0" applyNumberFormat="1" applyFill="1" applyBorder="1" applyAlignment="1" applyProtection="1">
      <alignment horizontal="center" vertical="center"/>
      <protection locked="0"/>
    </xf>
    <xf numFmtId="174" fontId="123" fillId="112" borderId="87" xfId="0" applyNumberFormat="1" applyFont="1" applyFill="1" applyBorder="1" applyAlignment="1" applyProtection="1">
      <alignment horizontal="center" vertical="center"/>
      <protection locked="0"/>
    </xf>
    <xf numFmtId="0" fontId="14" fillId="102" borderId="76" xfId="77" applyFont="1" applyFill="1" applyBorder="1" applyAlignment="1" applyProtection="1">
      <alignment horizontal="center" vertical="center" wrapText="1" readingOrder="1"/>
      <protection locked="0"/>
    </xf>
    <xf numFmtId="0" fontId="14" fillId="0" borderId="0" xfId="77" applyFont="1" applyAlignment="1" applyProtection="1">
      <alignment horizontal="center" vertical="center" textRotation="90" readingOrder="1"/>
      <protection locked="0"/>
    </xf>
    <xf numFmtId="0" fontId="14" fillId="102" borderId="104" xfId="77" applyFont="1" applyFill="1" applyBorder="1" applyAlignment="1" applyProtection="1">
      <alignment horizontal="center" vertical="center" wrapText="1" readingOrder="1"/>
      <protection locked="0"/>
    </xf>
    <xf numFmtId="174" fontId="123" fillId="112" borderId="86" xfId="8168" applyNumberFormat="1" applyFill="1" applyBorder="1" applyAlignment="1" applyProtection="1">
      <alignment horizontal="center"/>
      <protection locked="0"/>
    </xf>
    <xf numFmtId="0" fontId="141" fillId="0" borderId="87" xfId="0" applyFont="1" applyFill="1" applyBorder="1" applyAlignment="1" applyProtection="1">
      <alignment horizontal="center" vertical="center" wrapText="1" readingOrder="1"/>
      <protection locked="0"/>
    </xf>
    <xf numFmtId="0" fontId="0" fillId="0" borderId="91" xfId="0" applyBorder="1" applyAlignment="1" applyProtection="1">
      <alignment horizontal="center" vertical="top" readingOrder="1"/>
      <protection locked="0"/>
    </xf>
    <xf numFmtId="174" fontId="123" fillId="106" borderId="87" xfId="0" applyNumberFormat="1" applyFont="1" applyFill="1" applyBorder="1" applyAlignment="1" applyProtection="1">
      <alignment vertical="center" wrapText="1"/>
      <protection locked="0"/>
    </xf>
    <xf numFmtId="0" fontId="0" fillId="0" borderId="90" xfId="0" applyBorder="1" applyAlignment="1" applyProtection="1">
      <alignment horizontal="center" vertical="center" readingOrder="1"/>
      <protection locked="0"/>
    </xf>
    <xf numFmtId="0" fontId="0" fillId="0" borderId="107" xfId="0" applyBorder="1" applyAlignment="1" applyProtection="1">
      <alignment horizontal="center" vertical="top" wrapText="1" readingOrder="1"/>
      <protection locked="0"/>
    </xf>
    <xf numFmtId="0" fontId="127" fillId="125" borderId="117" xfId="8168" applyFont="1" applyFill="1" applyBorder="1" applyAlignment="1" applyProtection="1">
      <alignment horizontal="center" vertical="center" wrapText="1" readingOrder="1"/>
      <protection locked="0"/>
    </xf>
    <xf numFmtId="0" fontId="127" fillId="125" borderId="77" xfId="8168" applyFont="1" applyFill="1" applyBorder="1" applyAlignment="1" applyProtection="1">
      <alignment horizontal="center" vertical="center" wrapText="1" readingOrder="1"/>
      <protection locked="0"/>
    </xf>
    <xf numFmtId="0" fontId="127" fillId="125" borderId="118" xfId="8168" applyFont="1" applyFill="1" applyBorder="1" applyAlignment="1" applyProtection="1">
      <alignment horizontal="center" vertical="center" wrapText="1" readingOrder="1"/>
      <protection locked="0"/>
    </xf>
    <xf numFmtId="174" fontId="123" fillId="112" borderId="87" xfId="0" applyNumberFormat="1" applyFont="1" applyFill="1" applyBorder="1" applyAlignment="1" applyProtection="1">
      <alignment horizontal="center" vertical="center"/>
      <protection locked="0"/>
    </xf>
    <xf numFmtId="174" fontId="123" fillId="116" borderId="87" xfId="0" applyNumberFormat="1" applyFont="1" applyFill="1" applyBorder="1" applyAlignment="1" applyProtection="1">
      <alignment horizontal="center" vertical="center"/>
      <protection locked="0"/>
    </xf>
    <xf numFmtId="0" fontId="14" fillId="106" borderId="104" xfId="77" applyFont="1" applyFill="1" applyBorder="1" applyAlignment="1" applyProtection="1">
      <alignment horizontal="center" vertical="center" wrapText="1" readingOrder="1"/>
      <protection locked="0"/>
    </xf>
    <xf numFmtId="0" fontId="14" fillId="138" borderId="95" xfId="77" applyFont="1" applyFill="1" applyBorder="1" applyAlignment="1" applyProtection="1">
      <alignment horizontal="center" vertical="center" wrapText="1" readingOrder="1"/>
      <protection locked="0"/>
    </xf>
    <xf numFmtId="174" fontId="123" fillId="112" borderId="119" xfId="0" applyNumberFormat="1" applyFont="1" applyFill="1" applyBorder="1" applyAlignment="1" applyProtection="1">
      <alignment horizontal="center" vertical="center"/>
      <protection locked="0"/>
    </xf>
    <xf numFmtId="174" fontId="123" fillId="116" borderId="109" xfId="0" applyNumberFormat="1" applyFont="1" applyFill="1" applyBorder="1" applyAlignment="1" applyProtection="1">
      <alignment horizontal="center" vertical="center"/>
      <protection locked="0"/>
    </xf>
    <xf numFmtId="0" fontId="14" fillId="131" borderId="98" xfId="77" applyFont="1" applyFill="1" applyBorder="1" applyAlignment="1" applyProtection="1">
      <alignment horizontal="center" vertical="center" wrapText="1" readingOrder="1"/>
      <protection locked="0"/>
    </xf>
    <xf numFmtId="174" fontId="123" fillId="116" borderId="110" xfId="0" applyNumberFormat="1" applyFont="1" applyFill="1" applyBorder="1" applyAlignment="1" applyProtection="1">
      <alignment horizontal="center" vertical="center"/>
      <protection locked="0"/>
    </xf>
    <xf numFmtId="0" fontId="14" fillId="131" borderId="111" xfId="77" applyFont="1" applyFill="1" applyBorder="1" applyAlignment="1" applyProtection="1">
      <alignment horizontal="center" vertical="center" wrapText="1" readingOrder="1"/>
      <protection locked="0"/>
    </xf>
    <xf numFmtId="0" fontId="14" fillId="131" borderId="89" xfId="77" applyFont="1" applyFill="1" applyBorder="1" applyAlignment="1" applyProtection="1">
      <alignment horizontal="center" vertical="center" wrapText="1" readingOrder="1"/>
      <protection locked="0"/>
    </xf>
    <xf numFmtId="174" fontId="123" fillId="112" borderId="120" xfId="0" applyNumberFormat="1" applyFont="1" applyFill="1" applyBorder="1" applyAlignment="1" applyProtection="1">
      <alignment horizontal="center" vertical="center"/>
      <protection locked="0"/>
    </xf>
    <xf numFmtId="174" fontId="123" fillId="116" borderId="112" xfId="0" applyNumberFormat="1" applyFont="1" applyFill="1" applyBorder="1" applyAlignment="1" applyProtection="1">
      <alignment horizontal="center" vertical="center"/>
      <protection locked="0"/>
    </xf>
    <xf numFmtId="174" fontId="123" fillId="112" borderId="87" xfId="0" applyNumberFormat="1" applyFont="1" applyFill="1" applyBorder="1" applyAlignment="1" applyProtection="1">
      <alignment horizontal="center" vertical="center" wrapText="1"/>
      <protection locked="0"/>
    </xf>
    <xf numFmtId="0" fontId="0" fillId="0" borderId="90" xfId="0" applyBorder="1" applyAlignment="1" applyProtection="1">
      <alignment horizontal="center" vertical="center" wrapText="1" readingOrder="1"/>
      <protection locked="0"/>
    </xf>
    <xf numFmtId="0" fontId="174" fillId="117" borderId="107" xfId="0" applyFont="1" applyFill="1" applyBorder="1" applyAlignment="1" applyProtection="1">
      <alignment horizontal="center" vertical="center" wrapText="1" readingOrder="1"/>
      <protection locked="0"/>
    </xf>
    <xf numFmtId="174" fontId="123" fillId="106" borderId="86" xfId="0" applyNumberFormat="1" applyFont="1" applyFill="1" applyBorder="1" applyAlignment="1" applyProtection="1">
      <alignment horizontal="center" vertical="center" wrapText="1"/>
      <protection locked="0"/>
    </xf>
    <xf numFmtId="174" fontId="123" fillId="106" borderId="87" xfId="0" applyNumberFormat="1" applyFont="1" applyFill="1" applyBorder="1" applyAlignment="1" applyProtection="1">
      <alignment horizontal="center" vertical="center"/>
      <protection locked="0"/>
    </xf>
    <xf numFmtId="0" fontId="125" fillId="0" borderId="87" xfId="8168" applyFont="1" applyFill="1" applyBorder="1" applyAlignment="1" applyProtection="1">
      <alignment horizontal="center" vertical="top" wrapText="1" readingOrder="1"/>
      <protection locked="0"/>
    </xf>
    <xf numFmtId="0" fontId="0" fillId="0" borderId="90" xfId="0" applyBorder="1" applyAlignment="1" applyProtection="1">
      <alignment horizontal="center" vertical="top" wrapText="1" readingOrder="1"/>
      <protection locked="0"/>
    </xf>
    <xf numFmtId="0" fontId="0" fillId="0" borderId="91" xfId="0" applyBorder="1" applyAlignment="1" applyProtection="1">
      <alignment horizontal="center" vertical="top" wrapText="1" readingOrder="1"/>
      <protection locked="0"/>
    </xf>
    <xf numFmtId="0" fontId="0" fillId="0" borderId="90" xfId="0" applyBorder="1" applyAlignment="1" applyProtection="1">
      <alignment horizontal="center" readingOrder="1"/>
      <protection locked="0"/>
    </xf>
    <xf numFmtId="0" fontId="127" fillId="108" borderId="101" xfId="8168" applyFont="1" applyFill="1" applyBorder="1" applyAlignment="1" applyProtection="1">
      <alignment horizontal="center" vertical="center" wrapText="1" readingOrder="1"/>
      <protection locked="0"/>
    </xf>
    <xf numFmtId="0" fontId="130" fillId="102" borderId="86" xfId="0" applyFont="1" applyFill="1" applyBorder="1" applyAlignment="1" applyProtection="1">
      <alignment horizontal="center" vertical="center" wrapText="1" readingOrder="1"/>
      <protection locked="0"/>
    </xf>
    <xf numFmtId="0" fontId="130" fillId="0" borderId="86" xfId="8168" applyFont="1" applyFill="1" applyBorder="1" applyAlignment="1" applyProtection="1">
      <alignment horizontal="center" vertical="center" wrapText="1" readingOrder="1"/>
      <protection locked="0"/>
    </xf>
    <xf numFmtId="0" fontId="130" fillId="114" borderId="86" xfId="0" applyFont="1" applyFill="1" applyBorder="1" applyAlignment="1" applyProtection="1">
      <alignment horizontal="center" vertical="center" wrapText="1" readingOrder="1"/>
      <protection locked="0"/>
    </xf>
    <xf numFmtId="0" fontId="151" fillId="114" borderId="86" xfId="77" applyFont="1" applyFill="1" applyBorder="1" applyAlignment="1" applyProtection="1">
      <alignment horizontal="center" vertical="center" readingOrder="1"/>
      <protection locked="0"/>
    </xf>
    <xf numFmtId="0" fontId="130" fillId="102" borderId="86" xfId="8168" applyFont="1" applyFill="1" applyBorder="1" applyAlignment="1" applyProtection="1">
      <alignment horizontal="center" vertical="center" wrapText="1" readingOrder="1"/>
      <protection locked="0"/>
    </xf>
    <xf numFmtId="0" fontId="193" fillId="102" borderId="88" xfId="77" applyFont="1" applyFill="1" applyBorder="1" applyAlignment="1" applyProtection="1">
      <alignment horizontal="center" vertical="center" wrapText="1" readingOrder="1"/>
      <protection locked="0"/>
    </xf>
    <xf numFmtId="0" fontId="193" fillId="102" borderId="86" xfId="77" applyFont="1" applyFill="1" applyBorder="1" applyAlignment="1" applyProtection="1">
      <alignment horizontal="center" vertical="center" wrapText="1" readingOrder="1"/>
      <protection locked="0"/>
    </xf>
    <xf numFmtId="0" fontId="193" fillId="102" borderId="89" xfId="77" applyFont="1" applyFill="1" applyBorder="1" applyAlignment="1" applyProtection="1">
      <alignment horizontal="center" vertical="center" wrapText="1" readingOrder="1"/>
      <protection locked="0"/>
    </xf>
    <xf numFmtId="0" fontId="177" fillId="146" borderId="101" xfId="8168" applyFont="1" applyFill="1" applyBorder="1" applyAlignment="1" applyProtection="1">
      <alignment horizontal="center" vertical="center" wrapText="1" readingOrder="1"/>
      <protection locked="0"/>
    </xf>
    <xf numFmtId="0" fontId="181" fillId="0" borderId="0" xfId="0" applyFont="1"/>
    <xf numFmtId="174" fontId="123" fillId="106" borderId="87" xfId="0" applyNumberFormat="1" applyFont="1" applyFill="1" applyBorder="1" applyAlignment="1">
      <alignment horizontal="center" vertical="center"/>
    </xf>
    <xf numFmtId="174" fontId="123" fillId="112" borderId="86" xfId="0" applyNumberFormat="1" applyFont="1" applyFill="1" applyBorder="1" applyAlignment="1">
      <alignment horizontal="center"/>
    </xf>
    <xf numFmtId="9" fontId="0" fillId="105" borderId="86" xfId="0" applyNumberFormat="1" applyFill="1" applyBorder="1"/>
    <xf numFmtId="0" fontId="130" fillId="102" borderId="86" xfId="8168" applyFont="1" applyFill="1" applyBorder="1" applyAlignment="1">
      <alignment horizontal="center" vertical="center" wrapText="1" readingOrder="1"/>
    </xf>
    <xf numFmtId="1" fontId="0" fillId="112" borderId="86" xfId="0" applyNumberFormat="1" applyFill="1" applyBorder="1" applyAlignment="1">
      <alignment horizontal="center"/>
    </xf>
    <xf numFmtId="9" fontId="0" fillId="116" borderId="86" xfId="0" applyNumberFormat="1" applyFill="1" applyBorder="1"/>
    <xf numFmtId="9" fontId="154" fillId="0" borderId="86" xfId="0" applyNumberFormat="1" applyFont="1" applyBorder="1" applyAlignment="1">
      <alignment horizontal="center" vertical="center"/>
    </xf>
    <xf numFmtId="0" fontId="123" fillId="0" borderId="0" xfId="0" applyFont="1"/>
    <xf numFmtId="174" fontId="123" fillId="116" borderId="86" xfId="0" applyNumberFormat="1" applyFont="1" applyFill="1" applyBorder="1" applyAlignment="1">
      <alignment horizontal="center"/>
    </xf>
    <xf numFmtId="9" fontId="0" fillId="0" borderId="0" xfId="0" applyNumberFormat="1"/>
    <xf numFmtId="9" fontId="123" fillId="123" borderId="86" xfId="0" applyNumberFormat="1" applyFont="1" applyFill="1" applyBorder="1" applyAlignment="1">
      <alignment horizontal="center"/>
    </xf>
    <xf numFmtId="0" fontId="14" fillId="102" borderId="86" xfId="77" applyFont="1" applyFill="1" applyBorder="1" applyAlignment="1">
      <alignment horizontal="center" vertical="center" wrapText="1" readingOrder="1"/>
    </xf>
    <xf numFmtId="0" fontId="127" fillId="123" borderId="86" xfId="8168" applyFont="1" applyFill="1" applyBorder="1" applyAlignment="1">
      <alignment horizontal="center" vertical="top" wrapText="1" readingOrder="1"/>
    </xf>
    <xf numFmtId="0" fontId="16" fillId="0" borderId="86" xfId="8186" applyFont="1" applyBorder="1" applyAlignment="1">
      <alignment horizontal="center"/>
    </xf>
    <xf numFmtId="174" fontId="123" fillId="106" borderId="87" xfId="0" applyNumberFormat="1" applyFont="1" applyFill="1" applyBorder="1" applyAlignment="1" applyProtection="1">
      <alignment horizontal="center" vertical="center"/>
      <protection locked="0"/>
    </xf>
    <xf numFmtId="0" fontId="0" fillId="0" borderId="90" xfId="0" applyBorder="1" applyAlignment="1" applyProtection="1">
      <alignment vertical="center" wrapText="1" readingOrder="1"/>
      <protection locked="0"/>
    </xf>
    <xf numFmtId="174" fontId="123" fillId="112" borderId="87" xfId="0" applyNumberFormat="1" applyFont="1" applyFill="1" applyBorder="1" applyAlignment="1" applyProtection="1">
      <alignment horizontal="center" vertical="center"/>
      <protection locked="0"/>
    </xf>
    <xf numFmtId="0" fontId="123" fillId="0" borderId="107" xfId="0" applyFont="1" applyBorder="1" applyAlignment="1" applyProtection="1">
      <alignment horizontal="center" vertical="center" wrapText="1" readingOrder="1"/>
      <protection locked="0"/>
    </xf>
    <xf numFmtId="0" fontId="129" fillId="147" borderId="124" xfId="8187" applyNumberFormat="1" applyFont="1" applyFill="1" applyBorder="1" applyAlignment="1">
      <alignment vertical="top" wrapText="1"/>
    </xf>
    <xf numFmtId="0" fontId="129" fillId="147" borderId="123" xfId="8187" applyNumberFormat="1" applyFont="1" applyFill="1" applyBorder="1" applyAlignment="1">
      <alignment vertical="top" wrapText="1"/>
    </xf>
    <xf numFmtId="0" fontId="2" fillId="0" borderId="0" xfId="8188"/>
    <xf numFmtId="0" fontId="129" fillId="147" borderId="123" xfId="8187" applyNumberFormat="1" applyFont="1" applyFill="1" applyBorder="1" applyAlignment="1">
      <alignment horizontal="center" vertical="top" wrapText="1"/>
    </xf>
    <xf numFmtId="0" fontId="194" fillId="11" borderId="123" xfId="8187" applyNumberFormat="1" applyFont="1" applyFill="1" applyBorder="1" applyAlignment="1">
      <alignment horizontal="right" vertical="top"/>
    </xf>
    <xf numFmtId="0" fontId="16" fillId="0" borderId="123" xfId="8187" applyNumberFormat="1" applyFont="1" applyBorder="1" applyAlignment="1">
      <alignment vertical="top" wrapText="1"/>
    </xf>
    <xf numFmtId="0" fontId="16" fillId="0" borderId="123" xfId="8187" applyNumberFormat="1" applyFont="1" applyBorder="1" applyAlignment="1">
      <alignment vertical="top" wrapText="1" indent="2"/>
    </xf>
    <xf numFmtId="176" fontId="16" fillId="0" borderId="123" xfId="8187" applyNumberFormat="1" applyFont="1" applyBorder="1" applyAlignment="1">
      <alignment horizontal="right" vertical="top"/>
    </xf>
    <xf numFmtId="176" fontId="16" fillId="0" borderId="123" xfId="8187" applyNumberFormat="1" applyFont="1" applyFill="1" applyBorder="1" applyAlignment="1">
      <alignment horizontal="right" vertical="top"/>
    </xf>
    <xf numFmtId="0" fontId="16" fillId="0" borderId="123" xfId="8187" applyNumberFormat="1" applyFont="1" applyBorder="1" applyAlignment="1">
      <alignment horizontal="right" vertical="top"/>
    </xf>
    <xf numFmtId="176" fontId="16" fillId="116" borderId="123" xfId="8187" applyNumberFormat="1" applyFont="1" applyFill="1" applyBorder="1" applyAlignment="1">
      <alignment horizontal="right" vertical="top"/>
    </xf>
    <xf numFmtId="0" fontId="16" fillId="116" borderId="123" xfId="8187" applyNumberFormat="1" applyFont="1" applyFill="1" applyBorder="1" applyAlignment="1">
      <alignment vertical="top" wrapText="1"/>
    </xf>
    <xf numFmtId="0" fontId="16" fillId="116" borderId="123" xfId="8187" applyNumberFormat="1" applyFont="1" applyFill="1" applyBorder="1" applyAlignment="1">
      <alignment vertical="top" wrapText="1" indent="2"/>
    </xf>
    <xf numFmtId="0" fontId="16" fillId="116" borderId="123" xfId="8187" applyNumberFormat="1" applyFont="1" applyFill="1" applyBorder="1" applyAlignment="1">
      <alignment horizontal="right" vertical="top"/>
    </xf>
    <xf numFmtId="0" fontId="194" fillId="0" borderId="127" xfId="8187" applyNumberFormat="1" applyFont="1" applyBorder="1" applyAlignment="1">
      <alignment vertical="top" wrapText="1"/>
    </xf>
    <xf numFmtId="0" fontId="175" fillId="0" borderId="123" xfId="8187" applyNumberFormat="1" applyFont="1" applyBorder="1" applyAlignment="1">
      <alignment vertical="top" wrapText="1" indent="2"/>
    </xf>
    <xf numFmtId="0" fontId="16" fillId="0" borderId="123" xfId="8187" applyNumberFormat="1" applyFont="1" applyBorder="1" applyAlignment="1">
      <alignment horizontal="right" vertical="top" wrapText="1"/>
    </xf>
    <xf numFmtId="0" fontId="16" fillId="0" borderId="123" xfId="8189" applyNumberFormat="1" applyFont="1" applyBorder="1" applyAlignment="1">
      <alignment vertical="top" wrapText="1"/>
    </xf>
    <xf numFmtId="0" fontId="16" fillId="0" borderId="123" xfId="8189" applyNumberFormat="1" applyFont="1" applyBorder="1" applyAlignment="1">
      <alignment vertical="top" wrapText="1" indent="2"/>
    </xf>
    <xf numFmtId="176" fontId="16" fillId="0" borderId="123" xfId="8189" applyNumberFormat="1" applyFont="1" applyBorder="1" applyAlignment="1">
      <alignment horizontal="right" vertical="top"/>
    </xf>
    <xf numFmtId="0" fontId="16" fillId="0" borderId="124" xfId="8187" applyNumberFormat="1" applyFont="1" applyBorder="1" applyAlignment="1">
      <alignment vertical="top" wrapText="1" indent="2"/>
    </xf>
    <xf numFmtId="0" fontId="16" fillId="0" borderId="128" xfId="8187" applyNumberFormat="1" applyFont="1" applyBorder="1" applyAlignment="1">
      <alignment vertical="top" wrapText="1"/>
    </xf>
    <xf numFmtId="4" fontId="16" fillId="0" borderId="123" xfId="8187" applyNumberFormat="1" applyFont="1" applyBorder="1" applyAlignment="1">
      <alignment horizontal="right" vertical="top"/>
    </xf>
    <xf numFmtId="4" fontId="16" fillId="116" borderId="123" xfId="8187" applyNumberFormat="1" applyFont="1" applyFill="1" applyBorder="1" applyAlignment="1">
      <alignment horizontal="right" vertical="top"/>
    </xf>
    <xf numFmtId="0" fontId="141" fillId="0" borderId="87" xfId="0" applyFont="1" applyFill="1" applyBorder="1" applyAlignment="1" applyProtection="1">
      <alignment horizontal="center" vertical="center" wrapText="1" readingOrder="1"/>
      <protection locked="0"/>
    </xf>
    <xf numFmtId="174" fontId="123" fillId="112" borderId="87" xfId="0" applyNumberFormat="1" applyFont="1" applyFill="1" applyBorder="1" applyAlignment="1" applyProtection="1">
      <alignment horizontal="center" vertical="center"/>
      <protection locked="0"/>
    </xf>
    <xf numFmtId="0" fontId="174" fillId="116" borderId="86" xfId="0" applyFont="1" applyFill="1" applyBorder="1" applyAlignment="1" applyProtection="1">
      <alignment horizontal="center" vertical="center" wrapText="1" readingOrder="1"/>
      <protection locked="0"/>
    </xf>
    <xf numFmtId="1" fontId="123" fillId="112" borderId="101" xfId="0" applyNumberFormat="1" applyFont="1" applyFill="1" applyBorder="1" applyAlignment="1" applyProtection="1">
      <alignment horizontal="center" vertical="center"/>
      <protection locked="0"/>
    </xf>
    <xf numFmtId="1" fontId="123" fillId="116" borderId="86" xfId="0" applyNumberFormat="1" applyFont="1" applyFill="1" applyBorder="1" applyAlignment="1" applyProtection="1">
      <alignment horizontal="center" vertical="center"/>
      <protection locked="0"/>
    </xf>
    <xf numFmtId="0" fontId="197" fillId="102" borderId="86" xfId="77" applyFont="1" applyFill="1" applyBorder="1" applyAlignment="1" applyProtection="1">
      <alignment horizontal="center" vertical="center" wrapText="1" readingOrder="1"/>
      <protection locked="0"/>
    </xf>
    <xf numFmtId="0" fontId="0" fillId="102" borderId="0" xfId="0" applyFill="1" applyAlignment="1" applyProtection="1">
      <alignment vertical="center"/>
      <protection locked="0"/>
    </xf>
    <xf numFmtId="0" fontId="181" fillId="0" borderId="0" xfId="0" applyFont="1" applyAlignment="1" applyProtection="1">
      <alignment vertical="center"/>
      <protection locked="0"/>
    </xf>
    <xf numFmtId="1" fontId="198" fillId="0" borderId="91" xfId="0" applyNumberFormat="1" applyFont="1" applyFill="1" applyBorder="1" applyAlignment="1" applyProtection="1">
      <alignment horizontal="center" vertical="center" readingOrder="1"/>
      <protection locked="0"/>
    </xf>
    <xf numFmtId="0" fontId="199" fillId="0" borderId="0" xfId="77" applyFont="1" applyFill="1" applyAlignment="1" applyProtection="1">
      <alignment horizontal="center" vertical="center" wrapText="1" readingOrder="1"/>
      <protection locked="0"/>
    </xf>
    <xf numFmtId="0" fontId="127" fillId="136" borderId="87" xfId="8168" applyFont="1" applyFill="1" applyBorder="1" applyAlignment="1" applyProtection="1">
      <alignment horizontal="center" vertical="center" wrapText="1" readingOrder="1"/>
      <protection locked="0"/>
    </xf>
    <xf numFmtId="0" fontId="127" fillId="102" borderId="87" xfId="8168" applyFont="1" applyFill="1" applyBorder="1" applyAlignment="1" applyProtection="1">
      <alignment horizontal="center" vertical="center" wrapText="1" readingOrder="1"/>
      <protection locked="0"/>
    </xf>
    <xf numFmtId="0" fontId="0" fillId="0" borderId="87" xfId="0" applyBorder="1" applyAlignment="1" applyProtection="1">
      <alignment horizontal="center" vertical="center" wrapText="1" readingOrder="1"/>
      <protection locked="0"/>
    </xf>
    <xf numFmtId="0" fontId="123" fillId="102" borderId="87" xfId="0" applyFont="1" applyFill="1" applyBorder="1" applyAlignment="1" applyProtection="1">
      <alignment horizontal="center" vertical="center" wrapText="1" readingOrder="1"/>
      <protection locked="0"/>
    </xf>
    <xf numFmtId="0" fontId="0" fillId="118" borderId="87" xfId="0" applyFill="1" applyBorder="1" applyAlignment="1" applyProtection="1">
      <alignment horizontal="center" vertical="center" wrapText="1" readingOrder="1"/>
      <protection locked="0"/>
    </xf>
    <xf numFmtId="0" fontId="14" fillId="118" borderId="86" xfId="77" applyFont="1" applyFill="1" applyBorder="1" applyAlignment="1" applyProtection="1">
      <alignment horizontal="center" vertical="center" wrapText="1" readingOrder="1"/>
      <protection locked="0"/>
    </xf>
    <xf numFmtId="0" fontId="200" fillId="118" borderId="87" xfId="0" applyFont="1" applyFill="1" applyBorder="1" applyAlignment="1" applyProtection="1">
      <alignment horizontal="center" vertical="center" wrapText="1" readingOrder="1"/>
      <protection locked="0"/>
    </xf>
    <xf numFmtId="0" fontId="14" fillId="122" borderId="86" xfId="77" applyFont="1" applyFill="1" applyBorder="1" applyAlignment="1" applyProtection="1">
      <alignment horizontal="center" vertical="center" wrapText="1" readingOrder="1"/>
      <protection locked="0"/>
    </xf>
    <xf numFmtId="0" fontId="127" fillId="123" borderId="87" xfId="8168" applyFont="1" applyFill="1" applyBorder="1" applyAlignment="1" applyProtection="1">
      <alignment horizontal="center" vertical="center" wrapText="1" readingOrder="1"/>
      <protection locked="0"/>
    </xf>
    <xf numFmtId="0" fontId="179" fillId="123" borderId="87" xfId="8168" applyFont="1" applyFill="1" applyBorder="1" applyAlignment="1" applyProtection="1">
      <alignment horizontal="center" vertical="center" wrapText="1" readingOrder="1"/>
      <protection locked="0"/>
    </xf>
    <xf numFmtId="0" fontId="179" fillId="120" borderId="87" xfId="8168" applyFont="1" applyFill="1" applyBorder="1" applyAlignment="1" applyProtection="1">
      <alignment horizontal="center" vertical="center" wrapText="1" readingOrder="1"/>
      <protection locked="0"/>
    </xf>
    <xf numFmtId="0" fontId="179" fillId="102" borderId="87" xfId="8168" applyFont="1" applyFill="1" applyBorder="1" applyAlignment="1" applyProtection="1">
      <alignment horizontal="center" vertical="center" wrapText="1" readingOrder="1"/>
      <protection locked="0"/>
    </xf>
    <xf numFmtId="0" fontId="178" fillId="106" borderId="87" xfId="8168" applyFont="1" applyFill="1" applyBorder="1" applyAlignment="1" applyProtection="1">
      <alignment horizontal="center" vertical="center" wrapText="1" readingOrder="1"/>
      <protection locked="0"/>
    </xf>
    <xf numFmtId="0" fontId="127" fillId="136" borderId="87" xfId="8168" applyFont="1" applyFill="1" applyBorder="1" applyAlignment="1" applyProtection="1">
      <alignment horizontal="center" vertical="center" wrapText="1" readingOrder="1"/>
      <protection locked="0"/>
    </xf>
    <xf numFmtId="0" fontId="127" fillId="102" borderId="87" xfId="8168" applyFont="1" applyFill="1" applyBorder="1" applyAlignment="1" applyProtection="1">
      <alignment horizontal="center" vertical="center" wrapText="1" readingOrder="1"/>
      <protection locked="0"/>
    </xf>
    <xf numFmtId="0" fontId="0" fillId="0" borderId="87" xfId="0" applyBorder="1" applyAlignment="1" applyProtection="1">
      <alignment horizontal="center" vertical="center" wrapText="1" readingOrder="1"/>
      <protection locked="0"/>
    </xf>
    <xf numFmtId="0" fontId="123" fillId="131" borderId="87" xfId="0" applyFont="1" applyFill="1" applyBorder="1" applyAlignment="1" applyProtection="1">
      <alignment horizontal="center" vertical="center" wrapText="1" readingOrder="1"/>
      <protection locked="0"/>
    </xf>
    <xf numFmtId="0" fontId="123" fillId="0" borderId="107" xfId="0" applyFont="1" applyBorder="1" applyAlignment="1" applyProtection="1">
      <alignment vertical="center" wrapText="1"/>
      <protection locked="0"/>
    </xf>
    <xf numFmtId="0" fontId="0" fillId="0" borderId="0" xfId="0" applyAlignment="1" applyProtection="1">
      <alignment vertical="center" wrapText="1"/>
      <protection locked="0"/>
    </xf>
    <xf numFmtId="0" fontId="0" fillId="0" borderId="107" xfId="0" applyBorder="1" applyAlignment="1" applyProtection="1">
      <alignment vertical="center" wrapText="1"/>
      <protection locked="0"/>
    </xf>
    <xf numFmtId="0" fontId="123" fillId="102" borderId="87" xfId="0" applyFont="1" applyFill="1" applyBorder="1" applyAlignment="1" applyProtection="1">
      <alignment horizontal="center" vertical="center" wrapText="1" readingOrder="1"/>
      <protection locked="0"/>
    </xf>
    <xf numFmtId="0" fontId="123" fillId="0" borderId="0" xfId="0" applyFont="1" applyBorder="1" applyAlignment="1" applyProtection="1">
      <alignment vertical="center" wrapText="1"/>
      <protection locked="0"/>
    </xf>
    <xf numFmtId="0" fontId="123" fillId="102" borderId="87" xfId="0" applyFont="1" applyFill="1" applyBorder="1" applyAlignment="1" applyProtection="1">
      <alignment horizontal="center" vertical="center" wrapText="1" readingOrder="1"/>
      <protection locked="0"/>
    </xf>
    <xf numFmtId="0" fontId="179" fillId="130" borderId="87" xfId="8168" applyFont="1" applyFill="1" applyBorder="1" applyAlignment="1" applyProtection="1">
      <alignment horizontal="center" vertical="center" wrapText="1" readingOrder="1"/>
      <protection locked="0"/>
    </xf>
    <xf numFmtId="0" fontId="179" fillId="122" borderId="87" xfId="8168" applyFont="1" applyFill="1" applyBorder="1" applyAlignment="1" applyProtection="1">
      <alignment horizontal="center" vertical="center" wrapText="1" readingOrder="1"/>
      <protection locked="0"/>
    </xf>
    <xf numFmtId="0" fontId="176" fillId="131" borderId="87" xfId="0" applyFont="1" applyFill="1" applyBorder="1" applyAlignment="1" applyProtection="1">
      <alignment horizontal="center" vertical="center" wrapText="1" readingOrder="1"/>
      <protection locked="0"/>
    </xf>
    <xf numFmtId="174" fontId="181" fillId="112" borderId="86" xfId="0" applyNumberFormat="1" applyFont="1" applyFill="1" applyBorder="1" applyAlignment="1" applyProtection="1">
      <alignment horizontal="center" vertical="center"/>
      <protection locked="0"/>
    </xf>
    <xf numFmtId="174" fontId="181" fillId="112" borderId="101" xfId="0" applyNumberFormat="1" applyFont="1" applyFill="1" applyBorder="1" applyAlignment="1" applyProtection="1">
      <alignment horizontal="center" vertical="center"/>
      <protection locked="0"/>
    </xf>
    <xf numFmtId="0" fontId="0" fillId="0" borderId="90" xfId="0" applyBorder="1" applyAlignment="1" applyProtection="1">
      <alignment horizontal="center" vertical="center" wrapText="1" readingOrder="1"/>
      <protection locked="0"/>
    </xf>
    <xf numFmtId="0" fontId="14" fillId="102" borderId="87" xfId="77" applyFont="1" applyFill="1" applyBorder="1" applyAlignment="1" applyProtection="1">
      <alignment horizontal="center" vertical="center" wrapText="1" readingOrder="1"/>
      <protection locked="0"/>
    </xf>
    <xf numFmtId="0" fontId="127" fillId="117" borderId="91" xfId="8168" applyFont="1" applyFill="1" applyBorder="1" applyAlignment="1" applyProtection="1">
      <alignment horizontal="center" vertical="center" wrapText="1" readingOrder="1"/>
      <protection locked="0"/>
    </xf>
    <xf numFmtId="0" fontId="174" fillId="117" borderId="91" xfId="0" applyFont="1" applyFill="1" applyBorder="1" applyAlignment="1" applyProtection="1">
      <alignment horizontal="center" vertical="center" wrapText="1" readingOrder="1"/>
      <protection locked="0"/>
    </xf>
    <xf numFmtId="174" fontId="123" fillId="116" borderId="87" xfId="0" applyNumberFormat="1" applyFont="1" applyFill="1" applyBorder="1" applyAlignment="1" applyProtection="1">
      <alignment horizontal="center" vertical="center"/>
      <protection locked="0"/>
    </xf>
    <xf numFmtId="0" fontId="14" fillId="102" borderId="87" xfId="77" applyFont="1" applyFill="1" applyBorder="1" applyAlignment="1" applyProtection="1">
      <alignment horizontal="center" vertical="center" wrapText="1" readingOrder="1"/>
      <protection locked="0"/>
    </xf>
    <xf numFmtId="0" fontId="176" fillId="117" borderId="91" xfId="0" applyFont="1" applyFill="1" applyBorder="1" applyAlignment="1" applyProtection="1">
      <alignment horizontal="center" vertical="center" wrapText="1" readingOrder="1"/>
      <protection locked="0"/>
    </xf>
    <xf numFmtId="0" fontId="0" fillId="117" borderId="91" xfId="0" applyFill="1" applyBorder="1" applyAlignment="1" applyProtection="1">
      <alignment horizontal="center" vertical="center" wrapText="1" readingOrder="1"/>
      <protection locked="0"/>
    </xf>
    <xf numFmtId="0" fontId="14" fillId="117" borderId="91" xfId="77" applyFont="1" applyFill="1" applyBorder="1" applyAlignment="1" applyProtection="1">
      <alignment horizontal="center" vertical="center" wrapText="1" readingOrder="1"/>
      <protection locked="0"/>
    </xf>
    <xf numFmtId="174" fontId="123" fillId="117" borderId="103" xfId="0" applyNumberFormat="1" applyFont="1" applyFill="1" applyBorder="1" applyAlignment="1" applyProtection="1">
      <alignment horizontal="center" vertical="center"/>
      <protection locked="0"/>
    </xf>
    <xf numFmtId="174" fontId="123" fillId="117" borderId="91" xfId="0" applyNumberFormat="1" applyFont="1" applyFill="1" applyBorder="1" applyAlignment="1" applyProtection="1">
      <alignment horizontal="center" vertical="center"/>
      <protection locked="0"/>
    </xf>
    <xf numFmtId="174" fontId="123" fillId="116" borderId="91" xfId="0" applyNumberFormat="1" applyFont="1" applyFill="1" applyBorder="1" applyAlignment="1" applyProtection="1">
      <alignment horizontal="center" vertical="center"/>
      <protection locked="0"/>
    </xf>
    <xf numFmtId="0" fontId="14" fillId="131" borderId="88" xfId="77" applyFont="1" applyFill="1" applyBorder="1" applyAlignment="1" applyProtection="1">
      <alignment horizontal="center" vertical="center" wrapText="1" readingOrder="1"/>
      <protection locked="0"/>
    </xf>
    <xf numFmtId="0" fontId="0" fillId="0" borderId="91" xfId="0" applyBorder="1" applyAlignment="1" applyProtection="1">
      <alignment horizontal="center" vertical="center" wrapText="1"/>
      <protection locked="0"/>
    </xf>
    <xf numFmtId="0" fontId="18" fillId="0" borderId="7" xfId="4490" applyFont="1" applyFill="1" applyBorder="1" applyAlignment="1">
      <alignment horizontal="center" vertical="center"/>
    </xf>
    <xf numFmtId="0" fontId="18" fillId="0" borderId="67" xfId="4490" applyFont="1" applyFill="1" applyBorder="1" applyAlignment="1">
      <alignment horizontal="center" vertical="center"/>
    </xf>
    <xf numFmtId="0" fontId="18" fillId="0" borderId="8" xfId="4490" applyFont="1" applyFill="1" applyBorder="1" applyAlignment="1">
      <alignment horizontal="center" vertical="center"/>
    </xf>
    <xf numFmtId="0" fontId="26" fillId="23" borderId="7" xfId="4490" applyFont="1" applyFill="1" applyBorder="1" applyAlignment="1">
      <alignment horizontal="center" vertical="center"/>
    </xf>
    <xf numFmtId="0" fontId="26" fillId="23" borderId="8" xfId="4490" applyFont="1" applyFill="1" applyBorder="1" applyAlignment="1">
      <alignment horizontal="center" vertical="center"/>
    </xf>
    <xf numFmtId="0" fontId="26" fillId="23" borderId="61" xfId="4490" applyFont="1" applyFill="1" applyBorder="1" applyAlignment="1">
      <alignment horizontal="center" vertical="center"/>
    </xf>
    <xf numFmtId="0" fontId="26" fillId="23" borderId="62" xfId="4490" applyFont="1" applyFill="1" applyBorder="1" applyAlignment="1">
      <alignment horizontal="center" vertical="center"/>
    </xf>
    <xf numFmtId="0" fontId="26" fillId="23" borderId="9" xfId="4490" applyFont="1" applyFill="1" applyBorder="1" applyAlignment="1">
      <alignment horizontal="center" vertical="center"/>
    </xf>
    <xf numFmtId="0" fontId="26" fillId="23" borderId="10" xfId="4490" applyFont="1" applyFill="1" applyBorder="1" applyAlignment="1">
      <alignment horizontal="center" vertical="center"/>
    </xf>
    <xf numFmtId="0" fontId="26" fillId="23" borderId="10" xfId="4490" applyFont="1" applyFill="1" applyBorder="1" applyAlignment="1">
      <alignment horizontal="right" vertical="center"/>
    </xf>
    <xf numFmtId="0" fontId="26" fillId="23" borderId="5" xfId="4490" applyFont="1" applyFill="1" applyBorder="1" applyAlignment="1">
      <alignment horizontal="right" vertical="center"/>
    </xf>
    <xf numFmtId="0" fontId="18" fillId="0" borderId="7" xfId="4490" applyFont="1" applyFill="1" applyBorder="1" applyAlignment="1">
      <alignment horizontal="center" vertical="center" wrapText="1"/>
    </xf>
    <xf numFmtId="0" fontId="7" fillId="0" borderId="67" xfId="4490" applyBorder="1" applyAlignment="1">
      <alignment horizontal="center" vertical="center" wrapText="1"/>
    </xf>
    <xf numFmtId="0" fontId="7" fillId="0" borderId="8" xfId="4490" applyBorder="1" applyAlignment="1">
      <alignment horizontal="center" vertical="center" wrapText="1"/>
    </xf>
    <xf numFmtId="0" fontId="141" fillId="0" borderId="96" xfId="0" applyFont="1" applyFill="1" applyBorder="1" applyAlignment="1" applyProtection="1">
      <alignment vertical="center" wrapText="1" readingOrder="1"/>
      <protection locked="0"/>
    </xf>
    <xf numFmtId="0" fontId="0" fillId="0" borderId="90" xfId="0" applyBorder="1" applyAlignment="1" applyProtection="1">
      <alignment vertical="center" wrapText="1" readingOrder="1"/>
      <protection locked="0"/>
    </xf>
    <xf numFmtId="0" fontId="0" fillId="0" borderId="91" xfId="0" applyBorder="1" applyAlignment="1" applyProtection="1">
      <alignment vertical="center" wrapText="1" readingOrder="1"/>
      <protection locked="0"/>
    </xf>
    <xf numFmtId="174" fontId="123" fillId="106" borderId="87" xfId="0" applyNumberFormat="1" applyFont="1" applyFill="1" applyBorder="1" applyAlignment="1" applyProtection="1">
      <alignment horizontal="center" vertical="center" wrapText="1"/>
      <protection locked="0"/>
    </xf>
    <xf numFmtId="0" fontId="0" fillId="0" borderId="90" xfId="0" applyBorder="1" applyAlignment="1" applyProtection="1">
      <alignment horizontal="center" vertical="center" wrapText="1"/>
      <protection locked="0"/>
    </xf>
    <xf numFmtId="0" fontId="0" fillId="0" borderId="91" xfId="0" applyBorder="1" applyAlignment="1" applyProtection="1">
      <alignment horizontal="center" vertical="center" wrapText="1"/>
      <protection locked="0"/>
    </xf>
    <xf numFmtId="0" fontId="123" fillId="0" borderId="87" xfId="0" applyFont="1" applyBorder="1" applyAlignment="1" applyProtection="1">
      <protection locked="0"/>
    </xf>
    <xf numFmtId="0" fontId="0" fillId="0" borderId="90" xfId="0" applyBorder="1" applyAlignment="1" applyProtection="1">
      <protection locked="0"/>
    </xf>
    <xf numFmtId="174" fontId="123" fillId="106" borderId="90" xfId="0" applyNumberFormat="1" applyFont="1" applyFill="1" applyBorder="1" applyAlignment="1" applyProtection="1">
      <alignment horizontal="center" vertical="center" wrapText="1"/>
      <protection locked="0"/>
    </xf>
    <xf numFmtId="174" fontId="123" fillId="106" borderId="91" xfId="0" applyNumberFormat="1" applyFont="1" applyFill="1" applyBorder="1" applyAlignment="1" applyProtection="1">
      <alignment horizontal="center" vertical="center" wrapText="1"/>
      <protection locked="0"/>
    </xf>
    <xf numFmtId="0" fontId="123" fillId="0" borderId="87" xfId="0" applyFont="1" applyBorder="1" applyAlignment="1" applyProtection="1">
      <alignment horizontal="center"/>
      <protection locked="0"/>
    </xf>
    <xf numFmtId="0" fontId="123" fillId="0" borderId="90" xfId="0" applyFont="1" applyBorder="1" applyAlignment="1" applyProtection="1">
      <alignment horizontal="center"/>
      <protection locked="0"/>
    </xf>
    <xf numFmtId="0" fontId="123" fillId="0" borderId="91" xfId="0" applyFont="1" applyBorder="1" applyAlignment="1" applyProtection="1">
      <alignment horizontal="center"/>
      <protection locked="0"/>
    </xf>
    <xf numFmtId="0" fontId="141" fillId="0" borderId="87" xfId="0" applyFont="1" applyFill="1" applyBorder="1" applyAlignment="1" applyProtection="1">
      <alignment horizontal="center" vertical="center" wrapText="1" readingOrder="1"/>
      <protection locked="0"/>
    </xf>
    <xf numFmtId="0" fontId="0" fillId="0" borderId="90" xfId="0" applyBorder="1" applyAlignment="1" applyProtection="1">
      <alignment horizontal="center" vertical="center" wrapText="1" readingOrder="1"/>
      <protection locked="0"/>
    </xf>
    <xf numFmtId="0" fontId="0" fillId="0" borderId="91" xfId="0" applyBorder="1" applyAlignment="1" applyProtection="1">
      <alignment horizontal="center" vertical="center" wrapText="1" readingOrder="1"/>
      <protection locked="0"/>
    </xf>
    <xf numFmtId="0" fontId="141" fillId="0" borderId="99" xfId="0" applyFont="1" applyFill="1" applyBorder="1" applyAlignment="1" applyProtection="1">
      <alignment horizontal="center" vertical="center" wrapText="1" readingOrder="1"/>
      <protection locked="0"/>
    </xf>
    <xf numFmtId="0" fontId="0" fillId="0" borderId="67" xfId="0" applyBorder="1" applyAlignment="1" applyProtection="1">
      <alignment horizontal="center" vertical="center" wrapText="1" readingOrder="1"/>
      <protection locked="0"/>
    </xf>
    <xf numFmtId="0" fontId="0" fillId="0" borderId="97" xfId="0" applyBorder="1" applyAlignment="1" applyProtection="1">
      <alignment horizontal="center" vertical="center" wrapText="1" readingOrder="1"/>
      <protection locked="0"/>
    </xf>
    <xf numFmtId="0" fontId="139" fillId="0" borderId="99" xfId="0" applyFont="1" applyFill="1" applyBorder="1" applyAlignment="1" applyProtection="1">
      <alignment horizontal="center" vertical="center" wrapText="1" readingOrder="1"/>
      <protection locked="0"/>
    </xf>
    <xf numFmtId="0" fontId="174" fillId="0" borderId="67" xfId="0" applyFont="1" applyBorder="1" applyAlignment="1" applyProtection="1">
      <alignment horizontal="center" vertical="center" wrapText="1" readingOrder="1"/>
      <protection locked="0"/>
    </xf>
    <xf numFmtId="0" fontId="174" fillId="0" borderId="97" xfId="0" applyFont="1" applyBorder="1" applyAlignment="1" applyProtection="1">
      <alignment horizontal="center" vertical="center" wrapText="1" readingOrder="1"/>
      <protection locked="0"/>
    </xf>
    <xf numFmtId="0" fontId="183" fillId="0" borderId="99" xfId="0" applyFont="1" applyFill="1" applyBorder="1" applyAlignment="1" applyProtection="1">
      <alignment horizontal="center" vertical="center" wrapText="1" readingOrder="1"/>
      <protection locked="0"/>
    </xf>
    <xf numFmtId="0" fontId="181" fillId="0" borderId="67" xfId="0" applyFont="1" applyBorder="1" applyAlignment="1" applyProtection="1">
      <alignment horizontal="center" vertical="center" wrapText="1" readingOrder="1"/>
      <protection locked="0"/>
    </xf>
    <xf numFmtId="0" fontId="181" fillId="0" borderId="97" xfId="0" applyFont="1" applyBorder="1" applyAlignment="1" applyProtection="1">
      <alignment horizontal="center" vertical="center" wrapText="1" readingOrder="1"/>
      <protection locked="0"/>
    </xf>
    <xf numFmtId="0" fontId="139" fillId="0" borderId="121" xfId="0" applyFont="1" applyFill="1" applyBorder="1" applyAlignment="1" applyProtection="1">
      <alignment horizontal="center" vertical="center" wrapText="1" readingOrder="1"/>
      <protection locked="0"/>
    </xf>
    <xf numFmtId="0" fontId="139" fillId="0" borderId="116" xfId="0" applyFont="1" applyFill="1" applyBorder="1" applyAlignment="1" applyProtection="1">
      <alignment horizontal="center" vertical="center" wrapText="1" readingOrder="1"/>
      <protection locked="0"/>
    </xf>
    <xf numFmtId="0" fontId="139" fillId="0" borderId="122" xfId="0" applyFont="1" applyFill="1" applyBorder="1" applyAlignment="1" applyProtection="1">
      <alignment horizontal="center" vertical="center" wrapText="1" readingOrder="1"/>
      <protection locked="0"/>
    </xf>
    <xf numFmtId="0" fontId="149" fillId="0" borderId="87" xfId="77" applyFont="1" applyFill="1" applyBorder="1" applyAlignment="1" applyProtection="1">
      <alignment horizontal="center" vertical="center" wrapText="1" readingOrder="1"/>
      <protection locked="0"/>
    </xf>
    <xf numFmtId="0" fontId="149" fillId="0" borderId="90" xfId="77" applyFont="1" applyFill="1" applyBorder="1" applyAlignment="1" applyProtection="1">
      <alignment horizontal="center" vertical="center" wrapText="1" readingOrder="1"/>
      <protection locked="0"/>
    </xf>
    <xf numFmtId="0" fontId="149" fillId="0" borderId="91" xfId="77" applyFont="1" applyFill="1" applyBorder="1" applyAlignment="1" applyProtection="1">
      <alignment horizontal="center" vertical="center" wrapText="1" readingOrder="1"/>
      <protection locked="0"/>
    </xf>
    <xf numFmtId="0" fontId="0" fillId="0" borderId="87" xfId="0" applyFill="1" applyBorder="1" applyAlignment="1" applyProtection="1">
      <alignment horizontal="center" vertical="center" wrapText="1" readingOrder="1"/>
      <protection locked="0"/>
    </xf>
    <xf numFmtId="0" fontId="0" fillId="0" borderId="90" xfId="0" applyFill="1" applyBorder="1" applyAlignment="1" applyProtection="1">
      <alignment horizontal="center" vertical="center" wrapText="1" readingOrder="1"/>
      <protection locked="0"/>
    </xf>
    <xf numFmtId="0" fontId="0" fillId="0" borderId="91" xfId="0" applyFill="1" applyBorder="1" applyAlignment="1" applyProtection="1">
      <alignment horizontal="center" vertical="center" wrapText="1" readingOrder="1"/>
      <protection locked="0"/>
    </xf>
    <xf numFmtId="0" fontId="141" fillId="0" borderId="90" xfId="0" applyFont="1" applyFill="1" applyBorder="1" applyAlignment="1" applyProtection="1">
      <alignment horizontal="center" vertical="center" wrapText="1" readingOrder="1"/>
      <protection locked="0"/>
    </xf>
    <xf numFmtId="0" fontId="141" fillId="0" borderId="91" xfId="0" applyFont="1" applyFill="1" applyBorder="1" applyAlignment="1" applyProtection="1">
      <alignment horizontal="center" vertical="center" wrapText="1" readingOrder="1"/>
      <protection locked="0"/>
    </xf>
    <xf numFmtId="0" fontId="125" fillId="102" borderId="87" xfId="0" applyFont="1" applyFill="1" applyBorder="1" applyAlignment="1" applyProtection="1">
      <alignment horizontal="center" vertical="center" readingOrder="1"/>
      <protection locked="0"/>
    </xf>
    <xf numFmtId="0" fontId="0" fillId="0" borderId="90" xfId="0" applyBorder="1" applyAlignment="1" applyProtection="1">
      <alignment horizontal="center" vertical="center" readingOrder="1"/>
      <protection locked="0"/>
    </xf>
    <xf numFmtId="0" fontId="125" fillId="0" borderId="105" xfId="8168" applyFont="1" applyFill="1" applyBorder="1" applyAlignment="1" applyProtection="1">
      <alignment horizontal="center" vertical="top" wrapText="1" readingOrder="1"/>
      <protection locked="0"/>
    </xf>
    <xf numFmtId="0" fontId="0" fillId="0" borderId="107" xfId="0" applyBorder="1" applyAlignment="1" applyProtection="1">
      <alignment horizontal="center" vertical="top" wrapText="1" readingOrder="1"/>
      <protection locked="0"/>
    </xf>
    <xf numFmtId="0" fontId="125" fillId="102" borderId="90" xfId="0" applyFont="1" applyFill="1" applyBorder="1" applyAlignment="1" applyProtection="1">
      <alignment horizontal="center" vertical="center" readingOrder="1"/>
      <protection locked="0"/>
    </xf>
    <xf numFmtId="0" fontId="125" fillId="102" borderId="91" xfId="0" applyFont="1" applyFill="1" applyBorder="1" applyAlignment="1" applyProtection="1">
      <alignment horizontal="center" vertical="center" readingOrder="1"/>
      <protection locked="0"/>
    </xf>
    <xf numFmtId="0" fontId="177" fillId="124" borderId="87" xfId="8168" applyFont="1" applyFill="1" applyBorder="1" applyAlignment="1" applyProtection="1">
      <alignment horizontal="center" vertical="center" wrapText="1" readingOrder="1"/>
      <protection locked="0"/>
    </xf>
    <xf numFmtId="0" fontId="177" fillId="124" borderId="90" xfId="8168" applyFont="1" applyFill="1" applyBorder="1" applyAlignment="1" applyProtection="1">
      <alignment horizontal="center" vertical="center" wrapText="1" readingOrder="1"/>
      <protection locked="0"/>
    </xf>
    <xf numFmtId="0" fontId="177" fillId="124" borderId="91" xfId="8168" applyFont="1" applyFill="1" applyBorder="1" applyAlignment="1" applyProtection="1">
      <alignment horizontal="center" vertical="center" wrapText="1" readingOrder="1"/>
      <protection locked="0"/>
    </xf>
    <xf numFmtId="0" fontId="125" fillId="138" borderId="87" xfId="0" applyFont="1" applyFill="1" applyBorder="1" applyAlignment="1" applyProtection="1">
      <alignment horizontal="center" vertical="center" wrapText="1" readingOrder="1"/>
      <protection locked="0"/>
    </xf>
    <xf numFmtId="0" fontId="0" fillId="138" borderId="90" xfId="0" applyFill="1" applyBorder="1" applyAlignment="1" applyProtection="1">
      <alignment horizontal="center" vertical="center" wrapText="1" readingOrder="1"/>
      <protection locked="0"/>
    </xf>
    <xf numFmtId="0" fontId="125" fillId="0" borderId="87" xfId="8168" applyFont="1" applyFill="1" applyBorder="1" applyAlignment="1" applyProtection="1">
      <alignment horizontal="center" vertical="top" wrapText="1" readingOrder="1"/>
      <protection locked="0"/>
    </xf>
    <xf numFmtId="0" fontId="0" fillId="0" borderId="90" xfId="0" applyBorder="1" applyAlignment="1" applyProtection="1">
      <alignment horizontal="center" vertical="top" wrapText="1" readingOrder="1"/>
      <protection locked="0"/>
    </xf>
    <xf numFmtId="0" fontId="125" fillId="138" borderId="87" xfId="0" applyFont="1" applyFill="1" applyBorder="1" applyAlignment="1" applyProtection="1">
      <alignment horizontal="center" vertical="center" readingOrder="1"/>
      <protection locked="0"/>
    </xf>
    <xf numFmtId="0" fontId="0" fillId="138" borderId="90" xfId="0" applyFill="1" applyBorder="1" applyAlignment="1" applyProtection="1">
      <alignment horizontal="center" vertical="center" readingOrder="1"/>
      <protection locked="0"/>
    </xf>
    <xf numFmtId="0" fontId="125" fillId="102" borderId="87" xfId="0" applyFont="1" applyFill="1" applyBorder="1" applyAlignment="1" applyProtection="1">
      <alignment horizontal="center" vertical="center" wrapText="1" readingOrder="1"/>
      <protection locked="0"/>
    </xf>
    <xf numFmtId="0" fontId="125" fillId="102" borderId="87" xfId="8168" applyFont="1" applyFill="1" applyBorder="1" applyAlignment="1" applyProtection="1">
      <alignment horizontal="center" vertical="top" readingOrder="1"/>
      <protection locked="0"/>
    </xf>
    <xf numFmtId="0" fontId="0" fillId="0" borderId="90" xfId="0" applyBorder="1" applyAlignment="1" applyProtection="1">
      <alignment horizontal="center" vertical="top" readingOrder="1"/>
      <protection locked="0"/>
    </xf>
    <xf numFmtId="0" fontId="0" fillId="0" borderId="91" xfId="0" applyBorder="1" applyAlignment="1" applyProtection="1">
      <alignment horizontal="center" vertical="top" readingOrder="1"/>
      <protection locked="0"/>
    </xf>
    <xf numFmtId="0" fontId="170" fillId="103" borderId="87" xfId="8168" applyFont="1" applyFill="1" applyBorder="1" applyAlignment="1" applyProtection="1">
      <alignment horizontal="center" vertical="center" wrapText="1" readingOrder="1"/>
      <protection locked="0"/>
    </xf>
    <xf numFmtId="0" fontId="170" fillId="103" borderId="90" xfId="8168" applyFont="1" applyFill="1" applyBorder="1" applyAlignment="1" applyProtection="1">
      <alignment horizontal="center" vertical="center" wrapText="1" readingOrder="1"/>
      <protection locked="0"/>
    </xf>
    <xf numFmtId="0" fontId="170" fillId="103" borderId="91" xfId="8168" applyFont="1" applyFill="1" applyBorder="1" applyAlignment="1" applyProtection="1">
      <alignment horizontal="center" vertical="center" wrapText="1" readingOrder="1"/>
      <protection locked="0"/>
    </xf>
    <xf numFmtId="0" fontId="125" fillId="0" borderId="87" xfId="8168" applyFont="1" applyFill="1" applyBorder="1" applyAlignment="1" applyProtection="1">
      <alignment horizontal="center" vertical="center" wrapText="1" readingOrder="1"/>
      <protection locked="0"/>
    </xf>
    <xf numFmtId="0" fontId="125" fillId="0" borderId="90" xfId="8168" applyFont="1" applyFill="1" applyBorder="1" applyAlignment="1" applyProtection="1">
      <alignment horizontal="center" vertical="center" wrapText="1" readingOrder="1"/>
      <protection locked="0"/>
    </xf>
    <xf numFmtId="0" fontId="125" fillId="0" borderId="91" xfId="8168" applyFont="1" applyFill="1" applyBorder="1" applyAlignment="1" applyProtection="1">
      <alignment horizontal="center" vertical="center" wrapText="1" readingOrder="1"/>
      <protection locked="0"/>
    </xf>
    <xf numFmtId="0" fontId="0" fillId="0" borderId="91" xfId="0" applyBorder="1" applyAlignment="1" applyProtection="1">
      <alignment horizontal="center" vertical="top" wrapText="1" readingOrder="1"/>
      <protection locked="0"/>
    </xf>
    <xf numFmtId="0" fontId="125" fillId="0" borderId="90" xfId="8168" applyFont="1" applyFill="1" applyBorder="1" applyAlignment="1" applyProtection="1">
      <alignment horizontal="center" vertical="top" wrapText="1" readingOrder="1"/>
      <protection locked="0"/>
    </xf>
    <xf numFmtId="0" fontId="125" fillId="0" borderId="91" xfId="8168" applyFont="1" applyFill="1" applyBorder="1" applyAlignment="1" applyProtection="1">
      <alignment horizontal="center" vertical="top" wrapText="1" readingOrder="1"/>
      <protection locked="0"/>
    </xf>
    <xf numFmtId="0" fontId="125" fillId="102" borderId="90" xfId="0" applyFont="1" applyFill="1" applyBorder="1" applyAlignment="1" applyProtection="1">
      <alignment horizontal="center" vertical="center" wrapText="1" readingOrder="1"/>
      <protection locked="0"/>
    </xf>
    <xf numFmtId="0" fontId="125" fillId="102" borderId="91" xfId="0" applyFont="1" applyFill="1" applyBorder="1" applyAlignment="1" applyProtection="1">
      <alignment horizontal="center" vertical="center" wrapText="1" readingOrder="1"/>
      <protection locked="0"/>
    </xf>
    <xf numFmtId="0" fontId="170" fillId="139" borderId="87" xfId="8168" applyFont="1" applyFill="1" applyBorder="1" applyAlignment="1" applyProtection="1">
      <alignment horizontal="center" vertical="center" wrapText="1" readingOrder="1"/>
      <protection locked="0"/>
    </xf>
    <xf numFmtId="0" fontId="170" fillId="139" borderId="90" xfId="8168" applyFont="1" applyFill="1" applyBorder="1" applyAlignment="1" applyProtection="1">
      <alignment horizontal="center" vertical="center" wrapText="1" readingOrder="1"/>
      <protection locked="0"/>
    </xf>
    <xf numFmtId="0" fontId="170" fillId="139" borderId="91" xfId="8168" applyFont="1" applyFill="1" applyBorder="1" applyAlignment="1" applyProtection="1">
      <alignment horizontal="center" vertical="center" wrapText="1" readingOrder="1"/>
      <protection locked="0"/>
    </xf>
    <xf numFmtId="0" fontId="14" fillId="102" borderId="105" xfId="77" applyFont="1" applyFill="1" applyBorder="1" applyAlignment="1" applyProtection="1">
      <alignment horizontal="center" vertical="center" wrapText="1" readingOrder="1"/>
      <protection locked="0"/>
    </xf>
    <xf numFmtId="0" fontId="0" fillId="0" borderId="107" xfId="0" applyBorder="1" applyAlignment="1" applyProtection="1">
      <alignment horizontal="center" vertical="center" wrapText="1" readingOrder="1"/>
      <protection locked="0"/>
    </xf>
    <xf numFmtId="0" fontId="0" fillId="0" borderId="103" xfId="0" applyBorder="1" applyAlignment="1" applyProtection="1">
      <alignment horizontal="center" vertical="center" wrapText="1" readingOrder="1"/>
      <protection locked="0"/>
    </xf>
    <xf numFmtId="0" fontId="125" fillId="0" borderId="87" xfId="8168" applyFont="1" applyFill="1" applyBorder="1" applyAlignment="1" applyProtection="1">
      <alignment horizontal="center" vertical="center" readingOrder="1"/>
      <protection locked="0"/>
    </xf>
    <xf numFmtId="0" fontId="0" fillId="0" borderId="91" xfId="0" applyBorder="1" applyAlignment="1" applyProtection="1">
      <alignment horizontal="center" vertical="center" readingOrder="1"/>
      <protection locked="0"/>
    </xf>
    <xf numFmtId="0" fontId="125" fillId="102" borderId="87" xfId="8168" applyFont="1" applyFill="1" applyBorder="1" applyAlignment="1" applyProtection="1">
      <alignment horizontal="center" vertical="center" wrapText="1" readingOrder="1"/>
      <protection locked="0"/>
    </xf>
    <xf numFmtId="0" fontId="125" fillId="138" borderId="87" xfId="8168" applyFont="1" applyFill="1" applyBorder="1" applyAlignment="1" applyProtection="1">
      <alignment horizontal="center" vertical="center" wrapText="1" readingOrder="1"/>
      <protection locked="0"/>
    </xf>
    <xf numFmtId="0" fontId="125" fillId="102" borderId="87" xfId="8168" applyFont="1" applyFill="1" applyBorder="1" applyAlignment="1" applyProtection="1">
      <alignment horizontal="center" vertical="top" wrapText="1" readingOrder="1"/>
      <protection locked="0"/>
    </xf>
    <xf numFmtId="0" fontId="125" fillId="102" borderId="87" xfId="8168" applyFont="1" applyFill="1" applyBorder="1" applyAlignment="1">
      <alignment horizontal="center" vertical="top" readingOrder="1"/>
    </xf>
    <xf numFmtId="0" fontId="0" fillId="0" borderId="90" xfId="0" applyBorder="1" applyAlignment="1">
      <alignment horizontal="center" vertical="top" readingOrder="1"/>
    </xf>
    <xf numFmtId="0" fontId="0" fillId="0" borderId="91" xfId="0" applyBorder="1" applyAlignment="1">
      <alignment horizontal="center" vertical="top" readingOrder="1"/>
    </xf>
    <xf numFmtId="0" fontId="0" fillId="0" borderId="90" xfId="0" applyBorder="1" applyAlignment="1" applyProtection="1">
      <alignment horizontal="center" readingOrder="1"/>
      <protection locked="0"/>
    </xf>
    <xf numFmtId="0" fontId="125" fillId="0" borderId="87" xfId="8168" applyFont="1" applyFill="1" applyBorder="1" applyAlignment="1" applyProtection="1">
      <alignment horizontal="center" vertical="top" readingOrder="1"/>
      <protection locked="0"/>
    </xf>
    <xf numFmtId="0" fontId="190" fillId="0" borderId="87" xfId="8168" applyFont="1" applyFill="1" applyBorder="1" applyAlignment="1" applyProtection="1">
      <alignment horizontal="center" vertical="center" wrapText="1" readingOrder="1"/>
      <protection locked="0"/>
    </xf>
    <xf numFmtId="0" fontId="191" fillId="0" borderId="90" xfId="0" applyFont="1" applyBorder="1" applyAlignment="1" applyProtection="1">
      <alignment horizontal="center" vertical="center" wrapText="1" readingOrder="1"/>
      <protection locked="0"/>
    </xf>
    <xf numFmtId="0" fontId="0" fillId="0" borderId="91" xfId="0" applyBorder="1" applyAlignment="1" applyProtection="1">
      <alignment horizontal="center" readingOrder="1"/>
      <protection locked="0"/>
    </xf>
    <xf numFmtId="174" fontId="123" fillId="106" borderId="87" xfId="0" applyNumberFormat="1" applyFont="1" applyFill="1" applyBorder="1" applyAlignment="1" applyProtection="1">
      <alignment horizontal="center" vertical="center"/>
      <protection locked="0"/>
    </xf>
    <xf numFmtId="174" fontId="123" fillId="106" borderId="90" xfId="0" applyNumberFormat="1" applyFont="1" applyFill="1" applyBorder="1" applyAlignment="1" applyProtection="1">
      <alignment horizontal="center" vertical="center"/>
      <protection locked="0"/>
    </xf>
    <xf numFmtId="174" fontId="123" fillId="106" borderId="91" xfId="0" applyNumberFormat="1" applyFont="1" applyFill="1" applyBorder="1" applyAlignment="1" applyProtection="1">
      <alignment horizontal="center" vertical="center"/>
      <protection locked="0"/>
    </xf>
    <xf numFmtId="0" fontId="125" fillId="138" borderId="90" xfId="8168" applyFont="1" applyFill="1" applyBorder="1" applyAlignment="1" applyProtection="1">
      <alignment horizontal="center" vertical="center" wrapText="1" readingOrder="1"/>
      <protection locked="0"/>
    </xf>
    <xf numFmtId="0" fontId="125" fillId="138" borderId="91" xfId="8168" applyFont="1" applyFill="1" applyBorder="1" applyAlignment="1" applyProtection="1">
      <alignment horizontal="center" vertical="center" wrapText="1" readingOrder="1"/>
      <protection locked="0"/>
    </xf>
    <xf numFmtId="0" fontId="127" fillId="102" borderId="87" xfId="8168" applyFont="1" applyFill="1" applyBorder="1" applyAlignment="1" applyProtection="1">
      <alignment horizontal="center" vertical="center" wrapText="1" readingOrder="1"/>
      <protection locked="0"/>
    </xf>
    <xf numFmtId="0" fontId="174" fillId="0" borderId="90" xfId="0" applyFont="1" applyBorder="1" applyAlignment="1" applyProtection="1">
      <alignment horizontal="center" vertical="center" wrapText="1" readingOrder="1"/>
      <protection locked="0"/>
    </xf>
    <xf numFmtId="0" fontId="174" fillId="0" borderId="86" xfId="0" applyFont="1" applyBorder="1" applyAlignment="1" applyProtection="1">
      <alignment horizontal="center" vertical="center" wrapText="1" readingOrder="1"/>
      <protection locked="0"/>
    </xf>
    <xf numFmtId="0" fontId="123" fillId="0" borderId="86" xfId="0" applyFont="1" applyBorder="1" applyAlignment="1" applyProtection="1">
      <alignment horizontal="center" vertical="center" wrapText="1" readingOrder="1"/>
      <protection locked="0"/>
    </xf>
    <xf numFmtId="0" fontId="0" fillId="0" borderId="86" xfId="0" applyBorder="1" applyAlignment="1" applyProtection="1">
      <alignment horizontal="center" vertical="center" wrapText="1" readingOrder="1"/>
      <protection locked="0"/>
    </xf>
    <xf numFmtId="0" fontId="181" fillId="0" borderId="90" xfId="0" applyFont="1" applyBorder="1" applyAlignment="1" applyProtection="1">
      <alignment horizontal="center" vertical="center" wrapText="1" readingOrder="1"/>
      <protection locked="0"/>
    </xf>
    <xf numFmtId="0" fontId="127" fillId="126" borderId="87" xfId="8168" applyFont="1" applyFill="1" applyBorder="1" applyAlignment="1" applyProtection="1">
      <alignment horizontal="center" vertical="center" wrapText="1" readingOrder="1"/>
      <protection locked="0"/>
    </xf>
    <xf numFmtId="0" fontId="0" fillId="126" borderId="90" xfId="0" applyFill="1" applyBorder="1" applyAlignment="1" applyProtection="1">
      <alignment horizontal="center" vertical="center" wrapText="1" readingOrder="1"/>
      <protection locked="0"/>
    </xf>
    <xf numFmtId="0" fontId="127" fillId="126" borderId="90" xfId="8168" applyFont="1" applyFill="1" applyBorder="1" applyAlignment="1" applyProtection="1">
      <alignment horizontal="center" vertical="center" wrapText="1" readingOrder="1"/>
      <protection locked="0"/>
    </xf>
    <xf numFmtId="0" fontId="127" fillId="126" borderId="91" xfId="8168" applyFont="1" applyFill="1" applyBorder="1" applyAlignment="1" applyProtection="1">
      <alignment horizontal="center" vertical="center" wrapText="1" readingOrder="1"/>
      <protection locked="0"/>
    </xf>
    <xf numFmtId="0" fontId="126" fillId="114" borderId="87" xfId="8168" applyFont="1" applyFill="1" applyBorder="1" applyAlignment="1" applyProtection="1">
      <alignment horizontal="center" vertical="center" wrapText="1" readingOrder="1"/>
      <protection locked="0"/>
    </xf>
    <xf numFmtId="0" fontId="174" fillId="114" borderId="90" xfId="0" applyFont="1" applyFill="1" applyBorder="1" applyAlignment="1" applyProtection="1">
      <alignment horizontal="center" vertical="center" wrapText="1" readingOrder="1"/>
      <protection locked="0"/>
    </xf>
    <xf numFmtId="0" fontId="174" fillId="114" borderId="91" xfId="0" applyFont="1" applyFill="1" applyBorder="1" applyAlignment="1" applyProtection="1">
      <alignment horizontal="center" vertical="center" wrapText="1" readingOrder="1"/>
      <protection locked="0"/>
    </xf>
    <xf numFmtId="0" fontId="174" fillId="142" borderId="90" xfId="0" applyFont="1" applyFill="1" applyBorder="1" applyAlignment="1" applyProtection="1">
      <alignment horizontal="center" vertical="center" wrapText="1" readingOrder="1"/>
      <protection locked="0"/>
    </xf>
    <xf numFmtId="0" fontId="0" fillId="142" borderId="90" xfId="0" applyFill="1" applyBorder="1" applyAlignment="1" applyProtection="1">
      <alignment horizontal="center" vertical="center" wrapText="1" readingOrder="1"/>
      <protection locked="0"/>
    </xf>
    <xf numFmtId="0" fontId="174" fillId="0" borderId="87" xfId="0" applyFont="1" applyBorder="1" applyAlignment="1" applyProtection="1">
      <alignment horizontal="center" vertical="center" wrapText="1" readingOrder="1"/>
      <protection locked="0"/>
    </xf>
    <xf numFmtId="0" fontId="149" fillId="0" borderId="87" xfId="0" applyFont="1" applyFill="1" applyBorder="1" applyAlignment="1" applyProtection="1">
      <alignment horizontal="center" vertical="top" wrapText="1" readingOrder="1"/>
      <protection locked="0"/>
    </xf>
    <xf numFmtId="0" fontId="149" fillId="0" borderId="90" xfId="0" applyFont="1" applyFill="1" applyBorder="1" applyAlignment="1" applyProtection="1">
      <alignment horizontal="center" vertical="top" wrapText="1" readingOrder="1"/>
      <protection locked="0"/>
    </xf>
    <xf numFmtId="0" fontId="0" fillId="126" borderId="91" xfId="0" applyFill="1" applyBorder="1" applyAlignment="1" applyProtection="1">
      <alignment horizontal="center" vertical="center" wrapText="1" readingOrder="1"/>
      <protection locked="0"/>
    </xf>
    <xf numFmtId="0" fontId="127" fillId="111" borderId="87" xfId="8168" applyFont="1" applyFill="1" applyBorder="1" applyAlignment="1" applyProtection="1">
      <alignment horizontal="center" vertical="center" wrapText="1" readingOrder="1"/>
      <protection locked="0"/>
    </xf>
    <xf numFmtId="0" fontId="0" fillId="111" borderId="90" xfId="0" applyFill="1" applyBorder="1" applyAlignment="1" applyProtection="1">
      <alignment horizontal="center" vertical="center" wrapText="1" readingOrder="1"/>
      <protection locked="0"/>
    </xf>
    <xf numFmtId="0" fontId="127" fillId="139" borderId="87" xfId="8168" applyFont="1" applyFill="1" applyBorder="1" applyAlignment="1" applyProtection="1">
      <alignment horizontal="center" vertical="center" wrapText="1" readingOrder="1"/>
      <protection locked="0"/>
    </xf>
    <xf numFmtId="0" fontId="0" fillId="139" borderId="90" xfId="0" applyFill="1" applyBorder="1" applyAlignment="1" applyProtection="1">
      <alignment horizontal="center" vertical="center" wrapText="1" readingOrder="1"/>
      <protection locked="0"/>
    </xf>
    <xf numFmtId="0" fontId="0" fillId="139" borderId="91" xfId="0" applyFill="1" applyBorder="1" applyAlignment="1" applyProtection="1">
      <alignment horizontal="center" vertical="center" wrapText="1" readingOrder="1"/>
      <protection locked="0"/>
    </xf>
    <xf numFmtId="0" fontId="127" fillId="122" borderId="87" xfId="8168" applyFont="1" applyFill="1" applyBorder="1" applyAlignment="1" applyProtection="1">
      <alignment horizontal="center" vertical="center" wrapText="1" readingOrder="1"/>
      <protection locked="0"/>
    </xf>
    <xf numFmtId="0" fontId="0" fillId="122" borderId="90" xfId="0" applyFill="1" applyBorder="1" applyAlignment="1" applyProtection="1">
      <alignment horizontal="center" vertical="center" wrapText="1" readingOrder="1"/>
      <protection locked="0"/>
    </xf>
    <xf numFmtId="0" fontId="127" fillId="136" borderId="87" xfId="8168" applyFont="1" applyFill="1" applyBorder="1" applyAlignment="1" applyProtection="1">
      <alignment horizontal="center" vertical="center" wrapText="1" readingOrder="1"/>
      <protection locked="0"/>
    </xf>
    <xf numFmtId="0" fontId="0" fillId="136" borderId="90" xfId="0" applyFill="1" applyBorder="1" applyAlignment="1" applyProtection="1">
      <alignment horizontal="center" vertical="center" wrapText="1" readingOrder="1"/>
      <protection locked="0"/>
    </xf>
    <xf numFmtId="0" fontId="127" fillId="131" borderId="87" xfId="8168" applyFont="1" applyFill="1" applyBorder="1" applyAlignment="1" applyProtection="1">
      <alignment horizontal="center" vertical="center" wrapText="1" readingOrder="1"/>
      <protection locked="0"/>
    </xf>
    <xf numFmtId="0" fontId="127" fillId="117" borderId="87" xfId="8168" applyFont="1" applyFill="1" applyBorder="1" applyAlignment="1" applyProtection="1">
      <alignment horizontal="center" vertical="center" wrapText="1" readingOrder="1"/>
      <protection locked="0"/>
    </xf>
    <xf numFmtId="0" fontId="127" fillId="55" borderId="87" xfId="8168" applyFont="1" applyFill="1" applyBorder="1" applyAlignment="1" applyProtection="1">
      <alignment horizontal="center" vertical="center" wrapText="1" readingOrder="1"/>
      <protection locked="0"/>
    </xf>
    <xf numFmtId="0" fontId="127" fillId="129" borderId="87" xfId="8168" applyFont="1" applyFill="1" applyBorder="1" applyAlignment="1" applyProtection="1">
      <alignment horizontal="center" vertical="center" wrapText="1" readingOrder="1"/>
      <protection locked="0"/>
    </xf>
    <xf numFmtId="0" fontId="0" fillId="104" borderId="90" xfId="0" applyFill="1" applyBorder="1" applyAlignment="1" applyProtection="1">
      <alignment horizontal="center" vertical="center" wrapText="1" readingOrder="1"/>
      <protection locked="0"/>
    </xf>
    <xf numFmtId="0" fontId="0" fillId="117" borderId="90" xfId="0" applyFill="1" applyBorder="1" applyAlignment="1" applyProtection="1">
      <alignment horizontal="center" vertical="center" wrapText="1" readingOrder="1"/>
      <protection locked="0"/>
    </xf>
    <xf numFmtId="0" fontId="174" fillId="104" borderId="87" xfId="0" applyFont="1" applyFill="1" applyBorder="1" applyAlignment="1" applyProtection="1">
      <alignment horizontal="center" vertical="center" wrapText="1" readingOrder="1"/>
      <protection locked="0"/>
    </xf>
    <xf numFmtId="0" fontId="174" fillId="104" borderId="90" xfId="0" applyFont="1" applyFill="1" applyBorder="1" applyAlignment="1" applyProtection="1">
      <alignment horizontal="center" vertical="center" wrapText="1" readingOrder="1"/>
      <protection locked="0"/>
    </xf>
    <xf numFmtId="2" fontId="123" fillId="106" borderId="87" xfId="0" applyNumberFormat="1" applyFont="1" applyFill="1" applyBorder="1" applyAlignment="1" applyProtection="1">
      <alignment horizontal="center" vertical="center" wrapText="1"/>
      <protection locked="0"/>
    </xf>
    <xf numFmtId="2" fontId="123" fillId="106" borderId="87" xfId="0" applyNumberFormat="1" applyFont="1" applyFill="1" applyBorder="1" applyAlignment="1" applyProtection="1">
      <alignment horizontal="center" vertical="center"/>
      <protection locked="0"/>
    </xf>
    <xf numFmtId="2" fontId="123" fillId="106" borderId="90" xfId="0" applyNumberFormat="1" applyFont="1" applyFill="1" applyBorder="1" applyAlignment="1" applyProtection="1">
      <alignment horizontal="center" vertical="center"/>
      <protection locked="0"/>
    </xf>
    <xf numFmtId="2" fontId="123" fillId="106" borderId="91" xfId="0" applyNumberFormat="1" applyFont="1" applyFill="1" applyBorder="1" applyAlignment="1" applyProtection="1">
      <alignment horizontal="center" vertical="center"/>
      <protection locked="0"/>
    </xf>
    <xf numFmtId="0" fontId="126" fillId="114" borderId="87" xfId="0" applyFont="1" applyFill="1" applyBorder="1" applyAlignment="1" applyProtection="1">
      <alignment horizontal="center" vertical="center" wrapText="1" readingOrder="1"/>
      <protection locked="0"/>
    </xf>
    <xf numFmtId="0" fontId="125" fillId="114" borderId="87" xfId="8168" applyFont="1" applyFill="1" applyBorder="1" applyAlignment="1" applyProtection="1">
      <alignment horizontal="center" vertical="center" wrapText="1" readingOrder="1"/>
      <protection locked="0"/>
    </xf>
    <xf numFmtId="0" fontId="0" fillId="114" borderId="90" xfId="0" applyFill="1" applyBorder="1" applyAlignment="1" applyProtection="1">
      <alignment horizontal="center" vertical="center" wrapText="1" readingOrder="1"/>
      <protection locked="0"/>
    </xf>
    <xf numFmtId="0" fontId="0" fillId="114" borderId="91" xfId="0" applyFill="1" applyBorder="1" applyAlignment="1" applyProtection="1">
      <alignment horizontal="center" vertical="center" wrapText="1" readingOrder="1"/>
      <protection locked="0"/>
    </xf>
    <xf numFmtId="0" fontId="127" fillId="122" borderId="90" xfId="8168" applyFont="1" applyFill="1" applyBorder="1" applyAlignment="1" applyProtection="1">
      <alignment horizontal="center" vertical="center" wrapText="1" readingOrder="1"/>
      <protection locked="0"/>
    </xf>
    <xf numFmtId="0" fontId="127" fillId="122" borderId="91" xfId="8168" applyFont="1" applyFill="1" applyBorder="1" applyAlignment="1" applyProtection="1">
      <alignment horizontal="center" vertical="center" wrapText="1" readingOrder="1"/>
      <protection locked="0"/>
    </xf>
    <xf numFmtId="0" fontId="127" fillId="144" borderId="87" xfId="8168" applyFont="1" applyFill="1" applyBorder="1" applyAlignment="1" applyProtection="1">
      <alignment horizontal="center" vertical="center" wrapText="1" readingOrder="1"/>
      <protection locked="0"/>
    </xf>
    <xf numFmtId="0" fontId="127" fillId="144" borderId="90" xfId="8168" applyFont="1" applyFill="1" applyBorder="1" applyAlignment="1" applyProtection="1">
      <alignment horizontal="center" vertical="center" wrapText="1" readingOrder="1"/>
      <protection locked="0"/>
    </xf>
    <xf numFmtId="0" fontId="127" fillId="144" borderId="91" xfId="8168" applyFont="1" applyFill="1" applyBorder="1" applyAlignment="1" applyProtection="1">
      <alignment horizontal="center" vertical="center" wrapText="1" readingOrder="1"/>
      <protection locked="0"/>
    </xf>
    <xf numFmtId="0" fontId="127" fillId="145" borderId="87" xfId="8168" applyFont="1" applyFill="1" applyBorder="1" applyAlignment="1" applyProtection="1">
      <alignment horizontal="center" vertical="center" wrapText="1" readingOrder="1"/>
      <protection locked="0"/>
    </xf>
    <xf numFmtId="0" fontId="127" fillId="145" borderId="90" xfId="8168" applyFont="1" applyFill="1" applyBorder="1" applyAlignment="1" applyProtection="1">
      <alignment horizontal="center" vertical="center" wrapText="1" readingOrder="1"/>
      <protection locked="0"/>
    </xf>
    <xf numFmtId="0" fontId="127" fillId="145" borderId="91" xfId="8168" applyFont="1" applyFill="1" applyBorder="1" applyAlignment="1" applyProtection="1">
      <alignment horizontal="center" vertical="center" wrapText="1" readingOrder="1"/>
      <protection locked="0"/>
    </xf>
    <xf numFmtId="0" fontId="127" fillId="117" borderId="90" xfId="8168" applyFont="1" applyFill="1" applyBorder="1" applyAlignment="1" applyProtection="1">
      <alignment horizontal="center" vertical="center" wrapText="1" readingOrder="1"/>
      <protection locked="0"/>
    </xf>
    <xf numFmtId="0" fontId="127" fillId="117" borderId="91" xfId="8168" applyFont="1" applyFill="1" applyBorder="1" applyAlignment="1" applyProtection="1">
      <alignment horizontal="center" vertical="center" wrapText="1" readingOrder="1"/>
      <protection locked="0"/>
    </xf>
    <xf numFmtId="0" fontId="127" fillId="120" borderId="87" xfId="8168" applyFont="1" applyFill="1" applyBorder="1" applyAlignment="1" applyProtection="1">
      <alignment horizontal="center" vertical="center" wrapText="1" readingOrder="1"/>
      <protection locked="0"/>
    </xf>
    <xf numFmtId="0" fontId="127" fillId="120" borderId="90" xfId="8168" applyFont="1" applyFill="1" applyBorder="1" applyAlignment="1" applyProtection="1">
      <alignment horizontal="center" vertical="center" wrapText="1" readingOrder="1"/>
      <protection locked="0"/>
    </xf>
    <xf numFmtId="0" fontId="127" fillId="120" borderId="91" xfId="8168" applyFont="1" applyFill="1" applyBorder="1" applyAlignment="1" applyProtection="1">
      <alignment horizontal="center" vertical="center" wrapText="1" readingOrder="1"/>
      <protection locked="0"/>
    </xf>
    <xf numFmtId="0" fontId="174" fillId="131" borderId="87" xfId="0" applyFont="1" applyFill="1" applyBorder="1" applyAlignment="1" applyProtection="1">
      <alignment horizontal="center" vertical="center" wrapText="1" readingOrder="1"/>
      <protection locked="0"/>
    </xf>
    <xf numFmtId="0" fontId="174" fillId="131" borderId="90" xfId="0" applyFont="1" applyFill="1" applyBorder="1" applyAlignment="1" applyProtection="1">
      <alignment horizontal="center" vertical="center" wrapText="1" readingOrder="1"/>
      <protection locked="0"/>
    </xf>
    <xf numFmtId="0" fontId="174" fillId="131" borderId="91" xfId="0" applyFont="1" applyFill="1" applyBorder="1" applyAlignment="1" applyProtection="1">
      <alignment horizontal="center" vertical="center" wrapText="1" readingOrder="1"/>
      <protection locked="0"/>
    </xf>
    <xf numFmtId="0" fontId="123" fillId="131" borderId="87" xfId="0" applyFont="1" applyFill="1" applyBorder="1" applyAlignment="1" applyProtection="1">
      <alignment horizontal="center" vertical="center" wrapText="1" readingOrder="1"/>
      <protection locked="0"/>
    </xf>
    <xf numFmtId="0" fontId="123" fillId="131" borderId="90" xfId="0" applyFont="1" applyFill="1" applyBorder="1" applyAlignment="1" applyProtection="1">
      <alignment horizontal="center" vertical="center" wrapText="1" readingOrder="1"/>
      <protection locked="0"/>
    </xf>
    <xf numFmtId="0" fontId="123" fillId="131" borderId="91" xfId="0" applyFont="1" applyFill="1" applyBorder="1" applyAlignment="1" applyProtection="1">
      <alignment horizontal="center" vertical="center" wrapText="1" readingOrder="1"/>
      <protection locked="0"/>
    </xf>
    <xf numFmtId="0" fontId="174" fillId="117" borderId="113" xfId="0" applyFont="1" applyFill="1" applyBorder="1" applyAlignment="1" applyProtection="1">
      <alignment horizontal="center" vertical="center" wrapText="1" readingOrder="1"/>
      <protection locked="0"/>
    </xf>
    <xf numFmtId="0" fontId="174" fillId="117" borderId="74" xfId="0" applyFont="1" applyFill="1" applyBorder="1" applyAlignment="1" applyProtection="1">
      <alignment horizontal="center" vertical="center" wrapText="1" readingOrder="1"/>
      <protection locked="0"/>
    </xf>
    <xf numFmtId="0" fontId="174" fillId="117" borderId="114" xfId="0" applyFont="1" applyFill="1" applyBorder="1" applyAlignment="1" applyProtection="1">
      <alignment horizontal="center" vertical="center" wrapText="1" readingOrder="1"/>
      <protection locked="0"/>
    </xf>
    <xf numFmtId="0" fontId="174" fillId="117" borderId="105" xfId="0" applyFont="1" applyFill="1" applyBorder="1" applyAlignment="1" applyProtection="1">
      <alignment horizontal="center" vertical="center" wrapText="1" readingOrder="1"/>
      <protection locked="0"/>
    </xf>
    <xf numFmtId="0" fontId="174" fillId="117" borderId="107" xfId="0" applyFont="1" applyFill="1" applyBorder="1" applyAlignment="1" applyProtection="1">
      <alignment horizontal="center" vertical="center" wrapText="1" readingOrder="1"/>
      <protection locked="0"/>
    </xf>
    <xf numFmtId="0" fontId="0" fillId="131" borderId="87" xfId="0" applyFill="1" applyBorder="1" applyAlignment="1" applyProtection="1">
      <alignment horizontal="center" vertical="center" wrapText="1" readingOrder="1"/>
      <protection locked="0"/>
    </xf>
    <xf numFmtId="0" fontId="0" fillId="131" borderId="90" xfId="0" applyFill="1" applyBorder="1" applyAlignment="1" applyProtection="1">
      <alignment horizontal="center" vertical="center" wrapText="1" readingOrder="1"/>
      <protection locked="0"/>
    </xf>
    <xf numFmtId="0" fontId="0" fillId="131" borderId="91" xfId="0" applyFill="1" applyBorder="1" applyAlignment="1" applyProtection="1">
      <alignment horizontal="center" vertical="center" wrapText="1" readingOrder="1"/>
      <protection locked="0"/>
    </xf>
    <xf numFmtId="174" fontId="123" fillId="112" borderId="96" xfId="0" applyNumberFormat="1" applyFont="1" applyFill="1" applyBorder="1" applyAlignment="1" applyProtection="1">
      <alignment horizontal="center" vertical="center"/>
      <protection locked="0"/>
    </xf>
    <xf numFmtId="0" fontId="0" fillId="0" borderId="90" xfId="0" applyBorder="1" applyAlignment="1" applyProtection="1">
      <alignment horizontal="center" vertical="center"/>
      <protection locked="0"/>
    </xf>
    <xf numFmtId="0" fontId="0" fillId="0" borderId="100" xfId="0" applyBorder="1" applyAlignment="1" applyProtection="1">
      <alignment horizontal="center" vertical="center"/>
      <protection locked="0"/>
    </xf>
    <xf numFmtId="0" fontId="181" fillId="0" borderId="7" xfId="0" applyFont="1" applyBorder="1" applyAlignment="1" applyProtection="1">
      <alignment horizontal="center" vertical="center" wrapText="1" readingOrder="1"/>
      <protection locked="0"/>
    </xf>
    <xf numFmtId="0" fontId="181" fillId="0" borderId="8" xfId="0" applyFont="1" applyBorder="1" applyAlignment="1" applyProtection="1">
      <alignment horizontal="center" vertical="center" wrapText="1" readingOrder="1"/>
      <protection locked="0"/>
    </xf>
    <xf numFmtId="0" fontId="174" fillId="0" borderId="96" xfId="0" applyFont="1" applyBorder="1" applyAlignment="1" applyProtection="1">
      <alignment horizontal="center" vertical="center" wrapText="1" readingOrder="1"/>
      <protection locked="0"/>
    </xf>
    <xf numFmtId="0" fontId="0" fillId="0" borderId="100" xfId="0" applyBorder="1" applyAlignment="1" applyProtection="1">
      <alignment horizontal="center" vertical="center" wrapText="1" readingOrder="1"/>
      <protection locked="0"/>
    </xf>
    <xf numFmtId="0" fontId="174" fillId="117" borderId="96" xfId="0" applyFont="1" applyFill="1" applyBorder="1" applyAlignment="1" applyProtection="1">
      <alignment horizontal="center" vertical="center" wrapText="1" readingOrder="1"/>
      <protection locked="0"/>
    </xf>
    <xf numFmtId="0" fontId="174" fillId="117" borderId="90" xfId="0" applyFont="1" applyFill="1" applyBorder="1" applyAlignment="1" applyProtection="1">
      <alignment horizontal="center" vertical="center" wrapText="1" readingOrder="1"/>
      <protection locked="0"/>
    </xf>
    <xf numFmtId="0" fontId="174" fillId="117" borderId="100" xfId="0" applyFont="1" applyFill="1" applyBorder="1" applyAlignment="1" applyProtection="1">
      <alignment horizontal="center" vertical="center" wrapText="1" readingOrder="1"/>
      <protection locked="0"/>
    </xf>
    <xf numFmtId="0" fontId="14" fillId="102" borderId="96" xfId="77" applyFont="1" applyFill="1" applyBorder="1" applyAlignment="1" applyProtection="1">
      <alignment horizontal="center" vertical="center" wrapText="1" readingOrder="1"/>
      <protection locked="0"/>
    </xf>
    <xf numFmtId="0" fontId="14" fillId="102" borderId="90" xfId="77" applyFont="1" applyFill="1" applyBorder="1" applyAlignment="1" applyProtection="1">
      <alignment horizontal="center" vertical="center" wrapText="1" readingOrder="1"/>
      <protection locked="0"/>
    </xf>
    <xf numFmtId="0" fontId="14" fillId="102" borderId="100" xfId="77" applyFont="1" applyFill="1" applyBorder="1" applyAlignment="1" applyProtection="1">
      <alignment horizontal="center" vertical="center" wrapText="1" readingOrder="1"/>
      <protection locked="0"/>
    </xf>
    <xf numFmtId="0" fontId="0" fillId="110" borderId="86" xfId="0" applyFill="1" applyBorder="1" applyAlignment="1" applyProtection="1">
      <alignment horizontal="center" vertical="center" wrapText="1" readingOrder="1"/>
      <protection locked="0"/>
    </xf>
    <xf numFmtId="0" fontId="182" fillId="110" borderId="87" xfId="0" applyFont="1" applyFill="1" applyBorder="1" applyAlignment="1" applyProtection="1">
      <alignment horizontal="center" vertical="center" wrapText="1" readingOrder="1"/>
      <protection locked="0"/>
    </xf>
    <xf numFmtId="0" fontId="182" fillId="110" borderId="90" xfId="0" applyFont="1" applyFill="1" applyBorder="1" applyAlignment="1" applyProtection="1">
      <alignment horizontal="center" vertical="center" wrapText="1" readingOrder="1"/>
      <protection locked="0"/>
    </xf>
    <xf numFmtId="0" fontId="176" fillId="110" borderId="90" xfId="0" applyFont="1" applyFill="1" applyBorder="1" applyAlignment="1" applyProtection="1">
      <alignment horizontal="center" vertical="center" wrapText="1" readingOrder="1"/>
      <protection locked="0"/>
    </xf>
    <xf numFmtId="0" fontId="176" fillId="110" borderId="91" xfId="0" applyFont="1" applyFill="1" applyBorder="1" applyAlignment="1" applyProtection="1">
      <alignment horizontal="center" vertical="center" wrapText="1" readingOrder="1"/>
      <protection locked="0"/>
    </xf>
    <xf numFmtId="0" fontId="0" fillId="0" borderId="87" xfId="0" applyBorder="1" applyAlignment="1" applyProtection="1">
      <alignment horizontal="center" vertical="center" wrapText="1" readingOrder="1"/>
      <protection locked="0"/>
    </xf>
    <xf numFmtId="0" fontId="123" fillId="110" borderId="87" xfId="0" applyFont="1" applyFill="1" applyBorder="1" applyAlignment="1" applyProtection="1">
      <alignment horizontal="center" vertical="center" wrapText="1" readingOrder="1"/>
      <protection locked="0"/>
    </xf>
    <xf numFmtId="0" fontId="0" fillId="110" borderId="90" xfId="0" applyFill="1" applyBorder="1" applyAlignment="1" applyProtection="1">
      <alignment horizontal="center" vertical="center" wrapText="1" readingOrder="1"/>
      <protection locked="0"/>
    </xf>
    <xf numFmtId="0" fontId="0" fillId="110" borderId="91" xfId="0" applyFill="1" applyBorder="1" applyAlignment="1" applyProtection="1">
      <alignment horizontal="center" vertical="center" wrapText="1" readingOrder="1"/>
      <protection locked="0"/>
    </xf>
    <xf numFmtId="174" fontId="123" fillId="112" borderId="90" xfId="0" applyNumberFormat="1" applyFont="1" applyFill="1" applyBorder="1" applyAlignment="1" applyProtection="1">
      <alignment horizontal="center" vertical="center"/>
      <protection locked="0"/>
    </xf>
    <xf numFmtId="0" fontId="0" fillId="0" borderId="91" xfId="0" applyBorder="1" applyAlignment="1" applyProtection="1">
      <alignment horizontal="center" vertical="center"/>
      <protection locked="0"/>
    </xf>
    <xf numFmtId="174" fontId="123" fillId="112" borderId="87" xfId="0" applyNumberFormat="1" applyFont="1" applyFill="1" applyBorder="1" applyAlignment="1" applyProtection="1">
      <alignment horizontal="center" vertical="center"/>
      <protection locked="0"/>
    </xf>
    <xf numFmtId="0" fontId="178" fillId="106" borderId="87" xfId="8168" applyFont="1" applyFill="1" applyBorder="1" applyAlignment="1" applyProtection="1">
      <alignment horizontal="center" vertical="center" wrapText="1" readingOrder="1"/>
      <protection locked="0"/>
    </xf>
    <xf numFmtId="0" fontId="0" fillId="106" borderId="90" xfId="0" applyFill="1" applyBorder="1" applyAlignment="1" applyProtection="1">
      <alignment horizontal="center" vertical="center" wrapText="1" readingOrder="1"/>
      <protection locked="0"/>
    </xf>
    <xf numFmtId="0" fontId="0" fillId="106" borderId="91" xfId="0" applyFill="1" applyBorder="1" applyAlignment="1" applyProtection="1">
      <alignment horizontal="center" vertical="center" wrapText="1" readingOrder="1"/>
      <protection locked="0"/>
    </xf>
    <xf numFmtId="0" fontId="174" fillId="117" borderId="88" xfId="0" applyFont="1" applyFill="1" applyBorder="1" applyAlignment="1" applyProtection="1">
      <alignment horizontal="center" vertical="center" wrapText="1" readingOrder="1"/>
      <protection locked="0"/>
    </xf>
    <xf numFmtId="0" fontId="174" fillId="117" borderId="86" xfId="0" applyFont="1" applyFill="1" applyBorder="1" applyAlignment="1" applyProtection="1">
      <alignment horizontal="center" vertical="center" wrapText="1" readingOrder="1"/>
      <protection locked="0"/>
    </xf>
    <xf numFmtId="0" fontId="174" fillId="0" borderId="100" xfId="0" applyFont="1" applyBorder="1" applyAlignment="1" applyProtection="1">
      <alignment horizontal="center" vertical="center" wrapText="1" readingOrder="1"/>
      <protection locked="0"/>
    </xf>
    <xf numFmtId="0" fontId="123" fillId="105" borderId="87" xfId="0" applyFont="1" applyFill="1" applyBorder="1" applyAlignment="1" applyProtection="1">
      <alignment horizontal="center" vertical="center" wrapText="1" readingOrder="1"/>
      <protection locked="0"/>
    </xf>
    <xf numFmtId="0" fontId="123" fillId="105" borderId="90" xfId="0" applyFont="1" applyFill="1" applyBorder="1" applyAlignment="1" applyProtection="1">
      <alignment horizontal="center" vertical="center" wrapText="1" readingOrder="1"/>
      <protection locked="0"/>
    </xf>
    <xf numFmtId="0" fontId="123" fillId="105" borderId="91" xfId="0" applyFont="1" applyFill="1" applyBorder="1" applyAlignment="1" applyProtection="1">
      <alignment horizontal="center" vertical="center" wrapText="1" readingOrder="1"/>
      <protection locked="0"/>
    </xf>
    <xf numFmtId="0" fontId="174" fillId="131" borderId="95" xfId="0" applyFont="1" applyFill="1" applyBorder="1" applyAlignment="1" applyProtection="1">
      <alignment horizontal="center" vertical="center" wrapText="1" readingOrder="1"/>
      <protection locked="0"/>
    </xf>
    <xf numFmtId="0" fontId="174" fillId="131" borderId="98" xfId="0" applyFont="1" applyFill="1" applyBorder="1" applyAlignment="1" applyProtection="1">
      <alignment horizontal="center" vertical="center" wrapText="1" readingOrder="1"/>
      <protection locked="0"/>
    </xf>
    <xf numFmtId="0" fontId="0" fillId="105" borderId="87" xfId="0" applyFill="1" applyBorder="1" applyAlignment="1" applyProtection="1">
      <alignment horizontal="center" vertical="center" wrapText="1" readingOrder="1"/>
      <protection locked="0"/>
    </xf>
    <xf numFmtId="0" fontId="0" fillId="105" borderId="90" xfId="0" applyFill="1" applyBorder="1" applyAlignment="1" applyProtection="1">
      <alignment horizontal="center" vertical="center" wrapText="1" readingOrder="1"/>
      <protection locked="0"/>
    </xf>
    <xf numFmtId="0" fontId="123" fillId="102" borderId="87" xfId="0" applyFont="1" applyFill="1" applyBorder="1" applyAlignment="1" applyProtection="1">
      <alignment horizontal="center" vertical="center" wrapText="1" readingOrder="1"/>
      <protection locked="0"/>
    </xf>
    <xf numFmtId="0" fontId="123" fillId="102" borderId="90" xfId="0" applyFont="1" applyFill="1" applyBorder="1" applyAlignment="1" applyProtection="1">
      <alignment horizontal="center" vertical="center" wrapText="1" readingOrder="1"/>
      <protection locked="0"/>
    </xf>
    <xf numFmtId="0" fontId="123" fillId="102" borderId="91" xfId="0" applyFont="1" applyFill="1" applyBorder="1" applyAlignment="1" applyProtection="1">
      <alignment horizontal="center" vertical="center" wrapText="1" readingOrder="1"/>
      <protection locked="0"/>
    </xf>
    <xf numFmtId="0" fontId="0" fillId="102" borderId="87" xfId="0" applyFill="1" applyBorder="1" applyAlignment="1" applyProtection="1">
      <alignment horizontal="center" vertical="center" wrapText="1" readingOrder="1"/>
      <protection locked="0"/>
    </xf>
    <xf numFmtId="0" fontId="0" fillId="102" borderId="90" xfId="0" applyFill="1" applyBorder="1" applyAlignment="1" applyProtection="1">
      <alignment horizontal="center" vertical="center" wrapText="1" readingOrder="1"/>
      <protection locked="0"/>
    </xf>
    <xf numFmtId="0" fontId="0" fillId="102" borderId="91" xfId="0" applyFill="1" applyBorder="1" applyAlignment="1" applyProtection="1">
      <alignment horizontal="center" vertical="center" wrapText="1" readingOrder="1"/>
      <protection locked="0"/>
    </xf>
    <xf numFmtId="0" fontId="174" fillId="0" borderId="98" xfId="0" applyFont="1" applyBorder="1" applyAlignment="1" applyProtection="1">
      <alignment horizontal="center" vertical="center" wrapText="1" readingOrder="1"/>
      <protection locked="0"/>
    </xf>
    <xf numFmtId="0" fontId="0" fillId="0" borderId="111" xfId="0" applyBorder="1" applyAlignment="1" applyProtection="1">
      <alignment horizontal="center" vertical="center" wrapText="1" readingOrder="1"/>
      <protection locked="0"/>
    </xf>
    <xf numFmtId="0" fontId="0" fillId="0" borderId="96" xfId="0" applyBorder="1" applyAlignment="1" applyProtection="1">
      <alignment horizontal="center" vertical="center" wrapText="1" readingOrder="1"/>
      <protection locked="0"/>
    </xf>
    <xf numFmtId="0" fontId="123" fillId="131" borderId="88" xfId="0" applyFont="1" applyFill="1" applyBorder="1" applyAlignment="1" applyProtection="1">
      <alignment horizontal="center" vertical="center" wrapText="1" readingOrder="1"/>
      <protection locked="0"/>
    </xf>
    <xf numFmtId="0" fontId="0" fillId="131" borderId="86" xfId="0" applyFill="1" applyBorder="1" applyAlignment="1" applyProtection="1">
      <alignment horizontal="center" vertical="center" wrapText="1" readingOrder="1"/>
      <protection locked="0"/>
    </xf>
    <xf numFmtId="0" fontId="0" fillId="0" borderId="89" xfId="0" applyBorder="1" applyAlignment="1" applyProtection="1">
      <alignment horizontal="center" vertical="center" wrapText="1" readingOrder="1"/>
      <protection locked="0"/>
    </xf>
    <xf numFmtId="0" fontId="174" fillId="117" borderId="89" xfId="0" applyFont="1" applyFill="1" applyBorder="1" applyAlignment="1" applyProtection="1">
      <alignment horizontal="center" vertical="center" wrapText="1" readingOrder="1"/>
      <protection locked="0"/>
    </xf>
    <xf numFmtId="0" fontId="127" fillId="127" borderId="87" xfId="8168" applyFont="1" applyFill="1" applyBorder="1" applyAlignment="1" applyProtection="1">
      <alignment horizontal="center" vertical="center" wrapText="1" readingOrder="1"/>
      <protection locked="0"/>
    </xf>
    <xf numFmtId="0" fontId="0" fillId="127" borderId="90" xfId="0" applyFill="1" applyBorder="1" applyAlignment="1" applyProtection="1">
      <alignment horizontal="center" vertical="center" wrapText="1" readingOrder="1"/>
      <protection locked="0"/>
    </xf>
    <xf numFmtId="0" fontId="0" fillId="127" borderId="91" xfId="0" applyFill="1" applyBorder="1" applyAlignment="1" applyProtection="1">
      <alignment horizontal="center" vertical="center" wrapText="1" readingOrder="1"/>
      <protection locked="0"/>
    </xf>
    <xf numFmtId="0" fontId="176" fillId="110" borderId="86" xfId="0" applyFont="1" applyFill="1" applyBorder="1" applyAlignment="1" applyProtection="1">
      <alignment horizontal="center" vertical="center" wrapText="1" readingOrder="1"/>
      <protection locked="0"/>
    </xf>
    <xf numFmtId="0" fontId="174" fillId="117" borderId="91" xfId="0" applyFont="1" applyFill="1" applyBorder="1" applyAlignment="1" applyProtection="1">
      <alignment horizontal="center" vertical="center" wrapText="1" readingOrder="1"/>
      <protection locked="0"/>
    </xf>
    <xf numFmtId="0" fontId="174" fillId="117" borderId="87" xfId="0" applyFont="1" applyFill="1" applyBorder="1" applyAlignment="1" applyProtection="1">
      <alignment horizontal="center" vertical="center" wrapText="1" readingOrder="1"/>
      <protection locked="0"/>
    </xf>
    <xf numFmtId="0" fontId="127" fillId="130" borderId="87" xfId="8168" applyFont="1" applyFill="1" applyBorder="1" applyAlignment="1" applyProtection="1">
      <alignment horizontal="center" vertical="center" wrapText="1" readingOrder="1"/>
      <protection locked="0"/>
    </xf>
    <xf numFmtId="0" fontId="0" fillId="130" borderId="90" xfId="0" applyFill="1" applyBorder="1" applyAlignment="1" applyProtection="1">
      <alignment horizontal="center" vertical="center" wrapText="1" readingOrder="1"/>
      <protection locked="0"/>
    </xf>
    <xf numFmtId="0" fontId="0" fillId="130" borderId="91" xfId="0" applyFill="1" applyBorder="1" applyAlignment="1" applyProtection="1">
      <alignment horizontal="center" vertical="center" wrapText="1" readingOrder="1"/>
      <protection locked="0"/>
    </xf>
    <xf numFmtId="0" fontId="127" fillId="134" borderId="87" xfId="8168" applyFont="1" applyFill="1" applyBorder="1" applyAlignment="1" applyProtection="1">
      <alignment horizontal="center" vertical="center" wrapText="1" readingOrder="1"/>
      <protection locked="0"/>
    </xf>
    <xf numFmtId="0" fontId="0" fillId="134" borderId="90" xfId="0" applyFill="1" applyBorder="1" applyAlignment="1" applyProtection="1">
      <alignment horizontal="center" vertical="center" wrapText="1" readingOrder="1"/>
      <protection locked="0"/>
    </xf>
    <xf numFmtId="0" fontId="0" fillId="134" borderId="91" xfId="0" applyFill="1" applyBorder="1" applyAlignment="1" applyProtection="1">
      <alignment horizontal="center" vertical="center" wrapText="1" readingOrder="1"/>
      <protection locked="0"/>
    </xf>
    <xf numFmtId="0" fontId="127" fillId="138" borderId="87" xfId="8168" applyFont="1" applyFill="1" applyBorder="1" applyAlignment="1" applyProtection="1">
      <alignment horizontal="center" vertical="center" wrapText="1" readingOrder="1"/>
      <protection locked="0"/>
    </xf>
    <xf numFmtId="0" fontId="0" fillId="138" borderId="91" xfId="0" applyFill="1" applyBorder="1" applyAlignment="1" applyProtection="1">
      <alignment horizontal="center" vertical="center" wrapText="1" readingOrder="1"/>
      <protection locked="0"/>
    </xf>
    <xf numFmtId="0" fontId="127" fillId="102" borderId="7" xfId="8168" applyFont="1" applyFill="1" applyBorder="1" applyAlignment="1" applyProtection="1">
      <alignment horizontal="center" vertical="center" wrapText="1" readingOrder="1"/>
      <protection locked="0"/>
    </xf>
    <xf numFmtId="0" fontId="0" fillId="0" borderId="8" xfId="0" applyBorder="1" applyAlignment="1" applyProtection="1">
      <alignment horizontal="center" vertical="center" wrapText="1" readingOrder="1"/>
      <protection locked="0"/>
    </xf>
    <xf numFmtId="0" fontId="174" fillId="0" borderId="86" xfId="0" applyFont="1" applyFill="1" applyBorder="1" applyAlignment="1" applyProtection="1">
      <alignment horizontal="center" vertical="center" wrapText="1" readingOrder="1"/>
      <protection locked="0"/>
    </xf>
    <xf numFmtId="0" fontId="174" fillId="0" borderId="90" xfId="0" applyFont="1" applyFill="1" applyBorder="1" applyAlignment="1" applyProtection="1">
      <alignment horizontal="center" vertical="center" wrapText="1" readingOrder="1"/>
      <protection locked="0"/>
    </xf>
    <xf numFmtId="0" fontId="0" fillId="0" borderId="107" xfId="0" applyFill="1" applyBorder="1" applyAlignment="1" applyProtection="1">
      <alignment horizontal="center" vertical="center" wrapText="1" readingOrder="1"/>
      <protection locked="0"/>
    </xf>
    <xf numFmtId="0" fontId="127" fillId="0" borderId="7" xfId="8168" applyFont="1" applyFill="1" applyBorder="1" applyAlignment="1" applyProtection="1">
      <alignment horizontal="center" vertical="center" wrapText="1" readingOrder="1"/>
      <protection locked="0"/>
    </xf>
    <xf numFmtId="0" fontId="0" fillId="0" borderId="67" xfId="0" applyFill="1" applyBorder="1" applyAlignment="1" applyProtection="1">
      <alignment horizontal="center" vertical="center" wrapText="1" readingOrder="1"/>
      <protection locked="0"/>
    </xf>
    <xf numFmtId="0" fontId="0" fillId="0" borderId="8" xfId="0" applyFill="1" applyBorder="1" applyAlignment="1" applyProtection="1">
      <alignment horizontal="center" vertical="center" wrapText="1" readingOrder="1"/>
      <protection locked="0"/>
    </xf>
    <xf numFmtId="0" fontId="174" fillId="0" borderId="107" xfId="0" applyFont="1" applyBorder="1" applyAlignment="1" applyProtection="1">
      <alignment horizontal="center" vertical="center" wrapText="1" readingOrder="1"/>
      <protection locked="0"/>
    </xf>
    <xf numFmtId="0" fontId="174" fillId="0" borderId="7" xfId="0" applyFont="1" applyBorder="1" applyAlignment="1" applyProtection="1">
      <alignment horizontal="center" vertical="center" wrapText="1" readingOrder="1"/>
      <protection locked="0"/>
    </xf>
    <xf numFmtId="0" fontId="174" fillId="0" borderId="91" xfId="0" applyFont="1" applyBorder="1" applyAlignment="1" applyProtection="1">
      <alignment horizontal="center" vertical="center" wrapText="1" readingOrder="1"/>
      <protection locked="0"/>
    </xf>
    <xf numFmtId="0" fontId="127" fillId="102" borderId="67" xfId="8168" applyFont="1" applyFill="1" applyBorder="1" applyAlignment="1" applyProtection="1">
      <alignment horizontal="center" vertical="center" wrapText="1" readingOrder="1"/>
      <protection locked="0"/>
    </xf>
    <xf numFmtId="0" fontId="174" fillId="0" borderId="105" xfId="0" applyFont="1" applyBorder="1" applyAlignment="1" applyProtection="1">
      <alignment horizontal="center" vertical="center" wrapText="1" readingOrder="1"/>
      <protection locked="0"/>
    </xf>
    <xf numFmtId="0" fontId="123" fillId="0" borderId="91" xfId="0" applyFont="1" applyBorder="1" applyAlignment="1" applyProtection="1">
      <alignment horizontal="center" vertical="center" wrapText="1" readingOrder="1"/>
      <protection locked="0"/>
    </xf>
    <xf numFmtId="0" fontId="174" fillId="138" borderId="87" xfId="0" applyFont="1" applyFill="1" applyBorder="1" applyAlignment="1" applyProtection="1">
      <alignment horizontal="center" vertical="center" wrapText="1" readingOrder="1"/>
      <protection locked="0"/>
    </xf>
    <xf numFmtId="0" fontId="174" fillId="138" borderId="90" xfId="0" applyFont="1" applyFill="1" applyBorder="1" applyAlignment="1" applyProtection="1">
      <alignment horizontal="center" vertical="center" wrapText="1" readingOrder="1"/>
      <protection locked="0"/>
    </xf>
    <xf numFmtId="0" fontId="174" fillId="138" borderId="113" xfId="0" applyFont="1" applyFill="1" applyBorder="1" applyAlignment="1" applyProtection="1">
      <alignment horizontal="center" vertical="center" wrapText="1" readingOrder="1"/>
      <protection locked="0"/>
    </xf>
    <xf numFmtId="0" fontId="174" fillId="138" borderId="74" xfId="0" applyFont="1" applyFill="1" applyBorder="1" applyAlignment="1" applyProtection="1">
      <alignment horizontal="center" vertical="center" wrapText="1" readingOrder="1"/>
      <protection locked="0"/>
    </xf>
    <xf numFmtId="0" fontId="174" fillId="138" borderId="115" xfId="0" applyFont="1" applyFill="1" applyBorder="1" applyAlignment="1" applyProtection="1">
      <alignment horizontal="center" vertical="center" wrapText="1" readingOrder="1"/>
      <protection locked="0"/>
    </xf>
    <xf numFmtId="0" fontId="174" fillId="138" borderId="116" xfId="0" applyFont="1" applyFill="1" applyBorder="1" applyAlignment="1" applyProtection="1">
      <alignment horizontal="center" vertical="center" wrapText="1" readingOrder="1"/>
      <protection locked="0"/>
    </xf>
    <xf numFmtId="0" fontId="145" fillId="0" borderId="87" xfId="77" applyFont="1" applyFill="1" applyBorder="1" applyAlignment="1" applyProtection="1">
      <alignment horizontal="center" vertical="center" wrapText="1" readingOrder="1"/>
      <protection locked="0"/>
    </xf>
    <xf numFmtId="0" fontId="174" fillId="0" borderId="96" xfId="8174" applyFont="1" applyFill="1" applyBorder="1" applyAlignment="1" applyProtection="1">
      <alignment vertical="center" wrapText="1" readingOrder="1"/>
      <protection locked="0"/>
    </xf>
    <xf numFmtId="0" fontId="174" fillId="0" borderId="90" xfId="8174" applyFont="1" applyFill="1" applyBorder="1" applyAlignment="1" applyProtection="1">
      <alignment vertical="center" wrapText="1" readingOrder="1"/>
      <protection locked="0"/>
    </xf>
    <xf numFmtId="0" fontId="174" fillId="0" borderId="91" xfId="8174" applyFont="1" applyFill="1" applyBorder="1" applyAlignment="1" applyProtection="1">
      <alignment vertical="center" wrapText="1" readingOrder="1"/>
      <protection locked="0"/>
    </xf>
    <xf numFmtId="0" fontId="175" fillId="0" borderId="125" xfId="8187" applyNumberFormat="1" applyFont="1" applyBorder="1" applyAlignment="1">
      <alignment horizontal="center" vertical="top" wrapText="1"/>
    </xf>
    <xf numFmtId="0" fontId="175" fillId="0" borderId="126" xfId="8187" applyNumberFormat="1" applyFont="1" applyBorder="1" applyAlignment="1">
      <alignment horizontal="center" vertical="top" wrapText="1"/>
    </xf>
    <xf numFmtId="0" fontId="16" fillId="0" borderId="125" xfId="8187" applyNumberFormat="1" applyFont="1" applyBorder="1" applyAlignment="1">
      <alignment horizontal="center" vertical="top" wrapText="1"/>
    </xf>
    <xf numFmtId="0" fontId="16" fillId="0" borderId="127" xfId="8187" applyNumberFormat="1" applyFont="1" applyBorder="1" applyAlignment="1">
      <alignment horizontal="center" vertical="top" wrapText="1"/>
    </xf>
    <xf numFmtId="0" fontId="16" fillId="0" borderId="126" xfId="8187" applyNumberFormat="1" applyFont="1" applyBorder="1" applyAlignment="1">
      <alignment horizontal="center" vertical="top" wrapText="1"/>
    </xf>
    <xf numFmtId="0" fontId="194" fillId="0" borderId="125" xfId="8187" applyNumberFormat="1" applyFont="1" applyBorder="1" applyAlignment="1">
      <alignment horizontal="center" vertical="top" wrapText="1"/>
    </xf>
    <xf numFmtId="0" fontId="194" fillId="0" borderId="126" xfId="8187" applyNumberFormat="1" applyFont="1" applyBorder="1" applyAlignment="1">
      <alignment horizontal="center" vertical="top" wrapText="1"/>
    </xf>
    <xf numFmtId="0" fontId="194" fillId="0" borderId="127" xfId="8187" applyNumberFormat="1" applyFont="1" applyBorder="1" applyAlignment="1">
      <alignment horizontal="center" vertical="top" wrapText="1"/>
    </xf>
    <xf numFmtId="0" fontId="175" fillId="0" borderId="127" xfId="8187" applyNumberFormat="1" applyFont="1" applyBorder="1" applyAlignment="1">
      <alignment horizontal="center" vertical="top" wrapText="1"/>
    </xf>
    <xf numFmtId="0" fontId="129" fillId="147" borderId="123" xfId="8187" applyNumberFormat="1" applyFont="1" applyFill="1" applyBorder="1" applyAlignment="1">
      <alignment vertical="top" wrapText="1"/>
    </xf>
    <xf numFmtId="0" fontId="194" fillId="11" borderId="123" xfId="8187" applyNumberFormat="1" applyFont="1" applyFill="1" applyBorder="1" applyAlignment="1">
      <alignment vertical="top" wrapText="1"/>
    </xf>
    <xf numFmtId="0" fontId="2" fillId="0" borderId="86" xfId="8188" applyBorder="1" applyAlignment="1">
      <alignment horizontal="center"/>
    </xf>
  </cellXfs>
  <cellStyles count="8190">
    <cellStyle name="20 % - Akzent1 2" xfId="812"/>
    <cellStyle name="20 % - Akzent2 2" xfId="813"/>
    <cellStyle name="20 % - Akzent3 2" xfId="814"/>
    <cellStyle name="20 % - Akzent4 2" xfId="815"/>
    <cellStyle name="20 % - Akzent5 2" xfId="816"/>
    <cellStyle name="20 % - Akzent6 2" xfId="817"/>
    <cellStyle name="20% - Accent1 2" xfId="491"/>
    <cellStyle name="20% - Accent2 2" xfId="492"/>
    <cellStyle name="20% - Accent3 2" xfId="493"/>
    <cellStyle name="20% - Accent4 2" xfId="494"/>
    <cellStyle name="20% - Accent5 2" xfId="495"/>
    <cellStyle name="20% - Accent6 2" xfId="496"/>
    <cellStyle name="20% - akcent 1" xfId="497"/>
    <cellStyle name="20% - akcent 2" xfId="498"/>
    <cellStyle name="20% - akcent 3" xfId="499"/>
    <cellStyle name="20% - akcent 4" xfId="500"/>
    <cellStyle name="20% - akcent 5" xfId="501"/>
    <cellStyle name="20% - akcent 6" xfId="502"/>
    <cellStyle name="20% - Akzent1 2" xfId="1068"/>
    <cellStyle name="20% - Akzent2 2" xfId="1069"/>
    <cellStyle name="20% - Akzent3 2" xfId="1070"/>
    <cellStyle name="20% - Akzent4 2" xfId="1071"/>
    <cellStyle name="20% - Akzent5 2" xfId="1072"/>
    <cellStyle name="20% - Akzent6 2" xfId="1073"/>
    <cellStyle name="20% — акцент1" xfId="1" builtinId="30" customBuiltin="1"/>
    <cellStyle name="20% — акцент2" xfId="2" builtinId="34" customBuiltin="1"/>
    <cellStyle name="20% — акцент3" xfId="3" builtinId="38" customBuiltin="1"/>
    <cellStyle name="20% — акцент4" xfId="4" builtinId="42" customBuiltin="1"/>
    <cellStyle name="20% — акцент5" xfId="5" builtinId="46" customBuiltin="1"/>
    <cellStyle name="20% — акцент6" xfId="6" builtinId="50" customBuiltin="1"/>
    <cellStyle name="20% - 輔色1 2" xfId="361"/>
    <cellStyle name="20% - 輔色2 2" xfId="362"/>
    <cellStyle name="20% - 輔色3 2" xfId="363"/>
    <cellStyle name="20% - 輔色4 2" xfId="364"/>
    <cellStyle name="20% - 輔色5 2" xfId="365"/>
    <cellStyle name="20% - 輔色6 2" xfId="366"/>
    <cellStyle name="40 % - Akzent1 2" xfId="818"/>
    <cellStyle name="40 % - Akzent2 2" xfId="819"/>
    <cellStyle name="40 % - Akzent3 2" xfId="820"/>
    <cellStyle name="40 % - Akzent4 2" xfId="821"/>
    <cellStyle name="40 % - Akzent5 2" xfId="822"/>
    <cellStyle name="40 % - Akzent6 2" xfId="823"/>
    <cellStyle name="40% - Accent1 2" xfId="503"/>
    <cellStyle name="40% - Accent2 2" xfId="504"/>
    <cellStyle name="40% - Accent3 2" xfId="505"/>
    <cellStyle name="40% - Accent4 2" xfId="506"/>
    <cellStyle name="40% - Accent5 2" xfId="507"/>
    <cellStyle name="40% - Accent6 2" xfId="508"/>
    <cellStyle name="40% - akcent 1" xfId="509"/>
    <cellStyle name="40% - akcent 2" xfId="510"/>
    <cellStyle name="40% - akcent 3" xfId="511"/>
    <cellStyle name="40% - akcent 4" xfId="512"/>
    <cellStyle name="40% - akcent 5" xfId="513"/>
    <cellStyle name="40% - akcent 6" xfId="514"/>
    <cellStyle name="40% - Akzent1 2" xfId="1074"/>
    <cellStyle name="40% - Akzent2 2" xfId="1075"/>
    <cellStyle name="40% - Akzent3 2" xfId="1076"/>
    <cellStyle name="40% - Akzent4 2" xfId="1077"/>
    <cellStyle name="40% - Akzent5 2" xfId="1078"/>
    <cellStyle name="40% - Akzent6 2" xfId="1079"/>
    <cellStyle name="40% — акцент1" xfId="7" builtinId="31" customBuiltin="1"/>
    <cellStyle name="40% — акцент2" xfId="8" builtinId="35" customBuiltin="1"/>
    <cellStyle name="40% — акцент3" xfId="9" builtinId="39" customBuiltin="1"/>
    <cellStyle name="40% — акцент4" xfId="10" builtinId="43" customBuiltin="1"/>
    <cellStyle name="40% — акцент5" xfId="11" builtinId="47" customBuiltin="1"/>
    <cellStyle name="40% — акцент6" xfId="12" builtinId="51" customBuiltin="1"/>
    <cellStyle name="40% - 輔色1 2" xfId="367"/>
    <cellStyle name="40% - 輔色2 2" xfId="368"/>
    <cellStyle name="40% - 輔色3 2" xfId="369"/>
    <cellStyle name="40% - 輔色4 2" xfId="370"/>
    <cellStyle name="40% - 輔色5 2" xfId="371"/>
    <cellStyle name="40% - 輔色6 2" xfId="372"/>
    <cellStyle name="60 % - Akzent1 2" xfId="824"/>
    <cellStyle name="60 % - Akzent2 2" xfId="825"/>
    <cellStyle name="60 % - Akzent3 2" xfId="826"/>
    <cellStyle name="60 % - Akzent4 2" xfId="827"/>
    <cellStyle name="60 % - Akzent5 2" xfId="828"/>
    <cellStyle name="60 % - Akzent6 2" xfId="829"/>
    <cellStyle name="60% - Accent1 2" xfId="515"/>
    <cellStyle name="60% - Accent2 2" xfId="516"/>
    <cellStyle name="60% - Accent3 2" xfId="517"/>
    <cellStyle name="60% - Accent4 2" xfId="518"/>
    <cellStyle name="60% - Accent5 2" xfId="519"/>
    <cellStyle name="60% - Accent6 2" xfId="520"/>
    <cellStyle name="60% - akcent 1" xfId="521"/>
    <cellStyle name="60% - akcent 2" xfId="522"/>
    <cellStyle name="60% - akcent 3" xfId="523"/>
    <cellStyle name="60% - akcent 4" xfId="524"/>
    <cellStyle name="60% - akcent 5" xfId="525"/>
    <cellStyle name="60% - akcent 6" xfId="526"/>
    <cellStyle name="60% - Akzent1 2" xfId="1081"/>
    <cellStyle name="60% - Akzent2 2" xfId="1082"/>
    <cellStyle name="60% - Akzent3 2" xfId="1083"/>
    <cellStyle name="60% - Akzent4 2" xfId="1084"/>
    <cellStyle name="60% - Akzent5 2" xfId="1085"/>
    <cellStyle name="60% - Akzent6 2" xfId="1086"/>
    <cellStyle name="60% — акцент1" xfId="13" builtinId="32" customBuiltin="1"/>
    <cellStyle name="60% — акцент2" xfId="14" builtinId="36" customBuiltin="1"/>
    <cellStyle name="60% — акцент3" xfId="15" builtinId="40" customBuiltin="1"/>
    <cellStyle name="60% — акцент4" xfId="16" builtinId="44" customBuiltin="1"/>
    <cellStyle name="60% — акцент5" xfId="17" builtinId="48" customBuiltin="1"/>
    <cellStyle name="60% — акцент6" xfId="18" builtinId="52" customBuiltin="1"/>
    <cellStyle name="60% - 輔色1 2" xfId="373"/>
    <cellStyle name="60% - 輔色2 2" xfId="374"/>
    <cellStyle name="60% - 輔色3 2" xfId="375"/>
    <cellStyle name="60% - 輔色4 2" xfId="376"/>
    <cellStyle name="60% - 輔色5 2" xfId="377"/>
    <cellStyle name="60% - 輔色6 2" xfId="378"/>
    <cellStyle name="Accent1 - 20%" xfId="106"/>
    <cellStyle name="Accent1 - 40%" xfId="107"/>
    <cellStyle name="Accent1 - 60%" xfId="108"/>
    <cellStyle name="Accent1 10" xfId="778"/>
    <cellStyle name="Accent1 11" xfId="636"/>
    <cellStyle name="Accent1 12" xfId="799"/>
    <cellStyle name="Accent1 13" xfId="795"/>
    <cellStyle name="Accent1 14" xfId="804"/>
    <cellStyle name="Accent1 2" xfId="109"/>
    <cellStyle name="Accent1 2 2" xfId="654"/>
    <cellStyle name="Accent1 2 2 2" xfId="1350"/>
    <cellStyle name="Accent1 2 2 3" xfId="1087"/>
    <cellStyle name="Accent1 2 3" xfId="527"/>
    <cellStyle name="Accent1 3" xfId="110"/>
    <cellStyle name="Accent1 4" xfId="111"/>
    <cellStyle name="Accent1 5" xfId="112"/>
    <cellStyle name="Accent1 6" xfId="113"/>
    <cellStyle name="Accent1 7" xfId="471"/>
    <cellStyle name="Accent1 8" xfId="469"/>
    <cellStyle name="Accent1 9" xfId="777"/>
    <cellStyle name="Accent2 - 20%" xfId="114"/>
    <cellStyle name="Accent2 - 40%" xfId="115"/>
    <cellStyle name="Accent2 - 60%" xfId="116"/>
    <cellStyle name="Accent2 10" xfId="779"/>
    <cellStyle name="Accent2 11" xfId="634"/>
    <cellStyle name="Accent2 12" xfId="800"/>
    <cellStyle name="Accent2 13" xfId="794"/>
    <cellStyle name="Accent2 14" xfId="805"/>
    <cellStyle name="Accent2 2" xfId="117"/>
    <cellStyle name="Accent2 2 2" xfId="655"/>
    <cellStyle name="Accent2 2 2 2" xfId="1351"/>
    <cellStyle name="Accent2 2 2 3" xfId="1088"/>
    <cellStyle name="Accent2 2 3" xfId="528"/>
    <cellStyle name="Accent2 3" xfId="118"/>
    <cellStyle name="Accent2 4" xfId="119"/>
    <cellStyle name="Accent2 5" xfId="120"/>
    <cellStyle name="Accent2 6" xfId="121"/>
    <cellStyle name="Accent2 7" xfId="470"/>
    <cellStyle name="Accent2 8" xfId="468"/>
    <cellStyle name="Accent2 9" xfId="772"/>
    <cellStyle name="Accent3 - 20%" xfId="122"/>
    <cellStyle name="Accent3 - 40%" xfId="123"/>
    <cellStyle name="Accent3 - 60%" xfId="124"/>
    <cellStyle name="Accent3 10" xfId="780"/>
    <cellStyle name="Accent3 11" xfId="633"/>
    <cellStyle name="Accent3 12" xfId="801"/>
    <cellStyle name="Accent3 13" xfId="796"/>
    <cellStyle name="Accent3 14" xfId="806"/>
    <cellStyle name="Accent3 2" xfId="125"/>
    <cellStyle name="Accent3 2 2" xfId="656"/>
    <cellStyle name="Accent3 2 2 2" xfId="1352"/>
    <cellStyle name="Accent3 2 2 3" xfId="1089"/>
    <cellStyle name="Accent3 2 3" xfId="529"/>
    <cellStyle name="Accent3 3" xfId="126"/>
    <cellStyle name="Accent3 4" xfId="127"/>
    <cellStyle name="Accent3 5" xfId="128"/>
    <cellStyle name="Accent3 6" xfId="129"/>
    <cellStyle name="Accent3 7" xfId="460"/>
    <cellStyle name="Accent3 8" xfId="467"/>
    <cellStyle name="Accent3 9" xfId="773"/>
    <cellStyle name="Accent4 - 20%" xfId="130"/>
    <cellStyle name="Accent4 - 40%" xfId="131"/>
    <cellStyle name="Accent4 - 60%" xfId="132"/>
    <cellStyle name="Accent4 10" xfId="781"/>
    <cellStyle name="Accent4 11" xfId="629"/>
    <cellStyle name="Accent4 12" xfId="802"/>
    <cellStyle name="Accent4 13" xfId="798"/>
    <cellStyle name="Accent4 14" xfId="807"/>
    <cellStyle name="Accent4 2" xfId="133"/>
    <cellStyle name="Accent4 2 2" xfId="657"/>
    <cellStyle name="Accent4 2 2 2" xfId="1353"/>
    <cellStyle name="Accent4 2 2 3" xfId="1090"/>
    <cellStyle name="Accent4 2 3" xfId="530"/>
    <cellStyle name="Accent4 3" xfId="134"/>
    <cellStyle name="Accent4 4" xfId="135"/>
    <cellStyle name="Accent4 5" xfId="136"/>
    <cellStyle name="Accent4 6" xfId="137"/>
    <cellStyle name="Accent4 7" xfId="461"/>
    <cellStyle name="Accent4 8" xfId="466"/>
    <cellStyle name="Accent4 9" xfId="774"/>
    <cellStyle name="Accent5 - 20%" xfId="138"/>
    <cellStyle name="Accent5 - 40%" xfId="139"/>
    <cellStyle name="Accent5 - 60%" xfId="140"/>
    <cellStyle name="Accent5 10" xfId="782"/>
    <cellStyle name="Accent5 11" xfId="791"/>
    <cellStyle name="Accent5 12" xfId="803"/>
    <cellStyle name="Accent5 13" xfId="797"/>
    <cellStyle name="Accent5 14" xfId="808"/>
    <cellStyle name="Accent5 2" xfId="141"/>
    <cellStyle name="Accent5 2 2" xfId="658"/>
    <cellStyle name="Accent5 2 2 2" xfId="1354"/>
    <cellStyle name="Accent5 2 2 3" xfId="1091"/>
    <cellStyle name="Accent5 2 3" xfId="531"/>
    <cellStyle name="Accent5 3" xfId="142"/>
    <cellStyle name="Accent5 4" xfId="143"/>
    <cellStyle name="Accent5 5" xfId="144"/>
    <cellStyle name="Accent5 6" xfId="145"/>
    <cellStyle name="Accent5 7" xfId="462"/>
    <cellStyle name="Accent5 8" xfId="465"/>
    <cellStyle name="Accent5 9" xfId="775"/>
    <cellStyle name="Accent6 - 20%" xfId="146"/>
    <cellStyle name="Accent6 - 40%" xfId="147"/>
    <cellStyle name="Accent6 - 60%" xfId="148"/>
    <cellStyle name="Accent6 10" xfId="783"/>
    <cellStyle name="Accent6 11" xfId="792"/>
    <cellStyle name="Accent6 12" xfId="793"/>
    <cellStyle name="Accent6 13" xfId="635"/>
    <cellStyle name="Accent6 14" xfId="809"/>
    <cellStyle name="Accent6 2" xfId="149"/>
    <cellStyle name="Accent6 2 2" xfId="659"/>
    <cellStyle name="Accent6 2 2 2" xfId="1355"/>
    <cellStyle name="Accent6 2 2 3" xfId="1092"/>
    <cellStyle name="Accent6 2 3" xfId="532"/>
    <cellStyle name="Accent6 3" xfId="150"/>
    <cellStyle name="Accent6 4" xfId="151"/>
    <cellStyle name="Accent6 5" xfId="152"/>
    <cellStyle name="Accent6 6" xfId="153"/>
    <cellStyle name="Accent6 7" xfId="463"/>
    <cellStyle name="Accent6 8" xfId="464"/>
    <cellStyle name="Accent6 9" xfId="776"/>
    <cellStyle name="Akcent 1" xfId="533"/>
    <cellStyle name="Akcent 2" xfId="534"/>
    <cellStyle name="Akcent 3" xfId="535"/>
    <cellStyle name="Akcent 4" xfId="536"/>
    <cellStyle name="Akcent 5" xfId="537"/>
    <cellStyle name="Akcent 6" xfId="538"/>
    <cellStyle name="Akzent1 2" xfId="1098"/>
    <cellStyle name="Akzent1 3" xfId="1212"/>
    <cellStyle name="Akzent1 4" xfId="830"/>
    <cellStyle name="Akzent2 2" xfId="1099"/>
    <cellStyle name="Akzent2 3" xfId="1483"/>
    <cellStyle name="Akzent2 4" xfId="831"/>
    <cellStyle name="Akzent3 2" xfId="1100"/>
    <cellStyle name="Akzent3 3" xfId="1477"/>
    <cellStyle name="Akzent3 4" xfId="832"/>
    <cellStyle name="Akzent4 2" xfId="1101"/>
    <cellStyle name="Akzent4 3" xfId="1253"/>
    <cellStyle name="Akzent4 4" xfId="833"/>
    <cellStyle name="Akzent5 2" xfId="1102"/>
    <cellStyle name="Akzent5 3" xfId="1482"/>
    <cellStyle name="Akzent5 4" xfId="834"/>
    <cellStyle name="Akzent6 2" xfId="1103"/>
    <cellStyle name="Akzent6 3" xfId="1476"/>
    <cellStyle name="Akzent6 4" xfId="835"/>
    <cellStyle name="Ausgabe 2" xfId="1104"/>
    <cellStyle name="Ausgabe 3" xfId="1478"/>
    <cellStyle name="Ausgabe 3 2" xfId="1811"/>
    <cellStyle name="Ausgabe 3 2 2" xfId="3309"/>
    <cellStyle name="Ausgabe 3 2 2 2" xfId="7044"/>
    <cellStyle name="Ausgabe 3 2 3" xfId="4218"/>
    <cellStyle name="Ausgabe 3 2 3 2" xfId="7904"/>
    <cellStyle name="Ausgabe 3 2 4" xfId="5625"/>
    <cellStyle name="Ausgabe 3 3" xfId="3064"/>
    <cellStyle name="Ausgabe 3 3 2" xfId="6810"/>
    <cellStyle name="Ausgabe 3 4" xfId="3913"/>
    <cellStyle name="Ausgabe 3 4 2" xfId="7610"/>
    <cellStyle name="Ausgabe 3 5" xfId="5315"/>
    <cellStyle name="Ausgabe 4" xfId="836"/>
    <cellStyle name="Bad 2" xfId="154"/>
    <cellStyle name="Bad 2 2" xfId="660"/>
    <cellStyle name="Bad 2 2 2" xfId="1356"/>
    <cellStyle name="Bad 2 2 3" xfId="1105"/>
    <cellStyle name="Bad 2 3" xfId="539"/>
    <cellStyle name="Berechnung 2" xfId="1106"/>
    <cellStyle name="Berechnung 3" xfId="1471"/>
    <cellStyle name="Berechnung 3 2" xfId="944"/>
    <cellStyle name="Berechnung 3 2 2" xfId="2802"/>
    <cellStyle name="Berechnung 3 2 2 2" xfId="6558"/>
    <cellStyle name="Berechnung 3 2 3" xfId="4928"/>
    <cellStyle name="Berechnung 3 3" xfId="3912"/>
    <cellStyle name="Berechnung 3 3 2" xfId="7609"/>
    <cellStyle name="Berechnung 3 4" xfId="5314"/>
    <cellStyle name="Berechnung 4" xfId="837"/>
    <cellStyle name="Calculation 2" xfId="155"/>
    <cellStyle name="Calculation 2 2" xfId="661"/>
    <cellStyle name="Calculation 2 2 2" xfId="1357"/>
    <cellStyle name="Calculation 2 2 2 2" xfId="2023"/>
    <cellStyle name="Calculation 2 2 2 2 2" xfId="4385"/>
    <cellStyle name="Calculation 2 2 2 2 2 2" xfId="8062"/>
    <cellStyle name="Calculation 2 2 2 2 3" xfId="5823"/>
    <cellStyle name="Calculation 2 2 2 3" xfId="3818"/>
    <cellStyle name="Calculation 2 2 2 3 2" xfId="7528"/>
    <cellStyle name="Calculation 2 2 2 4" xfId="5231"/>
    <cellStyle name="Calculation 2 2 3" xfId="1107"/>
    <cellStyle name="Calculation 2 2 3 2" xfId="2122"/>
    <cellStyle name="Calculation 2 2 3 2 2" xfId="3574"/>
    <cellStyle name="Calculation 2 2 3 2 2 2" xfId="7287"/>
    <cellStyle name="Calculation 2 2 3 2 3" xfId="4453"/>
    <cellStyle name="Calculation 2 2 3 2 3 2" xfId="8127"/>
    <cellStyle name="Calculation 2 2 3 2 4" xfId="5912"/>
    <cellStyle name="Calculation 2 2 3 3" xfId="2805"/>
    <cellStyle name="Calculation 2 2 3 3 2" xfId="6561"/>
    <cellStyle name="Calculation 2 2 3 4" xfId="2562"/>
    <cellStyle name="Calculation 2 2 3 4 2" xfId="6330"/>
    <cellStyle name="Calculation 2 2 3 5" xfId="5044"/>
    <cellStyle name="Calculation 2 2 4" xfId="1825"/>
    <cellStyle name="Calculation 2 2 4 2" xfId="3320"/>
    <cellStyle name="Calculation 2 2 4 2 2" xfId="7055"/>
    <cellStyle name="Calculation 2 2 4 3" xfId="4232"/>
    <cellStyle name="Calculation 2 2 4 3 2" xfId="7917"/>
    <cellStyle name="Calculation 2 2 4 4" xfId="5638"/>
    <cellStyle name="Calculation 2 2 5" xfId="2611"/>
    <cellStyle name="Calculation 2 2 5 2" xfId="6377"/>
    <cellStyle name="Calculation 2 2 6" xfId="4769"/>
    <cellStyle name="Calculation 2 3" xfId="540"/>
    <cellStyle name="Calculation 2 3 2" xfId="1897"/>
    <cellStyle name="Calculation 2 3 2 2" xfId="3378"/>
    <cellStyle name="Calculation 2 3 2 2 2" xfId="7112"/>
    <cellStyle name="Calculation 2 3 2 3" xfId="4304"/>
    <cellStyle name="Calculation 2 3 2 3 2" xfId="7987"/>
    <cellStyle name="Calculation 2 3 2 4" xfId="5708"/>
    <cellStyle name="Calculation 2 3 3" xfId="2378"/>
    <cellStyle name="Calculation 2 3 3 2" xfId="6159"/>
    <cellStyle name="Calculation 2 3 4" xfId="2414"/>
    <cellStyle name="Calculation 2 3 4 2" xfId="6189"/>
    <cellStyle name="Calculation 2 3 5" xfId="4717"/>
    <cellStyle name="Calculation 2 4" xfId="1025"/>
    <cellStyle name="Calculation 2 4 2" xfId="1756"/>
    <cellStyle name="Calculation 2 4 2 2" xfId="4163"/>
    <cellStyle name="Calculation 2 4 2 2 2" xfId="7850"/>
    <cellStyle name="Calculation 2 4 2 3" xfId="5571"/>
    <cellStyle name="Calculation 2 4 3" xfId="2552"/>
    <cellStyle name="Calculation 2 4 3 2" xfId="6320"/>
    <cellStyle name="Calculation 2 4 4" xfId="4999"/>
    <cellStyle name="Calculation 2 5" xfId="1295"/>
    <cellStyle name="Calculation 2 5 2" xfId="3767"/>
    <cellStyle name="Calculation 2 5 2 2" xfId="7478"/>
    <cellStyle name="Calculation 2 5 3" xfId="5181"/>
    <cellStyle name="Calculation 2 6" xfId="418"/>
    <cellStyle name="Calculation 2 6 2" xfId="4676"/>
    <cellStyle name="Calculation 2 7" xfId="3085"/>
    <cellStyle name="Calculation 2 7 2" xfId="6831"/>
    <cellStyle name="Calculation 2 8" xfId="4500"/>
    <cellStyle name="Calculation 3" xfId="156"/>
    <cellStyle name="Calculation 3 10" xfId="4501"/>
    <cellStyle name="Calculation 3 2" xfId="1108"/>
    <cellStyle name="Calculation 3 2 2" xfId="1570"/>
    <cellStyle name="Calculation 3 2 2 2" xfId="1795"/>
    <cellStyle name="Calculation 3 2 2 2 2" xfId="4202"/>
    <cellStyle name="Calculation 3 2 2 2 2 2" xfId="7888"/>
    <cellStyle name="Calculation 3 2 2 2 3" xfId="5609"/>
    <cellStyle name="Calculation 3 2 2 3" xfId="3985"/>
    <cellStyle name="Calculation 3 2 2 3 2" xfId="7681"/>
    <cellStyle name="Calculation 3 2 2 4" xfId="5397"/>
    <cellStyle name="Calculation 3 2 3" xfId="2043"/>
    <cellStyle name="Calculation 3 2 3 2" xfId="2123"/>
    <cellStyle name="Calculation 3 2 3 2 2" xfId="3575"/>
    <cellStyle name="Calculation 3 2 3 2 2 2" xfId="7288"/>
    <cellStyle name="Calculation 3 2 3 2 3" xfId="4454"/>
    <cellStyle name="Calculation 3 2 3 2 3 2" xfId="8128"/>
    <cellStyle name="Calculation 3 2 3 2 4" xfId="5913"/>
    <cellStyle name="Calculation 3 2 3 3" xfId="3507"/>
    <cellStyle name="Calculation 3 2 3 3 2" xfId="7227"/>
    <cellStyle name="Calculation 3 2 3 4" xfId="4401"/>
    <cellStyle name="Calculation 3 2 3 4 2" xfId="8078"/>
    <cellStyle name="Calculation 3 2 3 5" xfId="5842"/>
    <cellStyle name="Calculation 3 2 4" xfId="1693"/>
    <cellStyle name="Calculation 3 2 4 2" xfId="3224"/>
    <cellStyle name="Calculation 3 2 4 2 2" xfId="6962"/>
    <cellStyle name="Calculation 3 2 4 3" xfId="4100"/>
    <cellStyle name="Calculation 3 2 4 3 2" xfId="7789"/>
    <cellStyle name="Calculation 3 2 4 4" xfId="5510"/>
    <cellStyle name="Calculation 3 2 5" xfId="2806"/>
    <cellStyle name="Calculation 3 2 5 2" xfId="6562"/>
    <cellStyle name="Calculation 3 2 6" xfId="2561"/>
    <cellStyle name="Calculation 3 2 6 2" xfId="6329"/>
    <cellStyle name="Calculation 3 2 7" xfId="5045"/>
    <cellStyle name="Calculation 3 3" xfId="1290"/>
    <cellStyle name="Calculation 3 3 2" xfId="1927"/>
    <cellStyle name="Calculation 3 3 2 2" xfId="3405"/>
    <cellStyle name="Calculation 3 3 2 2 2" xfId="7138"/>
    <cellStyle name="Calculation 3 3 2 3" xfId="4334"/>
    <cellStyle name="Calculation 3 3 2 3 2" xfId="8017"/>
    <cellStyle name="Calculation 3 3 2 4" xfId="5738"/>
    <cellStyle name="Calculation 3 3 3" xfId="2939"/>
    <cellStyle name="Calculation 3 3 3 2" xfId="6688"/>
    <cellStyle name="Calculation 3 3 4" xfId="3763"/>
    <cellStyle name="Calculation 3 3 4 2" xfId="7474"/>
    <cellStyle name="Calculation 3 3 5" xfId="5177"/>
    <cellStyle name="Calculation 3 4" xfId="1492"/>
    <cellStyle name="Calculation 3 4 2" xfId="1196"/>
    <cellStyle name="Calculation 3 4 2 2" xfId="3689"/>
    <cellStyle name="Calculation 3 4 2 2 2" xfId="7402"/>
    <cellStyle name="Calculation 3 4 2 3" xfId="5102"/>
    <cellStyle name="Calculation 3 4 3" xfId="3915"/>
    <cellStyle name="Calculation 3 4 3 2" xfId="7612"/>
    <cellStyle name="Calculation 3 4 4" xfId="5322"/>
    <cellStyle name="Calculation 3 5" xfId="907"/>
    <cellStyle name="Calculation 3 5 2" xfId="2096"/>
    <cellStyle name="Calculation 3 5 2 2" xfId="4427"/>
    <cellStyle name="Calculation 3 5 2 2 2" xfId="8102"/>
    <cellStyle name="Calculation 3 5 2 3" xfId="5887"/>
    <cellStyle name="Calculation 3 5 3" xfId="2811"/>
    <cellStyle name="Calculation 3 5 3 2" xfId="6564"/>
    <cellStyle name="Calculation 3 5 4" xfId="4894"/>
    <cellStyle name="Calculation 3 6" xfId="2066"/>
    <cellStyle name="Calculation 3 6 2" xfId="4424"/>
    <cellStyle name="Calculation 3 6 2 2" xfId="8100"/>
    <cellStyle name="Calculation 3 6 3" xfId="5864"/>
    <cellStyle name="Calculation 3 7" xfId="541"/>
    <cellStyle name="Calculation 3 7 2" xfId="4718"/>
    <cellStyle name="Calculation 3 8" xfId="2379"/>
    <cellStyle name="Calculation 3 8 2" xfId="6160"/>
    <cellStyle name="Calculation 3 9" xfId="2846"/>
    <cellStyle name="Calculation 3 9 2" xfId="6599"/>
    <cellStyle name="Calculation 4" xfId="157"/>
    <cellStyle name="Calculation 4 2" xfId="1571"/>
    <cellStyle name="Calculation 4 2 2" xfId="1869"/>
    <cellStyle name="Calculation 4 2 2 2" xfId="4276"/>
    <cellStyle name="Calculation 4 2 2 2 2" xfId="7960"/>
    <cellStyle name="Calculation 4 2 2 3" xfId="5681"/>
    <cellStyle name="Calculation 4 2 3" xfId="3986"/>
    <cellStyle name="Calculation 4 2 3 2" xfId="7682"/>
    <cellStyle name="Calculation 4 2 4" xfId="5398"/>
    <cellStyle name="Calculation 4 3" xfId="1493"/>
    <cellStyle name="Calculation 4 3 2" xfId="2014"/>
    <cellStyle name="Calculation 4 3 2 2" xfId="4378"/>
    <cellStyle name="Calculation 4 3 2 2 2" xfId="8056"/>
    <cellStyle name="Calculation 4 3 2 3" xfId="5817"/>
    <cellStyle name="Calculation 4 3 3" xfId="3916"/>
    <cellStyle name="Calculation 4 3 3 2" xfId="7613"/>
    <cellStyle name="Calculation 4 3 4" xfId="5323"/>
    <cellStyle name="Calculation 4 4" xfId="1850"/>
    <cellStyle name="Calculation 4 4 2" xfId="4257"/>
    <cellStyle name="Calculation 4 4 2 2" xfId="7941"/>
    <cellStyle name="Calculation 4 4 3" xfId="5662"/>
    <cellStyle name="Calculation 4 5" xfId="908"/>
    <cellStyle name="Calculation 4 5 2" xfId="4895"/>
    <cellStyle name="Calculation 4 6" xfId="2384"/>
    <cellStyle name="Calculation 4 6 2" xfId="6162"/>
    <cellStyle name="Calculation 4 7" xfId="4502"/>
    <cellStyle name="Check Cell 2" xfId="158"/>
    <cellStyle name="Check Cell 2 2" xfId="662"/>
    <cellStyle name="Check Cell 2 2 2" xfId="1358"/>
    <cellStyle name="Check Cell 2 2 3" xfId="1109"/>
    <cellStyle name="Check Cell 2 3" xfId="542"/>
    <cellStyle name="Comma 2" xfId="282"/>
    <cellStyle name="Comma 2 2" xfId="544"/>
    <cellStyle name="Comma 2 2 2" xfId="1111"/>
    <cellStyle name="Comma 2 2 2 2" xfId="2809"/>
    <cellStyle name="Comma 2 2 3" xfId="1975"/>
    <cellStyle name="Comma 2 2 3 2" xfId="3447"/>
    <cellStyle name="Comma 2 2 4" xfId="2382"/>
    <cellStyle name="Comma 2 3" xfId="545"/>
    <cellStyle name="Comma 2 3 2" xfId="1112"/>
    <cellStyle name="Comma 2 3 2 2" xfId="2810"/>
    <cellStyle name="Comma 2 3 3" xfId="1976"/>
    <cellStyle name="Comma 2 3 3 2" xfId="3448"/>
    <cellStyle name="Comma 2 3 4" xfId="2383"/>
    <cellStyle name="Comma 2 4" xfId="704"/>
    <cellStyle name="Comma 2 4 2" xfId="1403"/>
    <cellStyle name="Comma 2 4 3" xfId="1110"/>
    <cellStyle name="Comma 2 4 3 2" xfId="2808"/>
    <cellStyle name="Comma 2 5" xfId="971"/>
    <cellStyle name="Comma 2 6" xfId="1974"/>
    <cellStyle name="Comma 2 6 2" xfId="3446"/>
    <cellStyle name="Comma 2 7" xfId="543"/>
    <cellStyle name="Comma 2 8" xfId="2381"/>
    <cellStyle name="Comma 3" xfId="283"/>
    <cellStyle name="Comma 3 2" xfId="1113"/>
    <cellStyle name="Comma 3 2 2" xfId="1609"/>
    <cellStyle name="Comma 3 2 2 2" xfId="2088"/>
    <cellStyle name="Comma 3 2 2 2 2" xfId="3545"/>
    <cellStyle name="Comma 3 2 2 3" xfId="3160"/>
    <cellStyle name="Comma 3 3" xfId="1524"/>
    <cellStyle name="Comma 3 3 2" xfId="2080"/>
    <cellStyle name="Comma 3 3 2 2" xfId="3537"/>
    <cellStyle name="Comma 3 3 3" xfId="3092"/>
    <cellStyle name="Comma 3 4" xfId="972"/>
    <cellStyle name="Comma 3 4 2" xfId="2022"/>
    <cellStyle name="Comma 3 4 2 2" xfId="3488"/>
    <cellStyle name="Comma 3 4 3" xfId="2669"/>
    <cellStyle name="Comma 3 5" xfId="546"/>
    <cellStyle name="Comma 3 6" xfId="8175"/>
    <cellStyle name="Comma 3 6 2" xfId="8182"/>
    <cellStyle name="Comma 4" xfId="284"/>
    <cellStyle name="Comma 4 2" xfId="1291"/>
    <cellStyle name="Comma 4 2 2" xfId="1610"/>
    <cellStyle name="Comma 4 2 2 2" xfId="2089"/>
    <cellStyle name="Comma 4 2 2 2 2" xfId="3546"/>
    <cellStyle name="Comma 4 2 2 3" xfId="3161"/>
    <cellStyle name="Comma 4 2 3" xfId="2071"/>
    <cellStyle name="Comma 4 2 3 2" xfId="3529"/>
    <cellStyle name="Comma 4 2 4" xfId="2940"/>
    <cellStyle name="Comma 4 3" xfId="1977"/>
    <cellStyle name="Comma 4 3 2" xfId="3449"/>
    <cellStyle name="Comma 4 4" xfId="547"/>
    <cellStyle name="Comma 4 5" xfId="2385"/>
    <cellStyle name="Comma 4 6" xfId="8176"/>
    <cellStyle name="Comma 4 6 2" xfId="8183"/>
    <cellStyle name="Comma 5" xfId="480"/>
    <cellStyle name="Currency 2" xfId="548"/>
    <cellStyle name="Currency 2 2" xfId="721"/>
    <cellStyle name="Currency 2 2 2" xfId="1418"/>
    <cellStyle name="Currency 2 2 2 2" xfId="3029"/>
    <cellStyle name="Currency 2 2 3" xfId="1995"/>
    <cellStyle name="Currency 2 2 3 2" xfId="3467"/>
    <cellStyle name="Currency 2 2 4" xfId="2502"/>
    <cellStyle name="Currency 2 3" xfId="713"/>
    <cellStyle name="Currency 2 3 2" xfId="1411"/>
    <cellStyle name="Currency 2 3 2 2" xfId="3023"/>
    <cellStyle name="Currency 2 3 3" xfId="1991"/>
    <cellStyle name="Currency 2 3 3 2" xfId="3463"/>
    <cellStyle name="Currency 2 3 4" xfId="2495"/>
    <cellStyle name="Currency 3" xfId="486"/>
    <cellStyle name="Currency 3 2" xfId="1285"/>
    <cellStyle name="Currency 3 2 2" xfId="2934"/>
    <cellStyle name="Currency 3 3" xfId="1973"/>
    <cellStyle name="Currency 3 3 2" xfId="3445"/>
    <cellStyle name="Currency 3 4" xfId="2348"/>
    <cellStyle name="Dane wejściowe" xfId="549"/>
    <cellStyle name="Dane wejściowe 2" xfId="1292"/>
    <cellStyle name="Dane wejściowe 2 2" xfId="1265"/>
    <cellStyle name="Dane wejściowe 2 2 2" xfId="2917"/>
    <cellStyle name="Dane wejściowe 2 2 2 2" xfId="6668"/>
    <cellStyle name="Dane wejściowe 2 2 3" xfId="3743"/>
    <cellStyle name="Dane wejściowe 2 2 3 2" xfId="7454"/>
    <cellStyle name="Dane wejściowe 2 2 4" xfId="5157"/>
    <cellStyle name="Dane wejściowe 2 3" xfId="2941"/>
    <cellStyle name="Dane wejściowe 2 3 2" xfId="6689"/>
    <cellStyle name="Dane wejściowe 2 4" xfId="3764"/>
    <cellStyle name="Dane wejściowe 2 4 2" xfId="7475"/>
    <cellStyle name="Dane wejściowe 2 5" xfId="5178"/>
    <cellStyle name="Dane wejściowe 3" xfId="1723"/>
    <cellStyle name="Dane wejściowe 3 2" xfId="3246"/>
    <cellStyle name="Dane wejściowe 3 2 2" xfId="6983"/>
    <cellStyle name="Dane wejściowe 3 3" xfId="4130"/>
    <cellStyle name="Dane wejściowe 3 3 2" xfId="7817"/>
    <cellStyle name="Dane wejściowe 3 4" xfId="5538"/>
    <cellStyle name="Dane wejściowe 4" xfId="2387"/>
    <cellStyle name="Dane wejściowe 4 2" xfId="6164"/>
    <cellStyle name="Dane wejściowe 5" xfId="2329"/>
    <cellStyle name="Dane wejściowe 5 2" xfId="6112"/>
    <cellStyle name="Dane wejściowe 6" xfId="4719"/>
    <cellStyle name="Dane wyjściowe" xfId="550"/>
    <cellStyle name="Dane wyjściowe 2" xfId="1755"/>
    <cellStyle name="Dane wyjściowe 2 2" xfId="3269"/>
    <cellStyle name="Dane wyjściowe 2 2 2" xfId="7006"/>
    <cellStyle name="Dane wyjściowe 2 3" xfId="4162"/>
    <cellStyle name="Dane wyjściowe 2 3 2" xfId="7849"/>
    <cellStyle name="Dane wyjściowe 2 4" xfId="5570"/>
    <cellStyle name="Dane wyjściowe 3" xfId="2388"/>
    <cellStyle name="Dane wyjściowe 3 2" xfId="6165"/>
    <cellStyle name="Dane wyjściowe 4" xfId="2682"/>
    <cellStyle name="Dane wyjściowe 4 2" xfId="6441"/>
    <cellStyle name="Dane wyjściowe 5" xfId="4720"/>
    <cellStyle name="Dezimal 2" xfId="274"/>
    <cellStyle name="Dezimal 2 2" xfId="1049"/>
    <cellStyle name="Dezimal 2 2 2" xfId="8178"/>
    <cellStyle name="Dezimal 2 2 2 2" xfId="8185"/>
    <cellStyle name="Dezimal 2 2 3" xfId="8181"/>
    <cellStyle name="Dezimal 2 3" xfId="970"/>
    <cellStyle name="Dezimal 2 4" xfId="407"/>
    <cellStyle name="Dezimal 2 4 2" xfId="8177"/>
    <cellStyle name="Dezimal 2 4 2 2" xfId="8184"/>
    <cellStyle name="Dezimal 2 4 3" xfId="8180"/>
    <cellStyle name="Dezimal 3" xfId="414"/>
    <cellStyle name="Dobre" xfId="551"/>
    <cellStyle name="Eingabe 2" xfId="1115"/>
    <cellStyle name="Eingabe 3" xfId="1470"/>
    <cellStyle name="Eingabe 3 2" xfId="1665"/>
    <cellStyle name="Eingabe 3 2 2" xfId="4072"/>
    <cellStyle name="Eingabe 3 2 2 2" xfId="7768"/>
    <cellStyle name="Eingabe 3 2 3" xfId="5489"/>
    <cellStyle name="Eingabe 3 3" xfId="3911"/>
    <cellStyle name="Eingabe 3 3 2" xfId="7608"/>
    <cellStyle name="Eingabe 3 4" xfId="5313"/>
    <cellStyle name="Eingabe 4" xfId="838"/>
    <cellStyle name="Emphasis 1" xfId="159"/>
    <cellStyle name="Emphasis 2" xfId="160"/>
    <cellStyle name="Emphasis 3" xfId="161"/>
    <cellStyle name="Ergebnis 2" xfId="1116"/>
    <cellStyle name="Ergebnis 3" xfId="1469"/>
    <cellStyle name="Ergebnis 3 2" xfId="1812"/>
    <cellStyle name="Ergebnis 3 2 2" xfId="4219"/>
    <cellStyle name="Ergebnis 3 2 2 2" xfId="7905"/>
    <cellStyle name="Ergebnis 3 2 3" xfId="5626"/>
    <cellStyle name="Ergebnis 3 3" xfId="3910"/>
    <cellStyle name="Ergebnis 3 3 2" xfId="7607"/>
    <cellStyle name="Ergebnis 3 4" xfId="5312"/>
    <cellStyle name="Ergebnis 4" xfId="839"/>
    <cellStyle name="Erklärender Text 2" xfId="1117"/>
    <cellStyle name="Erklärender Text 3" xfId="840"/>
    <cellStyle name="Excel Built-in Currency" xfId="723"/>
    <cellStyle name="Excel Built-in Normal" xfId="711"/>
    <cellStyle name="Explanatory Text 2" xfId="552"/>
    <cellStyle name="Good 2" xfId="162"/>
    <cellStyle name="Good 2 2" xfId="663"/>
    <cellStyle name="Good 2 2 2" xfId="1359"/>
    <cellStyle name="Good 2 2 3" xfId="1119"/>
    <cellStyle name="Good 2 3" xfId="553"/>
    <cellStyle name="Gut 2" xfId="1120"/>
    <cellStyle name="Gut 3" xfId="1475"/>
    <cellStyle name="Gut 4" xfId="841"/>
    <cellStyle name="Heading 1 2" xfId="163"/>
    <cellStyle name="Heading 1 2 2" xfId="664"/>
    <cellStyle name="Heading 1 2 2 2" xfId="1360"/>
    <cellStyle name="Heading 1 2 2 3" xfId="1121"/>
    <cellStyle name="Heading 1 2 3" xfId="554"/>
    <cellStyle name="Heading 2 2" xfId="164"/>
    <cellStyle name="Heading 2 2 2" xfId="665"/>
    <cellStyle name="Heading 2 2 2 2" xfId="1361"/>
    <cellStyle name="Heading 2 2 2 3" xfId="1122"/>
    <cellStyle name="Heading 2 2 3" xfId="555"/>
    <cellStyle name="Heading 3 2" xfId="165"/>
    <cellStyle name="Heading 3 2 2" xfId="666"/>
    <cellStyle name="Heading 3 2 2 2" xfId="1362"/>
    <cellStyle name="Heading 3 2 2 3" xfId="1123"/>
    <cellStyle name="Heading 3 2 3" xfId="556"/>
    <cellStyle name="Heading 4 2" xfId="166"/>
    <cellStyle name="Heading 4 2 2" xfId="667"/>
    <cellStyle name="Heading 4 2 2 2" xfId="1363"/>
    <cellStyle name="Heading 4 2 2 3" xfId="1124"/>
    <cellStyle name="Heading 4 2 3" xfId="557"/>
    <cellStyle name="Input 2" xfId="167"/>
    <cellStyle name="Input 2 2" xfId="668"/>
    <cellStyle name="Input 2 2 2" xfId="1364"/>
    <cellStyle name="Input 2 2 2 2" xfId="1797"/>
    <cellStyle name="Input 2 2 2 2 2" xfId="4204"/>
    <cellStyle name="Input 2 2 2 2 2 2" xfId="7890"/>
    <cellStyle name="Input 2 2 2 2 3" xfId="5611"/>
    <cellStyle name="Input 2 2 2 3" xfId="3819"/>
    <cellStyle name="Input 2 2 2 3 2" xfId="7529"/>
    <cellStyle name="Input 2 2 2 4" xfId="5232"/>
    <cellStyle name="Input 2 2 3" xfId="1125"/>
    <cellStyle name="Input 2 2 3 2" xfId="2124"/>
    <cellStyle name="Input 2 2 3 2 2" xfId="3576"/>
    <cellStyle name="Input 2 2 3 2 2 2" xfId="7289"/>
    <cellStyle name="Input 2 2 3 2 3" xfId="4455"/>
    <cellStyle name="Input 2 2 3 2 3 2" xfId="8129"/>
    <cellStyle name="Input 2 2 3 2 4" xfId="5914"/>
    <cellStyle name="Input 2 2 3 3" xfId="2819"/>
    <cellStyle name="Input 2 2 3 3 2" xfId="6572"/>
    <cellStyle name="Input 2 2 3 4" xfId="2358"/>
    <cellStyle name="Input 2 2 3 4 2" xfId="6139"/>
    <cellStyle name="Input 2 2 3 5" xfId="5048"/>
    <cellStyle name="Input 2 2 4" xfId="895"/>
    <cellStyle name="Input 2 2 4 2" xfId="2606"/>
    <cellStyle name="Input 2 2 4 2 2" xfId="6372"/>
    <cellStyle name="Input 2 2 4 3" xfId="2254"/>
    <cellStyle name="Input 2 2 4 3 2" xfId="6039"/>
    <cellStyle name="Input 2 2 4 4" xfId="4882"/>
    <cellStyle name="Input 2 2 5" xfId="3501"/>
    <cellStyle name="Input 2 2 5 2" xfId="7222"/>
    <cellStyle name="Input 2 2 6" xfId="4770"/>
    <cellStyle name="Input 2 3" xfId="558"/>
    <cellStyle name="Input 2 3 2" xfId="1229"/>
    <cellStyle name="Input 2 3 2 2" xfId="2890"/>
    <cellStyle name="Input 2 3 2 2 2" xfId="6641"/>
    <cellStyle name="Input 2 3 2 3" xfId="3709"/>
    <cellStyle name="Input 2 3 2 3 2" xfId="7421"/>
    <cellStyle name="Input 2 3 2 4" xfId="5123"/>
    <cellStyle name="Input 2 3 3" xfId="2394"/>
    <cellStyle name="Input 2 3 3 2" xfId="6169"/>
    <cellStyle name="Input 2 3 4" xfId="3289"/>
    <cellStyle name="Input 2 3 4 2" xfId="7024"/>
    <cellStyle name="Input 2 3 5" xfId="4721"/>
    <cellStyle name="Input 2 4" xfId="1219"/>
    <cellStyle name="Input 2 4 2" xfId="1750"/>
    <cellStyle name="Input 2 4 2 2" xfId="4157"/>
    <cellStyle name="Input 2 4 2 2 2" xfId="7844"/>
    <cellStyle name="Input 2 4 2 3" xfId="5565"/>
    <cellStyle name="Input 2 4 3" xfId="3699"/>
    <cellStyle name="Input 2 4 3 2" xfId="7411"/>
    <cellStyle name="Input 2 4 4" xfId="5113"/>
    <cellStyle name="Input 2 5" xfId="918"/>
    <cellStyle name="Input 2 5 2" xfId="3483"/>
    <cellStyle name="Input 2 5 2 2" xfId="7206"/>
    <cellStyle name="Input 2 5 3" xfId="4905"/>
    <cellStyle name="Input 2 6" xfId="419"/>
    <cellStyle name="Input 2 6 2" xfId="4677"/>
    <cellStyle name="Input 2 7" xfId="2902"/>
    <cellStyle name="Input 2 7 2" xfId="6653"/>
    <cellStyle name="Input 2 8" xfId="4503"/>
    <cellStyle name="Input 3" xfId="168"/>
    <cellStyle name="Input 3 10" xfId="4504"/>
    <cellStyle name="Input 3 2" xfId="1126"/>
    <cellStyle name="Input 3 2 2" xfId="1572"/>
    <cellStyle name="Input 3 2 2 2" xfId="857"/>
    <cellStyle name="Input 3 2 2 2 2" xfId="2393"/>
    <cellStyle name="Input 3 2 2 2 2 2" xfId="6168"/>
    <cellStyle name="Input 3 2 2 2 3" xfId="4858"/>
    <cellStyle name="Input 3 2 2 3" xfId="3987"/>
    <cellStyle name="Input 3 2 2 3 2" xfId="7683"/>
    <cellStyle name="Input 3 2 2 4" xfId="5399"/>
    <cellStyle name="Input 3 2 3" xfId="2046"/>
    <cellStyle name="Input 3 2 3 2" xfId="2125"/>
    <cellStyle name="Input 3 2 3 2 2" xfId="3577"/>
    <cellStyle name="Input 3 2 3 2 2 2" xfId="7290"/>
    <cellStyle name="Input 3 2 3 2 3" xfId="4456"/>
    <cellStyle name="Input 3 2 3 2 3 2" xfId="8130"/>
    <cellStyle name="Input 3 2 3 2 4" xfId="5915"/>
    <cellStyle name="Input 3 2 3 3" xfId="3510"/>
    <cellStyle name="Input 3 2 3 3 2" xfId="7230"/>
    <cellStyle name="Input 3 2 3 4" xfId="4404"/>
    <cellStyle name="Input 3 2 3 4 2" xfId="8081"/>
    <cellStyle name="Input 3 2 3 5" xfId="5845"/>
    <cellStyle name="Input 3 2 4" xfId="1722"/>
    <cellStyle name="Input 3 2 4 2" xfId="3245"/>
    <cellStyle name="Input 3 2 4 2 2" xfId="6982"/>
    <cellStyle name="Input 3 2 4 3" xfId="4129"/>
    <cellStyle name="Input 3 2 4 3 2" xfId="7816"/>
    <cellStyle name="Input 3 2 4 4" xfId="5537"/>
    <cellStyle name="Input 3 2 5" xfId="2820"/>
    <cellStyle name="Input 3 2 5 2" xfId="6573"/>
    <cellStyle name="Input 3 2 6" xfId="2357"/>
    <cellStyle name="Input 3 2 6 2" xfId="6138"/>
    <cellStyle name="Input 3 2 7" xfId="5049"/>
    <cellStyle name="Input 3 3" xfId="1293"/>
    <cellStyle name="Input 3 3 2" xfId="868"/>
    <cellStyle name="Input 3 3 2 2" xfId="2594"/>
    <cellStyle name="Input 3 3 2 2 2" xfId="6361"/>
    <cellStyle name="Input 3 3 2 3" xfId="2817"/>
    <cellStyle name="Input 3 3 2 3 2" xfId="6570"/>
    <cellStyle name="Input 3 3 2 4" xfId="4867"/>
    <cellStyle name="Input 3 3 3" xfId="2942"/>
    <cellStyle name="Input 3 3 3 2" xfId="6690"/>
    <cellStyle name="Input 3 3 4" xfId="3765"/>
    <cellStyle name="Input 3 3 4 2" xfId="7476"/>
    <cellStyle name="Input 3 3 5" xfId="5179"/>
    <cellStyle name="Input 3 4" xfId="1494"/>
    <cellStyle name="Input 3 4 2" xfId="1743"/>
    <cellStyle name="Input 3 4 2 2" xfId="4150"/>
    <cellStyle name="Input 3 4 2 2 2" xfId="7837"/>
    <cellStyle name="Input 3 4 2 3" xfId="5558"/>
    <cellStyle name="Input 3 4 3" xfId="3917"/>
    <cellStyle name="Input 3 4 3 2" xfId="7614"/>
    <cellStyle name="Input 3 4 4" xfId="5324"/>
    <cellStyle name="Input 3 5" xfId="913"/>
    <cellStyle name="Input 3 5 2" xfId="2097"/>
    <cellStyle name="Input 3 5 2 2" xfId="4428"/>
    <cellStyle name="Input 3 5 2 2 2" xfId="8103"/>
    <cellStyle name="Input 3 5 2 3" xfId="5888"/>
    <cellStyle name="Input 3 5 3" xfId="2807"/>
    <cellStyle name="Input 3 5 3 2" xfId="6563"/>
    <cellStyle name="Input 3 5 4" xfId="4900"/>
    <cellStyle name="Input 3 6" xfId="1834"/>
    <cellStyle name="Input 3 6 2" xfId="4241"/>
    <cellStyle name="Input 3 6 2 2" xfId="7926"/>
    <cellStyle name="Input 3 6 3" xfId="5647"/>
    <cellStyle name="Input 3 7" xfId="559"/>
    <cellStyle name="Input 3 7 2" xfId="4722"/>
    <cellStyle name="Input 3 8" xfId="2395"/>
    <cellStyle name="Input 3 8 2" xfId="6170"/>
    <cellStyle name="Input 3 9" xfId="2272"/>
    <cellStyle name="Input 3 9 2" xfId="6056"/>
    <cellStyle name="Input 4" xfId="169"/>
    <cellStyle name="Input 4 2" xfId="1573"/>
    <cellStyle name="Input 4 2 2" xfId="954"/>
    <cellStyle name="Input 4 2 2 2" xfId="2566"/>
    <cellStyle name="Input 4 2 2 2 2" xfId="6333"/>
    <cellStyle name="Input 4 2 2 3" xfId="4938"/>
    <cellStyle name="Input 4 2 3" xfId="3988"/>
    <cellStyle name="Input 4 2 3 2" xfId="7684"/>
    <cellStyle name="Input 4 2 4" xfId="5400"/>
    <cellStyle name="Input 4 3" xfId="1495"/>
    <cellStyle name="Input 4 3 2" xfId="1664"/>
    <cellStyle name="Input 4 3 2 2" xfId="4071"/>
    <cellStyle name="Input 4 3 2 2 2" xfId="7767"/>
    <cellStyle name="Input 4 3 2 3" xfId="5488"/>
    <cellStyle name="Input 4 3 3" xfId="3918"/>
    <cellStyle name="Input 4 3 3 2" xfId="7615"/>
    <cellStyle name="Input 4 3 4" xfId="5325"/>
    <cellStyle name="Input 4 4" xfId="1297"/>
    <cellStyle name="Input 4 4 2" xfId="3769"/>
    <cellStyle name="Input 4 4 2 2" xfId="7480"/>
    <cellStyle name="Input 4 4 3" xfId="5183"/>
    <cellStyle name="Input 4 5" xfId="914"/>
    <cellStyle name="Input 4 5 2" xfId="4901"/>
    <cellStyle name="Input 4 6" xfId="2994"/>
    <cellStyle name="Input 4 6 2" xfId="6742"/>
    <cellStyle name="Input 4 7" xfId="4505"/>
    <cellStyle name="Komórka połączona" xfId="560"/>
    <cellStyle name="Komórka zaznaczona" xfId="561"/>
    <cellStyle name="Linked Cell 2" xfId="170"/>
    <cellStyle name="Linked Cell 2 2" xfId="669"/>
    <cellStyle name="Linked Cell 2 2 2" xfId="1365"/>
    <cellStyle name="Linked Cell 2 2 3" xfId="1127"/>
    <cellStyle name="Linked Cell 2 3" xfId="562"/>
    <cellStyle name="Milliers 2" xfId="171"/>
    <cellStyle name="Milliers 2 2" xfId="705"/>
    <cellStyle name="Milliers 2 3" xfId="630"/>
    <cellStyle name="Milliers 2 4" xfId="481"/>
    <cellStyle name="Nagłówek 1" xfId="563"/>
    <cellStyle name="Nagłówek 2" xfId="564"/>
    <cellStyle name="Nagłówek 3" xfId="565"/>
    <cellStyle name="Nagłówek 4" xfId="566"/>
    <cellStyle name="Neutral 2" xfId="172"/>
    <cellStyle name="Neutral 2 2" xfId="1130"/>
    <cellStyle name="Neutral 3" xfId="842"/>
    <cellStyle name="Neutralne" xfId="567"/>
    <cellStyle name="Normal 10" xfId="810"/>
    <cellStyle name="Normal 10 2" xfId="2009"/>
    <cellStyle name="Normal 10 2 2" xfId="3481"/>
    <cellStyle name="Normal 10 2 2 2" xfId="7204"/>
    <cellStyle name="Normal 10 2 3" xfId="5812"/>
    <cellStyle name="Normal 10 3" xfId="2557"/>
    <cellStyle name="Normal 10 3 2" xfId="6325"/>
    <cellStyle name="Normal 10 4" xfId="4844"/>
    <cellStyle name="Normal 2" xfId="173"/>
    <cellStyle name="Normal 2 2" xfId="626"/>
    <cellStyle name="Normal 2 2 2" xfId="1982"/>
    <cellStyle name="Normal 2 2 2 2" xfId="1133"/>
    <cellStyle name="Normal 2 2 2 3" xfId="3454"/>
    <cellStyle name="Normal 2 2 2 3 2" xfId="7179"/>
    <cellStyle name="Normal 2 2 2 4" xfId="5787"/>
    <cellStyle name="Normal 2 2 3" xfId="1134"/>
    <cellStyle name="Normal 2 2 4" xfId="2440"/>
    <cellStyle name="Normal 2 2 4 2" xfId="6215"/>
    <cellStyle name="Normal 2 2 5" xfId="4756"/>
    <cellStyle name="Normal 3" xfId="174"/>
    <cellStyle name="Normal 3 2" xfId="97"/>
    <cellStyle name="Normal 3 2 2" xfId="724"/>
    <cellStyle name="Normal 3 2 2 2" xfId="1567"/>
    <cellStyle name="Normal 3 2 2 2 2" xfId="2085"/>
    <cellStyle name="Normal 3 2 2 2 2 2" xfId="3542"/>
    <cellStyle name="Normal 3 2 2 2 2 2 2" xfId="7259"/>
    <cellStyle name="Normal 3 2 2 2 2 3" xfId="5879"/>
    <cellStyle name="Normal 3 2 2 2 3" xfId="3135"/>
    <cellStyle name="Normal 3 2 2 2 3 2" xfId="6879"/>
    <cellStyle name="Normal 3 2 2 2 4" xfId="5395"/>
    <cellStyle name="Normal 3 2 2 3" xfId="1996"/>
    <cellStyle name="Normal 3 2 2 3 2" xfId="3468"/>
    <cellStyle name="Normal 3 2 2 3 2 2" xfId="7191"/>
    <cellStyle name="Normal 3 2 2 3 3" xfId="5799"/>
    <cellStyle name="Normal 3 2 2 4" xfId="2503"/>
    <cellStyle name="Normal 3 2 2 4 2" xfId="6272"/>
    <cellStyle name="Normal 3 2 2 5" xfId="4808"/>
    <cellStyle name="Normal 3 2 3" xfId="788"/>
    <cellStyle name="Normal 3 2 3 2" xfId="2006"/>
    <cellStyle name="Normal 3 2 3 2 2" xfId="3478"/>
    <cellStyle name="Normal 3 2 3 2 2 2" xfId="7201"/>
    <cellStyle name="Normal 3 2 3 2 3" xfId="5809"/>
    <cellStyle name="Normal 3 2 3 3" xfId="2539"/>
    <cellStyle name="Normal 3 2 3 3 2" xfId="6307"/>
    <cellStyle name="Normal 3 2 3 4" xfId="4841"/>
    <cellStyle name="Normal 3 2 4" xfId="1055"/>
    <cellStyle name="Normal 3 2 4 2" xfId="2036"/>
    <cellStyle name="Normal 3 2 4 2 2" xfId="3502"/>
    <cellStyle name="Normal 3 2 4 2 2 2" xfId="7223"/>
    <cellStyle name="Normal 3 2 4 2 3" xfId="5836"/>
    <cellStyle name="Normal 3 2 4 3" xfId="2765"/>
    <cellStyle name="Normal 3 2 4 3 2" xfId="6522"/>
    <cellStyle name="Normal 3 2 4 4" xfId="5026"/>
    <cellStyle name="Normal 3 2 5" xfId="1490"/>
    <cellStyle name="Normal 3 2 5 2" xfId="2078"/>
    <cellStyle name="Normal 3 2 5 2 2" xfId="3535"/>
    <cellStyle name="Normal 3 2 5 2 2 2" xfId="7253"/>
    <cellStyle name="Normal 3 2 5 2 3" xfId="5873"/>
    <cellStyle name="Normal 3 2 5 3" xfId="3071"/>
    <cellStyle name="Normal 3 2 5 3 2" xfId="6817"/>
    <cellStyle name="Normal 3 2 5 4" xfId="5320"/>
    <cellStyle name="Normal 3 2 6" xfId="1963"/>
    <cellStyle name="Normal 3 2 6 2" xfId="3436"/>
    <cellStyle name="Normal 3 2 6 2 2" xfId="7168"/>
    <cellStyle name="Normal 3 2 6 3" xfId="5774"/>
    <cellStyle name="Normal 3 2 7" xfId="408"/>
    <cellStyle name="Normal 3 2 7 2" xfId="4670"/>
    <cellStyle name="Normal 3 2 8" xfId="2203"/>
    <cellStyle name="Normal 3 2 8 2" xfId="5993"/>
    <cellStyle name="Normal 3 2 9" xfId="4497"/>
    <cellStyle name="Normal 3 3" xfId="706"/>
    <cellStyle name="Normal 3 4" xfId="631"/>
    <cellStyle name="Normal 3 5" xfId="482"/>
    <cellStyle name="Normal 4" xfId="175"/>
    <cellStyle name="Normal 4 2" xfId="285"/>
    <cellStyle name="Normal 4 2 2" xfId="719"/>
    <cellStyle name="Normal 4 2 2 2" xfId="1416"/>
    <cellStyle name="Normal 4 2 2 2 2" xfId="2072"/>
    <cellStyle name="Normal 4 2 2 2 2 2" xfId="3530"/>
    <cellStyle name="Normal 4 2 2 2 2 2 2" xfId="7248"/>
    <cellStyle name="Normal 4 2 2 2 2 3" xfId="5868"/>
    <cellStyle name="Normal 4 2 2 2 3" xfId="3027"/>
    <cellStyle name="Normal 4 2 2 2 3 2" xfId="6774"/>
    <cellStyle name="Normal 4 2 2 2 4" xfId="5270"/>
    <cellStyle name="Normal 4 2 2 3" xfId="1135"/>
    <cellStyle name="Normal 4 2 2 4" xfId="1994"/>
    <cellStyle name="Normal 4 2 2 4 2" xfId="3466"/>
    <cellStyle name="Normal 4 2 2 4 2 2" xfId="7190"/>
    <cellStyle name="Normal 4 2 2 4 3" xfId="5798"/>
    <cellStyle name="Normal 4 2 2 5" xfId="2500"/>
    <cellStyle name="Normal 4 2 2 5 2" xfId="6270"/>
    <cellStyle name="Normal 4 2 2 6" xfId="4806"/>
    <cellStyle name="Normal 4 2 3" xfId="973"/>
    <cellStyle name="Normal 4 2 4" xfId="568"/>
    <cellStyle name="Normal 4 3" xfId="750"/>
    <cellStyle name="Normal 4 4" xfId="787"/>
    <cellStyle name="Normal 4 4 2" xfId="2005"/>
    <cellStyle name="Normal 4 4 2 2" xfId="3477"/>
    <cellStyle name="Normal 4 4 2 2 2" xfId="7200"/>
    <cellStyle name="Normal 4 4 2 3" xfId="5808"/>
    <cellStyle name="Normal 4 4 3" xfId="2538"/>
    <cellStyle name="Normal 4 4 3 2" xfId="6306"/>
    <cellStyle name="Normal 4 4 4" xfId="4840"/>
    <cellStyle name="Normal 4 5" xfId="646"/>
    <cellStyle name="Normal 4 5 2" xfId="1986"/>
    <cellStyle name="Normal 4 5 2 2" xfId="3458"/>
    <cellStyle name="Normal 4 5 2 2 2" xfId="7183"/>
    <cellStyle name="Normal 4 5 2 3" xfId="5791"/>
    <cellStyle name="Normal 4 5 3" xfId="2454"/>
    <cellStyle name="Normal 4 5 3 2" xfId="6228"/>
    <cellStyle name="Normal 4 5 4" xfId="4766"/>
    <cellStyle name="Normal 4 6" xfId="487"/>
    <cellStyle name="Normal 5" xfId="569"/>
    <cellStyle name="Normal 5 2" xfId="715"/>
    <cellStyle name="Normal 5 2 2" xfId="1137"/>
    <cellStyle name="Normal 5 2 3" xfId="1993"/>
    <cellStyle name="Normal 5 2 3 2" xfId="3465"/>
    <cellStyle name="Normal 5 2 3 2 2" xfId="7189"/>
    <cellStyle name="Normal 5 2 3 3" xfId="5797"/>
    <cellStyle name="Normal 5 2 4" xfId="2497"/>
    <cellStyle name="Normal 5 2 4 2" xfId="6267"/>
    <cellStyle name="Normal 5 2 5" xfId="4804"/>
    <cellStyle name="Normal 5 3" xfId="731"/>
    <cellStyle name="Normal 5 4" xfId="786"/>
    <cellStyle name="Normal 5 4 2" xfId="2004"/>
    <cellStyle name="Normal 5 4 2 2" xfId="3476"/>
    <cellStyle name="Normal 5 4 2 2 2" xfId="7199"/>
    <cellStyle name="Normal 5 4 2 3" xfId="5807"/>
    <cellStyle name="Normal 5 4 3" xfId="2537"/>
    <cellStyle name="Normal 5 4 3 2" xfId="6305"/>
    <cellStyle name="Normal 5 4 4" xfId="4839"/>
    <cellStyle name="Normal 5 5" xfId="639"/>
    <cellStyle name="Normal 5 5 2" xfId="1985"/>
    <cellStyle name="Normal 5 5 2 2" xfId="3457"/>
    <cellStyle name="Normal 5 5 2 2 2" xfId="7182"/>
    <cellStyle name="Normal 5 5 2 3" xfId="5790"/>
    <cellStyle name="Normal 5 5 3" xfId="2449"/>
    <cellStyle name="Normal 5 5 3 2" xfId="6223"/>
    <cellStyle name="Normal 5 5 4" xfId="4759"/>
    <cellStyle name="Normal 6" xfId="570"/>
    <cellStyle name="Normal 6 2" xfId="744"/>
    <cellStyle name="Normal 7" xfId="625"/>
    <cellStyle name="Normal 7 2" xfId="733"/>
    <cellStyle name="Normal 7 3" xfId="653"/>
    <cellStyle name="Normal 8" xfId="479"/>
    <cellStyle name="Normal 8 2" xfId="716"/>
    <cellStyle name="Normal 8 3" xfId="1281"/>
    <cellStyle name="Normal 8 4" xfId="1138"/>
    <cellStyle name="Normal 8 4 2" xfId="2825"/>
    <cellStyle name="Normal 8 4 2 2" xfId="6578"/>
    <cellStyle name="Normal 8 4 3" xfId="5055"/>
    <cellStyle name="Normal 9" xfId="637"/>
    <cellStyle name="Normal_Sheet1" xfId="4648"/>
    <cellStyle name="Normale_Tabella1" xfId="176"/>
    <cellStyle name="Note 2" xfId="177"/>
    <cellStyle name="Note 2 2" xfId="670"/>
    <cellStyle name="Note 2 2 2" xfId="1366"/>
    <cellStyle name="Note 2 2 2 2" xfId="1892"/>
    <cellStyle name="Note 2 2 2 2 2" xfId="4299"/>
    <cellStyle name="Note 2 2 2 2 2 2" xfId="7982"/>
    <cellStyle name="Note 2 2 2 2 3" xfId="5703"/>
    <cellStyle name="Note 2 2 2 3" xfId="3820"/>
    <cellStyle name="Note 2 2 2 3 2" xfId="7530"/>
    <cellStyle name="Note 2 2 2 4" xfId="5233"/>
    <cellStyle name="Note 2 2 3" xfId="1140"/>
    <cellStyle name="Note 2 2 3 2" xfId="2126"/>
    <cellStyle name="Note 2 2 3 2 2" xfId="3578"/>
    <cellStyle name="Note 2 2 3 2 2 2" xfId="7291"/>
    <cellStyle name="Note 2 2 3 2 3" xfId="4457"/>
    <cellStyle name="Note 2 2 3 2 3 2" xfId="8131"/>
    <cellStyle name="Note 2 2 3 2 4" xfId="5916"/>
    <cellStyle name="Note 2 2 3 3" xfId="2827"/>
    <cellStyle name="Note 2 2 3 3 2" xfId="6580"/>
    <cellStyle name="Note 2 2 3 4" xfId="2559"/>
    <cellStyle name="Note 2 2 3 4 2" xfId="6327"/>
    <cellStyle name="Note 2 2 3 5" xfId="5057"/>
    <cellStyle name="Note 2 2 4" xfId="2059"/>
    <cellStyle name="Note 2 2 4 2" xfId="3520"/>
    <cellStyle name="Note 2 2 4 2 2" xfId="7240"/>
    <cellStyle name="Note 2 2 4 3" xfId="4417"/>
    <cellStyle name="Note 2 2 4 3 2" xfId="8093"/>
    <cellStyle name="Note 2 2 4 4" xfId="5857"/>
    <cellStyle name="Note 2 2 5" xfId="2632"/>
    <cellStyle name="Note 2 2 5 2" xfId="6398"/>
    <cellStyle name="Note 2 2 6" xfId="4771"/>
    <cellStyle name="Note 2 3" xfId="571"/>
    <cellStyle name="Note 2 3 2" xfId="1942"/>
    <cellStyle name="Note 2 3 2 2" xfId="3417"/>
    <cellStyle name="Note 2 3 2 2 2" xfId="7150"/>
    <cellStyle name="Note 2 3 2 3" xfId="4349"/>
    <cellStyle name="Note 2 3 2 3 2" xfId="8032"/>
    <cellStyle name="Note 2 3 2 4" xfId="5753"/>
    <cellStyle name="Note 2 3 3" xfId="2396"/>
    <cellStyle name="Note 2 3 3 2" xfId="6171"/>
    <cellStyle name="Note 2 3 4" xfId="3081"/>
    <cellStyle name="Note 2 3 4 2" xfId="6827"/>
    <cellStyle name="Note 2 3 5" xfId="4723"/>
    <cellStyle name="Note 2 4" xfId="1220"/>
    <cellStyle name="Note 2 4 2" xfId="1131"/>
    <cellStyle name="Note 2 4 2 2" xfId="2354"/>
    <cellStyle name="Note 2 4 2 2 2" xfId="6135"/>
    <cellStyle name="Note 2 4 2 3" xfId="5052"/>
    <cellStyle name="Note 2 4 3" xfId="3700"/>
    <cellStyle name="Note 2 4 3 2" xfId="7412"/>
    <cellStyle name="Note 2 4 4" xfId="5114"/>
    <cellStyle name="Note 2 5" xfId="1921"/>
    <cellStyle name="Note 2 5 2" xfId="4328"/>
    <cellStyle name="Note 2 5 2 2" xfId="8011"/>
    <cellStyle name="Note 2 5 3" xfId="5732"/>
    <cellStyle name="Note 2 6" xfId="420"/>
    <cellStyle name="Note 2 6 2" xfId="4678"/>
    <cellStyle name="Note 2 7" xfId="2512"/>
    <cellStyle name="Note 2 7 2" xfId="6280"/>
    <cellStyle name="Note 2 8" xfId="4506"/>
    <cellStyle name="Note 3" xfId="178"/>
    <cellStyle name="Note 3 2" xfId="1141"/>
    <cellStyle name="Note 3 2 2" xfId="1574"/>
    <cellStyle name="Note 3 2 2 2" xfId="955"/>
    <cellStyle name="Note 3 2 2 2 2" xfId="3063"/>
    <cellStyle name="Note 3 2 2 2 2 2" xfId="6809"/>
    <cellStyle name="Note 3 2 2 2 3" xfId="4939"/>
    <cellStyle name="Note 3 2 2 3" xfId="3989"/>
    <cellStyle name="Note 3 2 2 3 2" xfId="7685"/>
    <cellStyle name="Note 3 2 2 4" xfId="5401"/>
    <cellStyle name="Note 3 2 3" xfId="1857"/>
    <cellStyle name="Note 3 2 3 2" xfId="3345"/>
    <cellStyle name="Note 3 2 3 2 2" xfId="7080"/>
    <cellStyle name="Note 3 2 3 3" xfId="4264"/>
    <cellStyle name="Note 3 2 3 3 2" xfId="7948"/>
    <cellStyle name="Note 3 2 3 4" xfId="5669"/>
    <cellStyle name="Note 3 2 4" xfId="2828"/>
    <cellStyle name="Note 3 2 4 2" xfId="6581"/>
    <cellStyle name="Note 3 2 5" xfId="2558"/>
    <cellStyle name="Note 3 2 5 2" xfId="6326"/>
    <cellStyle name="Note 3 2 6" xfId="5058"/>
    <cellStyle name="Note 3 3" xfId="1496"/>
    <cellStyle name="Note 3 3 2" xfId="1197"/>
    <cellStyle name="Note 3 3 2 2" xfId="3690"/>
    <cellStyle name="Note 3 3 2 2 2" xfId="7403"/>
    <cellStyle name="Note 3 3 2 3" xfId="5103"/>
    <cellStyle name="Note 3 3 3" xfId="3919"/>
    <cellStyle name="Note 3 3 3 2" xfId="7616"/>
    <cellStyle name="Note 3 3 4" xfId="5326"/>
    <cellStyle name="Note 3 4" xfId="916"/>
    <cellStyle name="Note 3 4 2" xfId="2098"/>
    <cellStyle name="Note 3 4 2 2" xfId="4429"/>
    <cellStyle name="Note 3 4 2 2 2" xfId="8104"/>
    <cellStyle name="Note 3 4 2 3" xfId="5889"/>
    <cellStyle name="Note 3 4 3" xfId="2253"/>
    <cellStyle name="Note 3 4 3 2" xfId="6038"/>
    <cellStyle name="Note 3 4 4" xfId="4903"/>
    <cellStyle name="Note 3 5" xfId="1961"/>
    <cellStyle name="Note 3 5 2" xfId="4368"/>
    <cellStyle name="Note 3 5 2 2" xfId="8051"/>
    <cellStyle name="Note 3 5 3" xfId="5772"/>
    <cellStyle name="Note 3 6" xfId="572"/>
    <cellStyle name="Note 3 6 2" xfId="4724"/>
    <cellStyle name="Note 3 7" xfId="2397"/>
    <cellStyle name="Note 3 7 2" xfId="6172"/>
    <cellStyle name="Note 3 8" xfId="3030"/>
    <cellStyle name="Note 3 8 2" xfId="6776"/>
    <cellStyle name="Note 3 9" xfId="4507"/>
    <cellStyle name="Note 4" xfId="179"/>
    <cellStyle name="Note 4 2" xfId="1575"/>
    <cellStyle name="Note 4 2 2" xfId="1861"/>
    <cellStyle name="Note 4 2 2 2" xfId="4268"/>
    <cellStyle name="Note 4 2 2 2 2" xfId="7952"/>
    <cellStyle name="Note 4 2 2 3" xfId="5673"/>
    <cellStyle name="Note 4 2 3" xfId="3990"/>
    <cellStyle name="Note 4 2 3 2" xfId="7686"/>
    <cellStyle name="Note 4 2 4" xfId="5402"/>
    <cellStyle name="Note 4 3" xfId="1497"/>
    <cellStyle name="Note 4 3 2" xfId="2013"/>
    <cellStyle name="Note 4 3 2 2" xfId="4377"/>
    <cellStyle name="Note 4 3 2 2 2" xfId="8055"/>
    <cellStyle name="Note 4 3 2 3" xfId="5816"/>
    <cellStyle name="Note 4 3 3" xfId="3920"/>
    <cellStyle name="Note 4 3 3 2" xfId="7617"/>
    <cellStyle name="Note 4 3 4" xfId="5327"/>
    <cellStyle name="Note 4 4" xfId="1339"/>
    <cellStyle name="Note 4 4 2" xfId="3809"/>
    <cellStyle name="Note 4 4 2 2" xfId="7519"/>
    <cellStyle name="Note 4 4 3" xfId="5222"/>
    <cellStyle name="Note 4 5" xfId="917"/>
    <cellStyle name="Note 4 5 2" xfId="4904"/>
    <cellStyle name="Note 4 6" xfId="3338"/>
    <cellStyle name="Note 4 6 2" xfId="7073"/>
    <cellStyle name="Note 4 7" xfId="4508"/>
    <cellStyle name="Notiz 2" xfId="751"/>
    <cellStyle name="Notiz 2 2" xfId="1437"/>
    <cellStyle name="Notiz 2 3" xfId="1142"/>
    <cellStyle name="Notiz 3" xfId="1484"/>
    <cellStyle name="Notiz 3 2" xfId="1195"/>
    <cellStyle name="Notiz 3 2 2" xfId="3688"/>
    <cellStyle name="Notiz 3 2 2 2" xfId="7401"/>
    <cellStyle name="Notiz 3 2 3" xfId="5101"/>
    <cellStyle name="Notiz 3 3" xfId="3914"/>
    <cellStyle name="Notiz 3 3 2" xfId="7611"/>
    <cellStyle name="Notiz 3 4" xfId="5316"/>
    <cellStyle name="Notiz 4" xfId="843"/>
    <cellStyle name="Obliczenia" xfId="573"/>
    <cellStyle name="Obliczenia 2" xfId="1296"/>
    <cellStyle name="Obliczenia 2 2" xfId="1461"/>
    <cellStyle name="Obliczenia 2 2 2" xfId="3053"/>
    <cellStyle name="Obliczenia 2 2 2 2" xfId="6799"/>
    <cellStyle name="Obliczenia 2 2 3" xfId="3902"/>
    <cellStyle name="Obliczenia 2 2 3 2" xfId="7599"/>
    <cellStyle name="Obliczenia 2 2 4" xfId="5304"/>
    <cellStyle name="Obliczenia 2 3" xfId="2945"/>
    <cellStyle name="Obliczenia 2 3 2" xfId="6693"/>
    <cellStyle name="Obliczenia 2 4" xfId="3768"/>
    <cellStyle name="Obliczenia 2 4 2" xfId="7479"/>
    <cellStyle name="Obliczenia 2 5" xfId="5182"/>
    <cellStyle name="Obliczenia 3" xfId="978"/>
    <cellStyle name="Obliczenia 3 2" xfId="2676"/>
    <cellStyle name="Obliczenia 3 2 2" xfId="6435"/>
    <cellStyle name="Obliczenia 3 3" xfId="2306"/>
    <cellStyle name="Obliczenia 3 3 2" xfId="6089"/>
    <cellStyle name="Obliczenia 3 4" xfId="4957"/>
    <cellStyle name="Obliczenia 4" xfId="2398"/>
    <cellStyle name="Obliczenia 4 2" xfId="6173"/>
    <cellStyle name="Obliczenia 5" xfId="2504"/>
    <cellStyle name="Obliczenia 5 2" xfId="6273"/>
    <cellStyle name="Obliczenia 6" xfId="4725"/>
    <cellStyle name="Output 2" xfId="180"/>
    <cellStyle name="Output 2 2" xfId="671"/>
    <cellStyle name="Output 2 2 2" xfId="1367"/>
    <cellStyle name="Output 2 2 2 2" xfId="1288"/>
    <cellStyle name="Output 2 2 2 2 2" xfId="2937"/>
    <cellStyle name="Output 2 2 2 2 2 2" xfId="6686"/>
    <cellStyle name="Output 2 2 2 2 3" xfId="3761"/>
    <cellStyle name="Output 2 2 2 2 3 2" xfId="7472"/>
    <cellStyle name="Output 2 2 2 2 4" xfId="5175"/>
    <cellStyle name="Output 2 2 2 3" xfId="3000"/>
    <cellStyle name="Output 2 2 2 3 2" xfId="6748"/>
    <cellStyle name="Output 2 2 2 4" xfId="3821"/>
    <cellStyle name="Output 2 2 2 4 2" xfId="7531"/>
    <cellStyle name="Output 2 2 2 5" xfId="5234"/>
    <cellStyle name="Output 2 2 3" xfId="1143"/>
    <cellStyle name="Output 2 2 3 2" xfId="2127"/>
    <cellStyle name="Output 2 2 3 2 2" xfId="3579"/>
    <cellStyle name="Output 2 2 3 2 2 2" xfId="7292"/>
    <cellStyle name="Output 2 2 3 2 3" xfId="4458"/>
    <cellStyle name="Output 2 2 3 2 3 2" xfId="8132"/>
    <cellStyle name="Output 2 2 3 2 4" xfId="5917"/>
    <cellStyle name="Output 2 2 3 3" xfId="2830"/>
    <cellStyle name="Output 2 2 3 3 2" xfId="6583"/>
    <cellStyle name="Output 2 2 3 4" xfId="3647"/>
    <cellStyle name="Output 2 2 3 4 2" xfId="7360"/>
    <cellStyle name="Output 2 2 3 5" xfId="5059"/>
    <cellStyle name="Output 2 2 4" xfId="1460"/>
    <cellStyle name="Output 2 2 4 2" xfId="3052"/>
    <cellStyle name="Output 2 2 4 2 2" xfId="6798"/>
    <cellStyle name="Output 2 2 4 3" xfId="3901"/>
    <cellStyle name="Output 2 2 4 3 2" xfId="7598"/>
    <cellStyle name="Output 2 2 4 4" xfId="5303"/>
    <cellStyle name="Output 2 2 5" xfId="2471"/>
    <cellStyle name="Output 2 2 5 2" xfId="6242"/>
    <cellStyle name="Output 2 2 6" xfId="2975"/>
    <cellStyle name="Output 2 2 6 2" xfId="6723"/>
    <cellStyle name="Output 2 2 7" xfId="4772"/>
    <cellStyle name="Output 2 3" xfId="574"/>
    <cellStyle name="Output 2 3 2" xfId="1896"/>
    <cellStyle name="Output 2 3 2 2" xfId="3377"/>
    <cellStyle name="Output 2 3 2 2 2" xfId="7111"/>
    <cellStyle name="Output 2 3 2 3" xfId="4303"/>
    <cellStyle name="Output 2 3 2 3 2" xfId="7986"/>
    <cellStyle name="Output 2 3 2 4" xfId="5707"/>
    <cellStyle name="Output 2 3 3" xfId="2399"/>
    <cellStyle name="Output 2 3 3 2" xfId="6174"/>
    <cellStyle name="Output 2 3 4" xfId="2213"/>
    <cellStyle name="Output 2 3 4 2" xfId="6001"/>
    <cellStyle name="Output 2 3 5" xfId="4726"/>
    <cellStyle name="Output 2 4" xfId="1221"/>
    <cellStyle name="Output 2 4 2" xfId="1819"/>
    <cellStyle name="Output 2 4 2 2" xfId="3314"/>
    <cellStyle name="Output 2 4 2 2 2" xfId="7049"/>
    <cellStyle name="Output 2 4 2 3" xfId="4226"/>
    <cellStyle name="Output 2 4 2 3 2" xfId="7911"/>
    <cellStyle name="Output 2 4 2 4" xfId="5632"/>
    <cellStyle name="Output 2 4 3" xfId="2885"/>
    <cellStyle name="Output 2 4 3 2" xfId="6636"/>
    <cellStyle name="Output 2 4 4" xfId="3701"/>
    <cellStyle name="Output 2 4 4 2" xfId="7413"/>
    <cellStyle name="Output 2 4 5" xfId="5115"/>
    <cellStyle name="Output 2 5" xfId="1901"/>
    <cellStyle name="Output 2 5 2" xfId="3382"/>
    <cellStyle name="Output 2 5 2 2" xfId="7116"/>
    <cellStyle name="Output 2 5 3" xfId="4308"/>
    <cellStyle name="Output 2 5 3 2" xfId="7991"/>
    <cellStyle name="Output 2 5 4" xfId="5712"/>
    <cellStyle name="Output 2 6" xfId="421"/>
    <cellStyle name="Output 2 6 2" xfId="4679"/>
    <cellStyle name="Output 2 7" xfId="2262"/>
    <cellStyle name="Output 2 7 2" xfId="6047"/>
    <cellStyle name="Output 2 8" xfId="2284"/>
    <cellStyle name="Output 2 8 2" xfId="6068"/>
    <cellStyle name="Output 2 9" xfId="4509"/>
    <cellStyle name="Output 3" xfId="181"/>
    <cellStyle name="Output 3 2" xfId="1576"/>
    <cellStyle name="Output 3 2 2" xfId="1740"/>
    <cellStyle name="Output 3 2 2 2" xfId="3257"/>
    <cellStyle name="Output 3 2 2 2 2" xfId="6994"/>
    <cellStyle name="Output 3 2 2 3" xfId="4147"/>
    <cellStyle name="Output 3 2 2 3 2" xfId="7834"/>
    <cellStyle name="Output 3 2 2 4" xfId="5555"/>
    <cellStyle name="Output 3 2 3" xfId="3142"/>
    <cellStyle name="Output 3 2 3 2" xfId="6885"/>
    <cellStyle name="Output 3 2 4" xfId="3991"/>
    <cellStyle name="Output 3 2 4 2" xfId="7687"/>
    <cellStyle name="Output 3 2 5" xfId="5403"/>
    <cellStyle name="Output 3 3" xfId="1498"/>
    <cellStyle name="Output 3 3 2" xfId="1890"/>
    <cellStyle name="Output 3 3 2 2" xfId="3373"/>
    <cellStyle name="Output 3 3 2 2 2" xfId="7108"/>
    <cellStyle name="Output 3 3 2 3" xfId="4297"/>
    <cellStyle name="Output 3 3 2 3 2" xfId="7980"/>
    <cellStyle name="Output 3 3 2 4" xfId="5701"/>
    <cellStyle name="Output 3 3 3" xfId="3076"/>
    <cellStyle name="Output 3 3 3 2" xfId="6822"/>
    <cellStyle name="Output 3 3 4" xfId="3921"/>
    <cellStyle name="Output 3 3 4 2" xfId="7618"/>
    <cellStyle name="Output 3 3 5" xfId="5328"/>
    <cellStyle name="Output 3 4" xfId="1936"/>
    <cellStyle name="Output 3 4 2" xfId="3412"/>
    <cellStyle name="Output 3 4 2 2" xfId="7145"/>
    <cellStyle name="Output 3 4 3" xfId="4343"/>
    <cellStyle name="Output 3 4 3 2" xfId="8026"/>
    <cellStyle name="Output 3 4 4" xfId="5747"/>
    <cellStyle name="Output 3 5" xfId="919"/>
    <cellStyle name="Output 3 5 2" xfId="4906"/>
    <cellStyle name="Output 3 6" xfId="2625"/>
    <cellStyle name="Output 3 6 2" xfId="6391"/>
    <cellStyle name="Output 3 7" xfId="3074"/>
    <cellStyle name="Output 3 7 2" xfId="6820"/>
    <cellStyle name="Output 3 8" xfId="4510"/>
    <cellStyle name="Percent 2" xfId="182"/>
    <cellStyle name="Percent 2 2" xfId="286"/>
    <cellStyle name="Percent 2 3" xfId="632"/>
    <cellStyle name="Percent 2 4" xfId="484"/>
    <cellStyle name="Percent 3" xfId="287"/>
    <cellStyle name="Percent 3 2" xfId="1283"/>
    <cellStyle name="Percent 3 3" xfId="975"/>
    <cellStyle name="Percent 3 4" xfId="483"/>
    <cellStyle name="Prozent 2" xfId="33"/>
    <cellStyle name="Prozent 3" xfId="736"/>
    <cellStyle name="Prozent 4" xfId="415"/>
    <cellStyle name="SAPBEXaggData" xfId="34"/>
    <cellStyle name="SAPBEXaggData 2" xfId="183"/>
    <cellStyle name="SAPBEXaggData 2 2" xfId="645"/>
    <cellStyle name="SAPBEXaggData 2 2 2" xfId="1345"/>
    <cellStyle name="SAPBEXaggData 2 2 2 2" xfId="1685"/>
    <cellStyle name="SAPBEXaggData 2 2 2 2 2" xfId="4092"/>
    <cellStyle name="SAPBEXaggData 2 2 2 2 2 2" xfId="7781"/>
    <cellStyle name="SAPBEXaggData 2 2 2 2 3" xfId="5502"/>
    <cellStyle name="SAPBEXaggData 2 2 2 3" xfId="3815"/>
    <cellStyle name="SAPBEXaggData 2 2 2 3 2" xfId="7525"/>
    <cellStyle name="SAPBEXaggData 2 2 2 4" xfId="5228"/>
    <cellStyle name="SAPBEXaggData 2 2 3" xfId="1144"/>
    <cellStyle name="SAPBEXaggData 2 2 3 2" xfId="2128"/>
    <cellStyle name="SAPBEXaggData 2 2 3 2 2" xfId="3580"/>
    <cellStyle name="SAPBEXaggData 2 2 3 2 2 2" xfId="7293"/>
    <cellStyle name="SAPBEXaggData 2 2 3 2 3" xfId="4459"/>
    <cellStyle name="SAPBEXaggData 2 2 3 2 3 2" xfId="8133"/>
    <cellStyle name="SAPBEXaggData 2 2 3 2 4" xfId="5918"/>
    <cellStyle name="SAPBEXaggData 2 2 3 3" xfId="2831"/>
    <cellStyle name="SAPBEXaggData 2 2 3 3 2" xfId="6584"/>
    <cellStyle name="SAPBEXaggData 2 2 3 4" xfId="3648"/>
    <cellStyle name="SAPBEXaggData 2 2 3 4 2" xfId="7361"/>
    <cellStyle name="SAPBEXaggData 2 2 3 5" xfId="5060"/>
    <cellStyle name="SAPBEXaggData 2 2 4" xfId="1721"/>
    <cellStyle name="SAPBEXaggData 2 2 4 2" xfId="3244"/>
    <cellStyle name="SAPBEXaggData 2 2 4 2 2" xfId="6981"/>
    <cellStyle name="SAPBEXaggData 2 2 4 3" xfId="4128"/>
    <cellStyle name="SAPBEXaggData 2 2 4 3 2" xfId="7815"/>
    <cellStyle name="SAPBEXaggData 2 2 4 4" xfId="5536"/>
    <cellStyle name="SAPBEXaggData 2 2 5" xfId="2209"/>
    <cellStyle name="SAPBEXaggData 2 2 5 2" xfId="5997"/>
    <cellStyle name="SAPBEXaggData 2 2 6" xfId="4765"/>
    <cellStyle name="SAPBEXaggData 2 3" xfId="575"/>
    <cellStyle name="SAPBEXaggData 2 3 2" xfId="1926"/>
    <cellStyle name="SAPBEXaggData 2 3 2 2" xfId="3404"/>
    <cellStyle name="SAPBEXaggData 2 3 2 2 2" xfId="7137"/>
    <cellStyle name="SAPBEXaggData 2 3 2 3" xfId="4333"/>
    <cellStyle name="SAPBEXaggData 2 3 2 3 2" xfId="8016"/>
    <cellStyle name="SAPBEXaggData 2 3 2 4" xfId="5737"/>
    <cellStyle name="SAPBEXaggData 2 3 3" xfId="2401"/>
    <cellStyle name="SAPBEXaggData 2 3 3 2" xfId="6176"/>
    <cellStyle name="SAPBEXaggData 2 3 4" xfId="2271"/>
    <cellStyle name="SAPBEXaggData 2 3 4 2" xfId="6055"/>
    <cellStyle name="SAPBEXaggData 2 3 5" xfId="4727"/>
    <cellStyle name="SAPBEXaggData 2 4" xfId="1222"/>
    <cellStyle name="SAPBEXaggData 2 4 2" xfId="981"/>
    <cellStyle name="SAPBEXaggData 2 4 2 2" xfId="2296"/>
    <cellStyle name="SAPBEXaggData 2 4 2 2 2" xfId="6080"/>
    <cellStyle name="SAPBEXaggData 2 4 2 3" xfId="4959"/>
    <cellStyle name="SAPBEXaggData 2 4 3" xfId="3702"/>
    <cellStyle name="SAPBEXaggData 2 4 3 2" xfId="7414"/>
    <cellStyle name="SAPBEXaggData 2 4 4" xfId="5116"/>
    <cellStyle name="SAPBEXaggData 2 5" xfId="1903"/>
    <cellStyle name="SAPBEXaggData 2 5 2" xfId="4310"/>
    <cellStyle name="SAPBEXaggData 2 5 2 2" xfId="7993"/>
    <cellStyle name="SAPBEXaggData 2 5 3" xfId="5714"/>
    <cellStyle name="SAPBEXaggData 2 6" xfId="422"/>
    <cellStyle name="SAPBEXaggData 2 6 2" xfId="4680"/>
    <cellStyle name="SAPBEXaggData 2 7" xfId="2222"/>
    <cellStyle name="SAPBEXaggData 2 7 2" xfId="6009"/>
    <cellStyle name="SAPBEXaggData 2 8" xfId="4511"/>
    <cellStyle name="SAPBEXaggData 3" xfId="184"/>
    <cellStyle name="SAPBEXaggData 3 2" xfId="1405"/>
    <cellStyle name="SAPBEXaggData 3 2 2" xfId="1577"/>
    <cellStyle name="SAPBEXaggData 3 2 2 2" xfId="1733"/>
    <cellStyle name="SAPBEXaggData 3 2 2 2 2" xfId="4140"/>
    <cellStyle name="SAPBEXaggData 3 2 2 2 2 2" xfId="7827"/>
    <cellStyle name="SAPBEXaggData 3 2 2 2 3" xfId="5548"/>
    <cellStyle name="SAPBEXaggData 3 2 2 3" xfId="3992"/>
    <cellStyle name="SAPBEXaggData 3 2 2 3 2" xfId="7688"/>
    <cellStyle name="SAPBEXaggData 3 2 2 4" xfId="5404"/>
    <cellStyle name="SAPBEXaggData 3 2 3" xfId="942"/>
    <cellStyle name="SAPBEXaggData 3 2 3 2" xfId="2644"/>
    <cellStyle name="SAPBEXaggData 3 2 3 2 2" xfId="6410"/>
    <cellStyle name="SAPBEXaggData 3 2 3 3" xfId="2251"/>
    <cellStyle name="SAPBEXaggData 3 2 3 3 2" xfId="6036"/>
    <cellStyle name="SAPBEXaggData 3 2 3 4" xfId="4926"/>
    <cellStyle name="SAPBEXaggData 3 2 4" xfId="3017"/>
    <cellStyle name="SAPBEXaggData 3 2 4 2" xfId="6765"/>
    <cellStyle name="SAPBEXaggData 3 2 5" xfId="3856"/>
    <cellStyle name="SAPBEXaggData 3 2 5 2" xfId="7559"/>
    <cellStyle name="SAPBEXaggData 3 2 6" xfId="5262"/>
    <cellStyle name="SAPBEXaggData 3 3" xfId="1499"/>
    <cellStyle name="SAPBEXaggData 3 3 2" xfId="1663"/>
    <cellStyle name="SAPBEXaggData 3 3 2 2" xfId="4070"/>
    <cellStyle name="SAPBEXaggData 3 3 2 2 2" xfId="7766"/>
    <cellStyle name="SAPBEXaggData 3 3 2 3" xfId="5487"/>
    <cellStyle name="SAPBEXaggData 3 3 3" xfId="3922"/>
    <cellStyle name="SAPBEXaggData 3 3 3 2" xfId="7619"/>
    <cellStyle name="SAPBEXaggData 3 3 4" xfId="5329"/>
    <cellStyle name="SAPBEXaggData 3 4" xfId="920"/>
    <cellStyle name="SAPBEXaggData 3 4 2" xfId="2099"/>
    <cellStyle name="SAPBEXaggData 3 4 2 2" xfId="4430"/>
    <cellStyle name="SAPBEXaggData 3 4 2 2 2" xfId="8105"/>
    <cellStyle name="SAPBEXaggData 3 4 2 3" xfId="5890"/>
    <cellStyle name="SAPBEXaggData 3 4 3" xfId="3354"/>
    <cellStyle name="SAPBEXaggData 3 4 3 2" xfId="7089"/>
    <cellStyle name="SAPBEXaggData 3 4 4" xfId="4907"/>
    <cellStyle name="SAPBEXaggData 3 5" xfId="1938"/>
    <cellStyle name="SAPBEXaggData 3 5 2" xfId="4345"/>
    <cellStyle name="SAPBEXaggData 3 5 2 2" xfId="8028"/>
    <cellStyle name="SAPBEXaggData 3 5 3" xfId="5749"/>
    <cellStyle name="SAPBEXaggData 3 6" xfId="707"/>
    <cellStyle name="SAPBEXaggData 3 6 2" xfId="4799"/>
    <cellStyle name="SAPBEXaggData 3 7" xfId="2489"/>
    <cellStyle name="SAPBEXaggData 3 7 2" xfId="6260"/>
    <cellStyle name="SAPBEXaggData 3 8" xfId="2886"/>
    <cellStyle name="SAPBEXaggData 3 8 2" xfId="6637"/>
    <cellStyle name="SAPBEXaggData 3 9" xfId="4512"/>
    <cellStyle name="SAPBEXaggData 4" xfId="185"/>
    <cellStyle name="SAPBEXaggData 4 2" xfId="281"/>
    <cellStyle name="SAPBEXaggData 4 2 2" xfId="1608"/>
    <cellStyle name="SAPBEXaggData 4 2 2 2" xfId="1876"/>
    <cellStyle name="SAPBEXaggData 4 2 2 2 2" xfId="4283"/>
    <cellStyle name="SAPBEXaggData 4 2 2 2 2 2" xfId="7967"/>
    <cellStyle name="SAPBEXaggData 4 2 2 2 3" xfId="5688"/>
    <cellStyle name="SAPBEXaggData 4 2 2 3" xfId="4023"/>
    <cellStyle name="SAPBEXaggData 4 2 2 3 2" xfId="7719"/>
    <cellStyle name="SAPBEXaggData 4 2 2 4" xfId="5435"/>
    <cellStyle name="SAPBEXaggData 4 2 3" xfId="1523"/>
    <cellStyle name="SAPBEXaggData 4 2 3 2" xfId="2042"/>
    <cellStyle name="SAPBEXaggData 4 2 3 2 2" xfId="4400"/>
    <cellStyle name="SAPBEXaggData 4 2 3 2 2 2" xfId="8077"/>
    <cellStyle name="SAPBEXaggData 4 2 3 2 3" xfId="5841"/>
    <cellStyle name="SAPBEXaggData 4 2 3 3" xfId="3946"/>
    <cellStyle name="SAPBEXaggData 4 2 3 3 2" xfId="7642"/>
    <cellStyle name="SAPBEXaggData 4 2 3 4" xfId="5352"/>
    <cellStyle name="SAPBEXaggData 4 2 4" xfId="1830"/>
    <cellStyle name="SAPBEXaggData 4 2 4 2" xfId="4237"/>
    <cellStyle name="SAPBEXaggData 4 2 4 2 2" xfId="7922"/>
    <cellStyle name="SAPBEXaggData 4 2 4 3" xfId="5643"/>
    <cellStyle name="SAPBEXaggData 4 2 5" xfId="2556"/>
    <cellStyle name="SAPBEXaggData 4 2 5 2" xfId="6324"/>
    <cellStyle name="SAPBEXaggData 4 2 6" xfId="4570"/>
    <cellStyle name="SAPBEXaggData 4 3" xfId="1578"/>
    <cellStyle name="SAPBEXaggData 4 3 2" xfId="1003"/>
    <cellStyle name="SAPBEXaggData 4 3 2 2" xfId="2242"/>
    <cellStyle name="SAPBEXaggData 4 3 2 2 2" xfId="6028"/>
    <cellStyle name="SAPBEXaggData 4 3 2 3" xfId="4979"/>
    <cellStyle name="SAPBEXaggData 4 3 3" xfId="3993"/>
    <cellStyle name="SAPBEXaggData 4 3 3 2" xfId="7689"/>
    <cellStyle name="SAPBEXaggData 4 3 4" xfId="5405"/>
    <cellStyle name="SAPBEXaggData 4 4" xfId="1500"/>
    <cellStyle name="SAPBEXaggData 4 4 2" xfId="969"/>
    <cellStyle name="SAPBEXaggData 4 4 2 2" xfId="2304"/>
    <cellStyle name="SAPBEXaggData 4 4 2 2 2" xfId="6088"/>
    <cellStyle name="SAPBEXaggData 4 4 2 3" xfId="4953"/>
    <cellStyle name="SAPBEXaggData 4 4 3" xfId="3923"/>
    <cellStyle name="SAPBEXaggData 4 4 3 2" xfId="7620"/>
    <cellStyle name="SAPBEXaggData 4 4 4" xfId="5330"/>
    <cellStyle name="SAPBEXaggData 4 5" xfId="1413"/>
    <cellStyle name="SAPBEXaggData 4 5 2" xfId="3862"/>
    <cellStyle name="SAPBEXaggData 4 5 2 2" xfId="7565"/>
    <cellStyle name="SAPBEXaggData 4 5 3" xfId="5268"/>
    <cellStyle name="SAPBEXaggData 4 6" xfId="3139"/>
    <cellStyle name="SAPBEXaggData 4 6 2" xfId="6882"/>
    <cellStyle name="SAPBEXaggData 4 7" xfId="4513"/>
    <cellStyle name="SAPBEXaggData 5" xfId="288"/>
    <cellStyle name="SAPBEXaggData 5 2" xfId="1611"/>
    <cellStyle name="SAPBEXaggData 5 2 2" xfId="1867"/>
    <cellStyle name="SAPBEXaggData 5 2 2 2" xfId="3352"/>
    <cellStyle name="SAPBEXaggData 5 2 2 2 2" xfId="7087"/>
    <cellStyle name="SAPBEXaggData 5 2 2 3" xfId="4274"/>
    <cellStyle name="SAPBEXaggData 5 2 2 3 2" xfId="7958"/>
    <cellStyle name="SAPBEXaggData 5 2 2 4" xfId="5679"/>
    <cellStyle name="SAPBEXaggData 5 2 3" xfId="3162"/>
    <cellStyle name="SAPBEXaggData 5 2 3 2" xfId="6901"/>
    <cellStyle name="SAPBEXaggData 5 2 4" xfId="4024"/>
    <cellStyle name="SAPBEXaggData 5 2 4 2" xfId="7720"/>
    <cellStyle name="SAPBEXaggData 5 2 5" xfId="5436"/>
    <cellStyle name="SAPBEXaggData 5 3" xfId="1525"/>
    <cellStyle name="SAPBEXaggData 5 3 2" xfId="1059"/>
    <cellStyle name="SAPBEXaggData 5 3 2 2" xfId="2768"/>
    <cellStyle name="SAPBEXaggData 5 3 2 2 2" xfId="6524"/>
    <cellStyle name="SAPBEXaggData 5 3 2 3" xfId="2784"/>
    <cellStyle name="SAPBEXaggData 5 3 2 3 2" xfId="6540"/>
    <cellStyle name="SAPBEXaggData 5 3 2 4" xfId="5029"/>
    <cellStyle name="SAPBEXaggData 5 3 3" xfId="3093"/>
    <cellStyle name="SAPBEXaggData 5 3 3 2" xfId="6837"/>
    <cellStyle name="SAPBEXaggData 5 3 4" xfId="3947"/>
    <cellStyle name="SAPBEXaggData 5 3 4 2" xfId="7643"/>
    <cellStyle name="SAPBEXaggData 5 3 5" xfId="5353"/>
    <cellStyle name="SAPBEXaggData 5 4" xfId="1284"/>
    <cellStyle name="SAPBEXaggData 5 4 2" xfId="2933"/>
    <cellStyle name="SAPBEXaggData 5 4 2 2" xfId="6683"/>
    <cellStyle name="SAPBEXaggData 5 4 3" xfId="3758"/>
    <cellStyle name="SAPBEXaggData 5 4 3 2" xfId="7469"/>
    <cellStyle name="SAPBEXaggData 5 4 4" xfId="5172"/>
    <cellStyle name="SAPBEXaggData 5 5" xfId="2671"/>
    <cellStyle name="SAPBEXaggData 5 5 2" xfId="6430"/>
    <cellStyle name="SAPBEXaggData 5 6" xfId="2250"/>
    <cellStyle name="SAPBEXaggData 5 6 2" xfId="6035"/>
    <cellStyle name="SAPBEXaggData 5 7" xfId="4571"/>
    <cellStyle name="SAPBEXaggData 6" xfId="1024"/>
    <cellStyle name="SAPBEXaggData 6 2" xfId="910"/>
    <cellStyle name="SAPBEXaggData 6 2 2" xfId="2619"/>
    <cellStyle name="SAPBEXaggData 6 2 2 2" xfId="6385"/>
    <cellStyle name="SAPBEXaggData 6 2 3" xfId="3015"/>
    <cellStyle name="SAPBEXaggData 6 2 3 2" xfId="6763"/>
    <cellStyle name="SAPBEXaggData 6 2 4" xfId="4897"/>
    <cellStyle name="SAPBEXaggData 6 3" xfId="2735"/>
    <cellStyle name="SAPBEXaggData 6 3 2" xfId="6493"/>
    <cellStyle name="SAPBEXaggData 6 4" xfId="2233"/>
    <cellStyle name="SAPBEXaggData 6 4 2" xfId="6019"/>
    <cellStyle name="SAPBEXaggData 6 5" xfId="4998"/>
    <cellStyle name="SAPBEXaggData 7" xfId="2158"/>
    <cellStyle name="SAPBEXaggData 7 2" xfId="3609"/>
    <cellStyle name="SAPBEXaggData 7 2 2" xfId="7322"/>
    <cellStyle name="SAPBEXaggData 7 3" xfId="5948"/>
    <cellStyle name="SAPBEXaggDataEmph" xfId="35"/>
    <cellStyle name="SAPBEXaggDataEmph 2" xfId="186"/>
    <cellStyle name="SAPBEXaggDataEmph 2 2" xfId="753"/>
    <cellStyle name="SAPBEXaggDataEmph 2 2 2" xfId="1439"/>
    <cellStyle name="SAPBEXaggDataEmph 2 2 2 2" xfId="1670"/>
    <cellStyle name="SAPBEXaggDataEmph 2 2 2 2 2" xfId="4077"/>
    <cellStyle name="SAPBEXaggDataEmph 2 2 2 2 2 2" xfId="7771"/>
    <cellStyle name="SAPBEXaggDataEmph 2 2 2 2 3" xfId="5492"/>
    <cellStyle name="SAPBEXaggDataEmph 2 2 2 3" xfId="3880"/>
    <cellStyle name="SAPBEXaggDataEmph 2 2 2 3 2" xfId="7580"/>
    <cellStyle name="SAPBEXaggDataEmph 2 2 2 4" xfId="5285"/>
    <cellStyle name="SAPBEXaggDataEmph 2 2 3" xfId="1145"/>
    <cellStyle name="SAPBEXaggDataEmph 2 2 3 2" xfId="2129"/>
    <cellStyle name="SAPBEXaggDataEmph 2 2 3 2 2" xfId="3581"/>
    <cellStyle name="SAPBEXaggDataEmph 2 2 3 2 2 2" xfId="7294"/>
    <cellStyle name="SAPBEXaggDataEmph 2 2 3 2 3" xfId="4460"/>
    <cellStyle name="SAPBEXaggDataEmph 2 2 3 2 3 2" xfId="8134"/>
    <cellStyle name="SAPBEXaggDataEmph 2 2 3 2 4" xfId="5919"/>
    <cellStyle name="SAPBEXaggDataEmph 2 2 3 3" xfId="2832"/>
    <cellStyle name="SAPBEXaggDataEmph 2 2 3 3 2" xfId="6585"/>
    <cellStyle name="SAPBEXaggDataEmph 2 2 3 4" xfId="3649"/>
    <cellStyle name="SAPBEXaggDataEmph 2 2 3 4 2" xfId="7362"/>
    <cellStyle name="SAPBEXaggDataEmph 2 2 3 5" xfId="5061"/>
    <cellStyle name="SAPBEXaggDataEmph 2 2 4" xfId="1335"/>
    <cellStyle name="SAPBEXaggDataEmph 2 2 4 2" xfId="2979"/>
    <cellStyle name="SAPBEXaggDataEmph 2 2 4 2 2" xfId="6727"/>
    <cellStyle name="SAPBEXaggDataEmph 2 2 4 3" xfId="3805"/>
    <cellStyle name="SAPBEXaggDataEmph 2 2 4 3 2" xfId="7515"/>
    <cellStyle name="SAPBEXaggDataEmph 2 2 4 4" xfId="5218"/>
    <cellStyle name="SAPBEXaggDataEmph 2 2 5" xfId="2453"/>
    <cellStyle name="SAPBEXaggDataEmph 2 2 5 2" xfId="6227"/>
    <cellStyle name="SAPBEXaggDataEmph 2 2 6" xfId="4823"/>
    <cellStyle name="SAPBEXaggDataEmph 2 3" xfId="576"/>
    <cellStyle name="SAPBEXaggDataEmph 2 3 2" xfId="1905"/>
    <cellStyle name="SAPBEXaggDataEmph 2 3 2 2" xfId="3386"/>
    <cellStyle name="SAPBEXaggDataEmph 2 3 2 2 2" xfId="7119"/>
    <cellStyle name="SAPBEXaggDataEmph 2 3 2 3" xfId="4312"/>
    <cellStyle name="SAPBEXaggDataEmph 2 3 2 3 2" xfId="7995"/>
    <cellStyle name="SAPBEXaggDataEmph 2 3 2 4" xfId="5716"/>
    <cellStyle name="SAPBEXaggDataEmph 2 3 3" xfId="2402"/>
    <cellStyle name="SAPBEXaggDataEmph 2 3 3 2" xfId="6177"/>
    <cellStyle name="SAPBEXaggDataEmph 2 3 4" xfId="3523"/>
    <cellStyle name="SAPBEXaggDataEmph 2 3 4 2" xfId="7243"/>
    <cellStyle name="SAPBEXaggDataEmph 2 3 5" xfId="4728"/>
    <cellStyle name="SAPBEXaggDataEmph 2 4" xfId="1223"/>
    <cellStyle name="SAPBEXaggDataEmph 2 4 2" xfId="1784"/>
    <cellStyle name="SAPBEXaggDataEmph 2 4 2 2" xfId="4191"/>
    <cellStyle name="SAPBEXaggDataEmph 2 4 2 2 2" xfId="7877"/>
    <cellStyle name="SAPBEXaggDataEmph 2 4 2 3" xfId="5598"/>
    <cellStyle name="SAPBEXaggDataEmph 2 4 3" xfId="3703"/>
    <cellStyle name="SAPBEXaggDataEmph 2 4 3 2" xfId="7415"/>
    <cellStyle name="SAPBEXaggDataEmph 2 4 4" xfId="5117"/>
    <cellStyle name="SAPBEXaggDataEmph 2 5" xfId="974"/>
    <cellStyle name="SAPBEXaggDataEmph 2 5 2" xfId="2534"/>
    <cellStyle name="SAPBEXaggDataEmph 2 5 2 2" xfId="6302"/>
    <cellStyle name="SAPBEXaggDataEmph 2 5 3" xfId="4954"/>
    <cellStyle name="SAPBEXaggDataEmph 2 6" xfId="423"/>
    <cellStyle name="SAPBEXaggDataEmph 2 6 2" xfId="4681"/>
    <cellStyle name="SAPBEXaggDataEmph 2 7" xfId="2576"/>
    <cellStyle name="SAPBEXaggDataEmph 2 7 2" xfId="6343"/>
    <cellStyle name="SAPBEXaggDataEmph 2 8" xfId="4514"/>
    <cellStyle name="SAPBEXaggDataEmph 3" xfId="187"/>
    <cellStyle name="SAPBEXaggDataEmph 3 2" xfId="1369"/>
    <cellStyle name="SAPBEXaggDataEmph 3 2 2" xfId="1922"/>
    <cellStyle name="SAPBEXaggDataEmph 3 2 2 2" xfId="4329"/>
    <cellStyle name="SAPBEXaggDataEmph 3 2 2 2 2" xfId="8012"/>
    <cellStyle name="SAPBEXaggDataEmph 3 2 2 3" xfId="5733"/>
    <cellStyle name="SAPBEXaggDataEmph 3 2 3" xfId="3823"/>
    <cellStyle name="SAPBEXaggDataEmph 3 2 3 2" xfId="7533"/>
    <cellStyle name="SAPBEXaggDataEmph 3 2 4" xfId="5236"/>
    <cellStyle name="SAPBEXaggDataEmph 3 3" xfId="1769"/>
    <cellStyle name="SAPBEXaggDataEmph 3 3 2" xfId="4176"/>
    <cellStyle name="SAPBEXaggDataEmph 3 3 2 2" xfId="7863"/>
    <cellStyle name="SAPBEXaggDataEmph 3 3 3" xfId="5584"/>
    <cellStyle name="SAPBEXaggDataEmph 3 4" xfId="673"/>
    <cellStyle name="SAPBEXaggDataEmph 3 4 2" xfId="4774"/>
    <cellStyle name="SAPBEXaggDataEmph 3 5" xfId="3282"/>
    <cellStyle name="SAPBEXaggDataEmph 3 5 2" xfId="7017"/>
    <cellStyle name="SAPBEXaggDataEmph 3 6" xfId="4515"/>
    <cellStyle name="SAPBEXaggDataEmph 4" xfId="188"/>
    <cellStyle name="SAPBEXaggDataEmph 4 2" xfId="1579"/>
    <cellStyle name="SAPBEXaggDataEmph 4 2 2" xfId="858"/>
    <cellStyle name="SAPBEXaggDataEmph 4 2 2 2" xfId="2818"/>
    <cellStyle name="SAPBEXaggDataEmph 4 2 2 2 2" xfId="6571"/>
    <cellStyle name="SAPBEXaggDataEmph 4 2 2 3" xfId="4859"/>
    <cellStyle name="SAPBEXaggDataEmph 4 2 3" xfId="3994"/>
    <cellStyle name="SAPBEXaggDataEmph 4 2 3 2" xfId="7690"/>
    <cellStyle name="SAPBEXaggDataEmph 4 2 4" xfId="5406"/>
    <cellStyle name="SAPBEXaggDataEmph 4 3" xfId="1501"/>
    <cellStyle name="SAPBEXaggDataEmph 4 3 2" xfId="2012"/>
    <cellStyle name="SAPBEXaggDataEmph 4 3 2 2" xfId="4376"/>
    <cellStyle name="SAPBEXaggDataEmph 4 3 2 2 2" xfId="8054"/>
    <cellStyle name="SAPBEXaggDataEmph 4 3 2 3" xfId="5815"/>
    <cellStyle name="SAPBEXaggDataEmph 4 3 3" xfId="3924"/>
    <cellStyle name="SAPBEXaggDataEmph 4 3 3 2" xfId="7621"/>
    <cellStyle name="SAPBEXaggDataEmph 4 3 4" xfId="5331"/>
    <cellStyle name="SAPBEXaggDataEmph 4 4" xfId="1703"/>
    <cellStyle name="SAPBEXaggDataEmph 4 4 2" xfId="4110"/>
    <cellStyle name="SAPBEXaggDataEmph 4 4 2 2" xfId="7799"/>
    <cellStyle name="SAPBEXaggDataEmph 4 4 3" xfId="5520"/>
    <cellStyle name="SAPBEXaggDataEmph 4 5" xfId="921"/>
    <cellStyle name="SAPBEXaggDataEmph 4 5 2" xfId="4908"/>
    <cellStyle name="SAPBEXaggDataEmph 4 6" xfId="2617"/>
    <cellStyle name="SAPBEXaggDataEmph 4 6 2" xfId="6383"/>
    <cellStyle name="SAPBEXaggDataEmph 4 7" xfId="4516"/>
    <cellStyle name="SAPBEXaggDataEmph 5" xfId="289"/>
    <cellStyle name="SAPBEXaggDataEmph 5 2" xfId="1612"/>
    <cellStyle name="SAPBEXaggDataEmph 5 2 2" xfId="962"/>
    <cellStyle name="SAPBEXaggDataEmph 5 2 2 2" xfId="2658"/>
    <cellStyle name="SAPBEXaggDataEmph 5 2 2 2 2" xfId="6422"/>
    <cellStyle name="SAPBEXaggDataEmph 5 2 2 3" xfId="2376"/>
    <cellStyle name="SAPBEXaggDataEmph 5 2 2 3 2" xfId="6157"/>
    <cellStyle name="SAPBEXaggDataEmph 5 2 2 4" xfId="4946"/>
    <cellStyle name="SAPBEXaggDataEmph 5 2 3" xfId="3163"/>
    <cellStyle name="SAPBEXaggDataEmph 5 2 3 2" xfId="6902"/>
    <cellStyle name="SAPBEXaggDataEmph 5 2 4" xfId="4025"/>
    <cellStyle name="SAPBEXaggDataEmph 5 2 4 2" xfId="7721"/>
    <cellStyle name="SAPBEXaggDataEmph 5 2 5" xfId="5437"/>
    <cellStyle name="SAPBEXaggDataEmph 5 3" xfId="1526"/>
    <cellStyle name="SAPBEXaggDataEmph 5 3 2" xfId="1287"/>
    <cellStyle name="SAPBEXaggDataEmph 5 3 2 2" xfId="2936"/>
    <cellStyle name="SAPBEXaggDataEmph 5 3 2 2 2" xfId="6685"/>
    <cellStyle name="SAPBEXaggDataEmph 5 3 2 3" xfId="3760"/>
    <cellStyle name="SAPBEXaggDataEmph 5 3 2 3 2" xfId="7471"/>
    <cellStyle name="SAPBEXaggDataEmph 5 3 2 4" xfId="5174"/>
    <cellStyle name="SAPBEXaggDataEmph 5 3 3" xfId="3094"/>
    <cellStyle name="SAPBEXaggDataEmph 5 3 3 2" xfId="6838"/>
    <cellStyle name="SAPBEXaggDataEmph 5 3 4" xfId="3948"/>
    <cellStyle name="SAPBEXaggDataEmph 5 3 4 2" xfId="7644"/>
    <cellStyle name="SAPBEXaggDataEmph 5 3 5" xfId="5354"/>
    <cellStyle name="SAPBEXaggDataEmph 5 4" xfId="1709"/>
    <cellStyle name="SAPBEXaggDataEmph 5 4 2" xfId="3233"/>
    <cellStyle name="SAPBEXaggDataEmph 5 4 2 2" xfId="6970"/>
    <cellStyle name="SAPBEXaggDataEmph 5 4 3" xfId="4116"/>
    <cellStyle name="SAPBEXaggDataEmph 5 4 3 2" xfId="7803"/>
    <cellStyle name="SAPBEXaggDataEmph 5 4 4" xfId="5524"/>
    <cellStyle name="SAPBEXaggDataEmph 5 5" xfId="2672"/>
    <cellStyle name="SAPBEXaggDataEmph 5 5 2" xfId="6431"/>
    <cellStyle name="SAPBEXaggDataEmph 5 6" xfId="2249"/>
    <cellStyle name="SAPBEXaggDataEmph 5 6 2" xfId="6034"/>
    <cellStyle name="SAPBEXaggDataEmph 5 7" xfId="4572"/>
    <cellStyle name="SAPBEXaggDataEmph 6" xfId="1218"/>
    <cellStyle name="SAPBEXaggDataEmph 6 2" xfId="1717"/>
    <cellStyle name="SAPBEXaggDataEmph 6 2 2" xfId="3240"/>
    <cellStyle name="SAPBEXaggDataEmph 6 2 2 2" xfId="6977"/>
    <cellStyle name="SAPBEXaggDataEmph 6 2 3" xfId="4124"/>
    <cellStyle name="SAPBEXaggDataEmph 6 2 3 2" xfId="7811"/>
    <cellStyle name="SAPBEXaggDataEmph 6 2 4" xfId="5532"/>
    <cellStyle name="SAPBEXaggDataEmph 6 3" xfId="2883"/>
    <cellStyle name="SAPBEXaggDataEmph 6 3 2" xfId="6634"/>
    <cellStyle name="SAPBEXaggDataEmph 6 4" xfId="3698"/>
    <cellStyle name="SAPBEXaggDataEmph 6 4 2" xfId="7410"/>
    <cellStyle name="SAPBEXaggDataEmph 6 5" xfId="5112"/>
    <cellStyle name="SAPBEXaggDataEmph 7" xfId="2159"/>
    <cellStyle name="SAPBEXaggDataEmph 7 2" xfId="3610"/>
    <cellStyle name="SAPBEXaggDataEmph 7 2 2" xfId="7323"/>
    <cellStyle name="SAPBEXaggDataEmph 7 3" xfId="5949"/>
    <cellStyle name="SAPBEXaggItem" xfId="36"/>
    <cellStyle name="SAPBEXaggItem 2" xfId="189"/>
    <cellStyle name="SAPBEXaggItem 2 2" xfId="644"/>
    <cellStyle name="SAPBEXaggItem 2 2 2" xfId="1344"/>
    <cellStyle name="SAPBEXaggItem 2 2 2 2" xfId="1838"/>
    <cellStyle name="SAPBEXaggItem 2 2 2 2 2" xfId="4245"/>
    <cellStyle name="SAPBEXaggItem 2 2 2 2 2 2" xfId="7930"/>
    <cellStyle name="SAPBEXaggItem 2 2 2 2 3" xfId="5651"/>
    <cellStyle name="SAPBEXaggItem 2 2 2 3" xfId="3814"/>
    <cellStyle name="SAPBEXaggItem 2 2 2 3 2" xfId="7524"/>
    <cellStyle name="SAPBEXaggItem 2 2 2 4" xfId="5227"/>
    <cellStyle name="SAPBEXaggItem 2 2 3" xfId="1147"/>
    <cellStyle name="SAPBEXaggItem 2 2 3 2" xfId="2130"/>
    <cellStyle name="SAPBEXaggItem 2 2 3 2 2" xfId="3582"/>
    <cellStyle name="SAPBEXaggItem 2 2 3 2 2 2" xfId="7295"/>
    <cellStyle name="SAPBEXaggItem 2 2 3 2 3" xfId="4461"/>
    <cellStyle name="SAPBEXaggItem 2 2 3 2 3 2" xfId="8135"/>
    <cellStyle name="SAPBEXaggItem 2 2 3 2 4" xfId="5920"/>
    <cellStyle name="SAPBEXaggItem 2 2 3 3" xfId="2834"/>
    <cellStyle name="SAPBEXaggItem 2 2 3 3 2" xfId="6587"/>
    <cellStyle name="SAPBEXaggItem 2 2 3 4" xfId="3651"/>
    <cellStyle name="SAPBEXaggItem 2 2 3 4 2" xfId="7364"/>
    <cellStyle name="SAPBEXaggItem 2 2 3 5" xfId="5063"/>
    <cellStyle name="SAPBEXaggItem 2 2 4" xfId="1225"/>
    <cellStyle name="SAPBEXaggItem 2 2 4 2" xfId="2887"/>
    <cellStyle name="SAPBEXaggItem 2 2 4 2 2" xfId="6638"/>
    <cellStyle name="SAPBEXaggItem 2 2 4 3" xfId="3705"/>
    <cellStyle name="SAPBEXaggItem 2 2 4 3 2" xfId="7417"/>
    <cellStyle name="SAPBEXaggItem 2 2 4 4" xfId="5119"/>
    <cellStyle name="SAPBEXaggItem 2 2 5" xfId="2506"/>
    <cellStyle name="SAPBEXaggItem 2 2 5 2" xfId="6275"/>
    <cellStyle name="SAPBEXaggItem 2 2 6" xfId="4764"/>
    <cellStyle name="SAPBEXaggItem 2 3" xfId="577"/>
    <cellStyle name="SAPBEXaggItem 2 3 2" xfId="1298"/>
    <cellStyle name="SAPBEXaggItem 2 3 2 2" xfId="1941"/>
    <cellStyle name="SAPBEXaggItem 2 3 2 2 2" xfId="3416"/>
    <cellStyle name="SAPBEXaggItem 2 3 2 2 2 2" xfId="7149"/>
    <cellStyle name="SAPBEXaggItem 2 3 2 2 3" xfId="4348"/>
    <cellStyle name="SAPBEXaggItem 2 3 2 2 3 2" xfId="8031"/>
    <cellStyle name="SAPBEXaggItem 2 3 2 2 4" xfId="5752"/>
    <cellStyle name="SAPBEXaggItem 2 3 2 3" xfId="2946"/>
    <cellStyle name="SAPBEXaggItem 2 3 2 3 2" xfId="6694"/>
    <cellStyle name="SAPBEXaggItem 2 3 2 4" xfId="3770"/>
    <cellStyle name="SAPBEXaggItem 2 3 2 4 2" xfId="7481"/>
    <cellStyle name="SAPBEXaggItem 2 3 2 5" xfId="5184"/>
    <cellStyle name="SAPBEXaggItem 2 3 3" xfId="1824"/>
    <cellStyle name="SAPBEXaggItem 2 3 3 2" xfId="3319"/>
    <cellStyle name="SAPBEXaggItem 2 3 3 2 2" xfId="7054"/>
    <cellStyle name="SAPBEXaggItem 2 3 3 3" xfId="4231"/>
    <cellStyle name="SAPBEXaggItem 2 3 3 3 2" xfId="7916"/>
    <cellStyle name="SAPBEXaggItem 2 3 3 4" xfId="5637"/>
    <cellStyle name="SAPBEXaggItem 2 3 4" xfId="2403"/>
    <cellStyle name="SAPBEXaggItem 2 3 4 2" xfId="6178"/>
    <cellStyle name="SAPBEXaggItem 2 3 5" xfId="3485"/>
    <cellStyle name="SAPBEXaggItem 2 3 5 2" xfId="7208"/>
    <cellStyle name="SAPBEXaggItem 2 3 6" xfId="4729"/>
    <cellStyle name="SAPBEXaggItem 2 4" xfId="1224"/>
    <cellStyle name="SAPBEXaggItem 2 4 2" xfId="2056"/>
    <cellStyle name="SAPBEXaggItem 2 4 2 2" xfId="4414"/>
    <cellStyle name="SAPBEXaggItem 2 4 2 2 2" xfId="8090"/>
    <cellStyle name="SAPBEXaggItem 2 4 2 3" xfId="5854"/>
    <cellStyle name="SAPBEXaggItem 2 4 3" xfId="3704"/>
    <cellStyle name="SAPBEXaggItem 2 4 3 2" xfId="7416"/>
    <cellStyle name="SAPBEXaggItem 2 4 4" xfId="5118"/>
    <cellStyle name="SAPBEXaggItem 2 5" xfId="2064"/>
    <cellStyle name="SAPBEXaggItem 2 5 2" xfId="4422"/>
    <cellStyle name="SAPBEXaggItem 2 5 2 2" xfId="8098"/>
    <cellStyle name="SAPBEXaggItem 2 5 3" xfId="5862"/>
    <cellStyle name="SAPBEXaggItem 2 6" xfId="424"/>
    <cellStyle name="SAPBEXaggItem 2 6 2" xfId="4682"/>
    <cellStyle name="SAPBEXaggItem 2 7" xfId="3208"/>
    <cellStyle name="SAPBEXaggItem 2 7 2" xfId="6947"/>
    <cellStyle name="SAPBEXaggItem 2 8" xfId="4517"/>
    <cellStyle name="SAPBEXaggItem 3" xfId="190"/>
    <cellStyle name="SAPBEXaggItem 3 10" xfId="4518"/>
    <cellStyle name="SAPBEXaggItem 3 2" xfId="1148"/>
    <cellStyle name="SAPBEXaggItem 3 2 2" xfId="1580"/>
    <cellStyle name="SAPBEXaggItem 3 2 2 2" xfId="956"/>
    <cellStyle name="SAPBEXaggItem 3 2 2 2 2" xfId="2798"/>
    <cellStyle name="SAPBEXaggItem 3 2 2 2 2 2" xfId="6554"/>
    <cellStyle name="SAPBEXaggItem 3 2 2 2 3" xfId="4940"/>
    <cellStyle name="SAPBEXaggItem 3 2 2 3" xfId="3995"/>
    <cellStyle name="SAPBEXaggItem 3 2 2 3 2" xfId="7691"/>
    <cellStyle name="SAPBEXaggItem 3 2 2 4" xfId="5407"/>
    <cellStyle name="SAPBEXaggItem 3 2 3" xfId="2052"/>
    <cellStyle name="SAPBEXaggItem 3 2 3 2" xfId="2131"/>
    <cellStyle name="SAPBEXaggItem 3 2 3 2 2" xfId="3583"/>
    <cellStyle name="SAPBEXaggItem 3 2 3 2 2 2" xfId="7296"/>
    <cellStyle name="SAPBEXaggItem 3 2 3 2 3" xfId="4462"/>
    <cellStyle name="SAPBEXaggItem 3 2 3 2 3 2" xfId="8136"/>
    <cellStyle name="SAPBEXaggItem 3 2 3 2 4" xfId="5921"/>
    <cellStyle name="SAPBEXaggItem 3 2 3 3" xfId="3516"/>
    <cellStyle name="SAPBEXaggItem 3 2 3 3 2" xfId="7236"/>
    <cellStyle name="SAPBEXaggItem 3 2 3 4" xfId="4410"/>
    <cellStyle name="SAPBEXaggItem 3 2 3 4 2" xfId="8087"/>
    <cellStyle name="SAPBEXaggItem 3 2 3 5" xfId="5851"/>
    <cellStyle name="SAPBEXaggItem 3 2 4" xfId="1843"/>
    <cellStyle name="SAPBEXaggItem 3 2 4 2" xfId="3331"/>
    <cellStyle name="SAPBEXaggItem 3 2 4 2 2" xfId="7066"/>
    <cellStyle name="SAPBEXaggItem 3 2 4 3" xfId="4250"/>
    <cellStyle name="SAPBEXaggItem 3 2 4 3 2" xfId="7934"/>
    <cellStyle name="SAPBEXaggItem 3 2 4 4" xfId="5655"/>
    <cellStyle name="SAPBEXaggItem 3 2 5" xfId="2835"/>
    <cellStyle name="SAPBEXaggItem 3 2 5 2" xfId="6588"/>
    <cellStyle name="SAPBEXaggItem 3 2 6" xfId="3652"/>
    <cellStyle name="SAPBEXaggItem 3 2 6 2" xfId="7365"/>
    <cellStyle name="SAPBEXaggItem 3 2 7" xfId="5064"/>
    <cellStyle name="SAPBEXaggItem 3 3" xfId="1406"/>
    <cellStyle name="SAPBEXaggItem 3 3 2" xfId="1710"/>
    <cellStyle name="SAPBEXaggItem 3 3 2 2" xfId="3234"/>
    <cellStyle name="SAPBEXaggItem 3 3 2 2 2" xfId="6971"/>
    <cellStyle name="SAPBEXaggItem 3 3 2 3" xfId="4117"/>
    <cellStyle name="SAPBEXaggItem 3 3 2 3 2" xfId="7804"/>
    <cellStyle name="SAPBEXaggItem 3 3 2 4" xfId="5525"/>
    <cellStyle name="SAPBEXaggItem 3 3 3" xfId="3018"/>
    <cellStyle name="SAPBEXaggItem 3 3 3 2" xfId="6766"/>
    <cellStyle name="SAPBEXaggItem 3 3 4" xfId="3857"/>
    <cellStyle name="SAPBEXaggItem 3 3 4 2" xfId="7560"/>
    <cellStyle name="SAPBEXaggItem 3 3 5" xfId="5263"/>
    <cellStyle name="SAPBEXaggItem 3 4" xfId="1502"/>
    <cellStyle name="SAPBEXaggItem 3 4 2" xfId="1891"/>
    <cellStyle name="SAPBEXaggItem 3 4 2 2" xfId="4298"/>
    <cellStyle name="SAPBEXaggItem 3 4 2 2 2" xfId="7981"/>
    <cellStyle name="SAPBEXaggItem 3 4 2 3" xfId="5702"/>
    <cellStyle name="SAPBEXaggItem 3 4 3" xfId="3925"/>
    <cellStyle name="SAPBEXaggItem 3 4 3 2" xfId="7622"/>
    <cellStyle name="SAPBEXaggItem 3 4 4" xfId="5332"/>
    <cellStyle name="SAPBEXaggItem 3 5" xfId="923"/>
    <cellStyle name="SAPBEXaggItem 3 5 2" xfId="2100"/>
    <cellStyle name="SAPBEXaggItem 3 5 2 2" xfId="4431"/>
    <cellStyle name="SAPBEXaggItem 3 5 2 2 2" xfId="8106"/>
    <cellStyle name="SAPBEXaggItem 3 5 2 3" xfId="5891"/>
    <cellStyle name="SAPBEXaggItem 3 5 3" xfId="3553"/>
    <cellStyle name="SAPBEXaggItem 3 5 3 2" xfId="7267"/>
    <cellStyle name="SAPBEXaggItem 3 5 4" xfId="4910"/>
    <cellStyle name="SAPBEXaggItem 3 6" xfId="1848"/>
    <cellStyle name="SAPBEXaggItem 3 6 2" xfId="4255"/>
    <cellStyle name="SAPBEXaggItem 3 6 2 2" xfId="7939"/>
    <cellStyle name="SAPBEXaggItem 3 6 3" xfId="5660"/>
    <cellStyle name="SAPBEXaggItem 3 7" xfId="708"/>
    <cellStyle name="SAPBEXaggItem 3 7 2" xfId="4800"/>
    <cellStyle name="SAPBEXaggItem 3 8" xfId="2490"/>
    <cellStyle name="SAPBEXaggItem 3 8 2" xfId="6261"/>
    <cellStyle name="SAPBEXaggItem 3 9" xfId="3327"/>
    <cellStyle name="SAPBEXaggItem 3 9 2" xfId="7062"/>
    <cellStyle name="SAPBEXaggItem 4" xfId="191"/>
    <cellStyle name="SAPBEXaggItem 4 2" xfId="280"/>
    <cellStyle name="SAPBEXaggItem 4 2 2" xfId="1607"/>
    <cellStyle name="SAPBEXaggItem 4 2 2 2" xfId="1884"/>
    <cellStyle name="SAPBEXaggItem 4 2 2 2 2" xfId="4291"/>
    <cellStyle name="SAPBEXaggItem 4 2 2 2 2 2" xfId="7975"/>
    <cellStyle name="SAPBEXaggItem 4 2 2 2 3" xfId="5696"/>
    <cellStyle name="SAPBEXaggItem 4 2 2 3" xfId="4022"/>
    <cellStyle name="SAPBEXaggItem 4 2 2 3 2" xfId="7718"/>
    <cellStyle name="SAPBEXaggItem 4 2 2 4" xfId="5434"/>
    <cellStyle name="SAPBEXaggItem 4 2 3" xfId="1522"/>
    <cellStyle name="SAPBEXaggItem 4 2 3 2" xfId="1775"/>
    <cellStyle name="SAPBEXaggItem 4 2 3 2 2" xfId="4182"/>
    <cellStyle name="SAPBEXaggItem 4 2 3 2 2 2" xfId="7869"/>
    <cellStyle name="SAPBEXaggItem 4 2 3 2 3" xfId="5590"/>
    <cellStyle name="SAPBEXaggItem 4 2 3 3" xfId="3945"/>
    <cellStyle name="SAPBEXaggItem 4 2 3 3 2" xfId="7641"/>
    <cellStyle name="SAPBEXaggItem 4 2 3 4" xfId="5351"/>
    <cellStyle name="SAPBEXaggItem 4 2 4" xfId="903"/>
    <cellStyle name="SAPBEXaggItem 4 2 4 2" xfId="2759"/>
    <cellStyle name="SAPBEXaggItem 4 2 4 2 2" xfId="6517"/>
    <cellStyle name="SAPBEXaggItem 4 2 4 3" xfId="4890"/>
    <cellStyle name="SAPBEXaggItem 4 2 5" xfId="2248"/>
    <cellStyle name="SAPBEXaggItem 4 2 5 2" xfId="6033"/>
    <cellStyle name="SAPBEXaggItem 4 2 6" xfId="4569"/>
    <cellStyle name="SAPBEXaggItem 4 3" xfId="1581"/>
    <cellStyle name="SAPBEXaggItem 4 3 2" xfId="957"/>
    <cellStyle name="SAPBEXaggItem 4 3 2 2" xfId="2565"/>
    <cellStyle name="SAPBEXaggItem 4 3 2 2 2" xfId="6332"/>
    <cellStyle name="SAPBEXaggItem 4 3 2 3" xfId="4941"/>
    <cellStyle name="SAPBEXaggItem 4 3 3" xfId="3996"/>
    <cellStyle name="SAPBEXaggItem 4 3 3 2" xfId="7692"/>
    <cellStyle name="SAPBEXaggItem 4 3 4" xfId="5408"/>
    <cellStyle name="SAPBEXaggItem 4 4" xfId="1503"/>
    <cellStyle name="SAPBEXaggItem 4 4 2" xfId="1662"/>
    <cellStyle name="SAPBEXaggItem 4 4 2 2" xfId="4069"/>
    <cellStyle name="SAPBEXaggItem 4 4 2 2 2" xfId="7765"/>
    <cellStyle name="SAPBEXaggItem 4 4 2 3" xfId="5486"/>
    <cellStyle name="SAPBEXaggItem 4 4 3" xfId="3926"/>
    <cellStyle name="SAPBEXaggItem 4 4 3 2" xfId="7623"/>
    <cellStyle name="SAPBEXaggItem 4 4 4" xfId="5333"/>
    <cellStyle name="SAPBEXaggItem 4 5" xfId="1704"/>
    <cellStyle name="SAPBEXaggItem 4 5 2" xfId="4111"/>
    <cellStyle name="SAPBEXaggItem 4 5 2 2" xfId="7800"/>
    <cellStyle name="SAPBEXaggItem 4 5 3" xfId="5521"/>
    <cellStyle name="SAPBEXaggItem 4 6" xfId="2616"/>
    <cellStyle name="SAPBEXaggItem 4 6 2" xfId="6382"/>
    <cellStyle name="SAPBEXaggItem 4 7" xfId="4519"/>
    <cellStyle name="SAPBEXaggItem 5" xfId="290"/>
    <cellStyle name="SAPBEXaggItem 5 2" xfId="1613"/>
    <cellStyle name="SAPBEXaggItem 5 2 2" xfId="963"/>
    <cellStyle name="SAPBEXaggItem 5 2 2 2" xfId="2659"/>
    <cellStyle name="SAPBEXaggItem 5 2 2 2 2" xfId="6423"/>
    <cellStyle name="SAPBEXaggItem 5 2 2 3" xfId="2375"/>
    <cellStyle name="SAPBEXaggItem 5 2 2 3 2" xfId="6156"/>
    <cellStyle name="SAPBEXaggItem 5 2 2 4" xfId="4947"/>
    <cellStyle name="SAPBEXaggItem 5 2 3" xfId="3164"/>
    <cellStyle name="SAPBEXaggItem 5 2 3 2" xfId="6903"/>
    <cellStyle name="SAPBEXaggItem 5 2 4" xfId="4026"/>
    <cellStyle name="SAPBEXaggItem 5 2 4 2" xfId="7722"/>
    <cellStyle name="SAPBEXaggItem 5 2 5" xfId="5438"/>
    <cellStyle name="SAPBEXaggItem 5 3" xfId="1527"/>
    <cellStyle name="SAPBEXaggItem 5 3 2" xfId="1887"/>
    <cellStyle name="SAPBEXaggItem 5 3 2 2" xfId="3371"/>
    <cellStyle name="SAPBEXaggItem 5 3 2 2 2" xfId="7106"/>
    <cellStyle name="SAPBEXaggItem 5 3 2 3" xfId="4294"/>
    <cellStyle name="SAPBEXaggItem 5 3 2 3 2" xfId="7978"/>
    <cellStyle name="SAPBEXaggItem 5 3 2 4" xfId="5699"/>
    <cellStyle name="SAPBEXaggItem 5 3 3" xfId="3095"/>
    <cellStyle name="SAPBEXaggItem 5 3 3 2" xfId="6839"/>
    <cellStyle name="SAPBEXaggItem 5 3 4" xfId="3949"/>
    <cellStyle name="SAPBEXaggItem 5 3 4 2" xfId="7645"/>
    <cellStyle name="SAPBEXaggItem 5 3 5" xfId="5355"/>
    <cellStyle name="SAPBEXaggItem 5 4" xfId="1899"/>
    <cellStyle name="SAPBEXaggItem 5 4 2" xfId="3380"/>
    <cellStyle name="SAPBEXaggItem 5 4 2 2" xfId="7114"/>
    <cellStyle name="SAPBEXaggItem 5 4 3" xfId="4306"/>
    <cellStyle name="SAPBEXaggItem 5 4 3 2" xfId="7989"/>
    <cellStyle name="SAPBEXaggItem 5 4 4" xfId="5710"/>
    <cellStyle name="SAPBEXaggItem 5 5" xfId="2673"/>
    <cellStyle name="SAPBEXaggItem 5 5 2" xfId="6432"/>
    <cellStyle name="SAPBEXaggItem 5 6" xfId="2528"/>
    <cellStyle name="SAPBEXaggItem 5 6 2" xfId="6296"/>
    <cellStyle name="SAPBEXaggItem 5 7" xfId="4573"/>
    <cellStyle name="SAPBEXaggItem 6" xfId="1048"/>
    <cellStyle name="SAPBEXaggItem 6 2" xfId="1724"/>
    <cellStyle name="SAPBEXaggItem 6 2 2" xfId="3247"/>
    <cellStyle name="SAPBEXaggItem 6 2 2 2" xfId="6984"/>
    <cellStyle name="SAPBEXaggItem 6 2 3" xfId="4131"/>
    <cellStyle name="SAPBEXaggItem 6 2 3 2" xfId="7818"/>
    <cellStyle name="SAPBEXaggItem 6 2 4" xfId="5539"/>
    <cellStyle name="SAPBEXaggItem 6 3" xfId="2758"/>
    <cellStyle name="SAPBEXaggItem 6 3 2" xfId="6516"/>
    <cellStyle name="SAPBEXaggItem 6 4" xfId="2447"/>
    <cellStyle name="SAPBEXaggItem 6 4 2" xfId="6221"/>
    <cellStyle name="SAPBEXaggItem 6 5" xfId="5021"/>
    <cellStyle name="SAPBEXaggItem 7" xfId="2160"/>
    <cellStyle name="SAPBEXaggItem 7 2" xfId="3611"/>
    <cellStyle name="SAPBEXaggItem 7 2 2" xfId="7324"/>
    <cellStyle name="SAPBEXaggItem 7 3" xfId="5950"/>
    <cellStyle name="SAPBEXaggItemX" xfId="37"/>
    <cellStyle name="SAPBEXaggItemX 2" xfId="192"/>
    <cellStyle name="SAPBEXaggItemX 2 2" xfId="754"/>
    <cellStyle name="SAPBEXaggItemX 2 2 2" xfId="1440"/>
    <cellStyle name="SAPBEXaggItemX 2 2 2 2" xfId="889"/>
    <cellStyle name="SAPBEXaggItemX 2 2 2 2 2" xfId="2601"/>
    <cellStyle name="SAPBEXaggItemX 2 2 2 2 2 2" xfId="6367"/>
    <cellStyle name="SAPBEXaggItemX 2 2 2 2 3" xfId="2573"/>
    <cellStyle name="SAPBEXaggItemX 2 2 2 2 3 2" xfId="6340"/>
    <cellStyle name="SAPBEXaggItemX 2 2 2 2 4" xfId="4876"/>
    <cellStyle name="SAPBEXaggItemX 2 2 2 3" xfId="3039"/>
    <cellStyle name="SAPBEXaggItemX 2 2 2 3 2" xfId="6785"/>
    <cellStyle name="SAPBEXaggItemX 2 2 2 4" xfId="3881"/>
    <cellStyle name="SAPBEXaggItemX 2 2 2 4 2" xfId="7581"/>
    <cellStyle name="SAPBEXaggItemX 2 2 2 5" xfId="5286"/>
    <cellStyle name="SAPBEXaggItemX 2 2 3" xfId="1149"/>
    <cellStyle name="SAPBEXaggItemX 2 2 3 2" xfId="2132"/>
    <cellStyle name="SAPBEXaggItemX 2 2 3 2 2" xfId="3584"/>
    <cellStyle name="SAPBEXaggItemX 2 2 3 2 2 2" xfId="7297"/>
    <cellStyle name="SAPBEXaggItemX 2 2 3 2 3" xfId="4463"/>
    <cellStyle name="SAPBEXaggItemX 2 2 3 2 3 2" xfId="8137"/>
    <cellStyle name="SAPBEXaggItemX 2 2 3 2 4" xfId="5922"/>
    <cellStyle name="SAPBEXaggItemX 2 2 3 3" xfId="2836"/>
    <cellStyle name="SAPBEXaggItemX 2 2 3 3 2" xfId="6589"/>
    <cellStyle name="SAPBEXaggItemX 2 2 3 4" xfId="3653"/>
    <cellStyle name="SAPBEXaggItemX 2 2 3 4 2" xfId="7366"/>
    <cellStyle name="SAPBEXaggItemX 2 2 3 5" xfId="5065"/>
    <cellStyle name="SAPBEXaggItemX 2 2 4" xfId="1856"/>
    <cellStyle name="SAPBEXaggItemX 2 2 4 2" xfId="3344"/>
    <cellStyle name="SAPBEXaggItemX 2 2 4 2 2" xfId="7079"/>
    <cellStyle name="SAPBEXaggItemX 2 2 4 3" xfId="4263"/>
    <cellStyle name="SAPBEXaggItemX 2 2 4 3 2" xfId="7947"/>
    <cellStyle name="SAPBEXaggItemX 2 2 4 4" xfId="5668"/>
    <cellStyle name="SAPBEXaggItemX 2 2 5" xfId="2516"/>
    <cellStyle name="SAPBEXaggItemX 2 2 5 2" xfId="6284"/>
    <cellStyle name="SAPBEXaggItemX 2 2 6" xfId="2263"/>
    <cellStyle name="SAPBEXaggItemX 2 2 6 2" xfId="6048"/>
    <cellStyle name="SAPBEXaggItemX 2 2 7" xfId="4824"/>
    <cellStyle name="SAPBEXaggItemX 2 3" xfId="1299"/>
    <cellStyle name="SAPBEXaggItemX 2 3 2" xfId="1346"/>
    <cellStyle name="SAPBEXaggItemX 2 3 2 2" xfId="2984"/>
    <cellStyle name="SAPBEXaggItemX 2 3 2 2 2" xfId="6732"/>
    <cellStyle name="SAPBEXaggItemX 2 3 2 3" xfId="3816"/>
    <cellStyle name="SAPBEXaggItemX 2 3 2 3 2" xfId="7526"/>
    <cellStyle name="SAPBEXaggItemX 2 3 2 4" xfId="5229"/>
    <cellStyle name="SAPBEXaggItemX 2 3 3" xfId="2947"/>
    <cellStyle name="SAPBEXaggItemX 2 3 3 2" xfId="6695"/>
    <cellStyle name="SAPBEXaggItemX 2 3 4" xfId="3771"/>
    <cellStyle name="SAPBEXaggItemX 2 3 4 2" xfId="7482"/>
    <cellStyle name="SAPBEXaggItemX 2 3 5" xfId="5185"/>
    <cellStyle name="SAPBEXaggItemX 2 4" xfId="578"/>
    <cellStyle name="SAPBEXaggItemX 2 4 2" xfId="4730"/>
    <cellStyle name="SAPBEXaggItemX 2 5" xfId="2404"/>
    <cellStyle name="SAPBEXaggItemX 2 5 2" xfId="6179"/>
    <cellStyle name="SAPBEXaggItemX 2 6" xfId="3006"/>
    <cellStyle name="SAPBEXaggItemX 2 6 2" xfId="6754"/>
    <cellStyle name="SAPBEXaggItemX 2 7" xfId="4649"/>
    <cellStyle name="SAPBEXaggItemX 3" xfId="193"/>
    <cellStyle name="SAPBEXaggItemX 3 2" xfId="1370"/>
    <cellStyle name="SAPBEXaggItemX 3 2 2" xfId="1841"/>
    <cellStyle name="SAPBEXaggItemX 3 2 2 2" xfId="3329"/>
    <cellStyle name="SAPBEXaggItemX 3 2 2 2 2" xfId="7064"/>
    <cellStyle name="SAPBEXaggItemX 3 2 2 3" xfId="4248"/>
    <cellStyle name="SAPBEXaggItemX 3 2 2 3 2" xfId="7932"/>
    <cellStyle name="SAPBEXaggItemX 3 2 2 4" xfId="5653"/>
    <cellStyle name="SAPBEXaggItemX 3 2 3" xfId="3003"/>
    <cellStyle name="SAPBEXaggItemX 3 2 3 2" xfId="6751"/>
    <cellStyle name="SAPBEXaggItemX 3 2 4" xfId="3824"/>
    <cellStyle name="SAPBEXaggItemX 3 2 4 2" xfId="7534"/>
    <cellStyle name="SAPBEXaggItemX 3 2 5" xfId="5237"/>
    <cellStyle name="SAPBEXaggItemX 3 3" xfId="674"/>
    <cellStyle name="SAPBEXaggItemX 3 3 2" xfId="4775"/>
    <cellStyle name="SAPBEXaggItemX 3 4" xfId="2473"/>
    <cellStyle name="SAPBEXaggItemX 3 4 2" xfId="6244"/>
    <cellStyle name="SAPBEXaggItemX 3 5" xfId="3145"/>
    <cellStyle name="SAPBEXaggItemX 3 5 2" xfId="6888"/>
    <cellStyle name="SAPBEXaggItemX 3 6" xfId="4650"/>
    <cellStyle name="SAPBEXaggItemX 4" xfId="291"/>
    <cellStyle name="SAPBEXaggItemX 4 2" xfId="1255"/>
    <cellStyle name="SAPBEXaggItemX 4 2 2" xfId="934"/>
    <cellStyle name="SAPBEXaggItemX 4 2 2 2" xfId="2639"/>
    <cellStyle name="SAPBEXaggItemX 4 2 2 2 2" xfId="6405"/>
    <cellStyle name="SAPBEXaggItemX 4 2 2 3" xfId="2571"/>
    <cellStyle name="SAPBEXaggItemX 4 2 2 3 2" xfId="6338"/>
    <cellStyle name="SAPBEXaggItemX 4 2 2 4" xfId="4920"/>
    <cellStyle name="SAPBEXaggItemX 4 2 3" xfId="2907"/>
    <cellStyle name="SAPBEXaggItemX 4 2 3 2" xfId="6658"/>
    <cellStyle name="SAPBEXaggItemX 4 2 4" xfId="3733"/>
    <cellStyle name="SAPBEXaggItemX 4 2 4 2" xfId="7444"/>
    <cellStyle name="SAPBEXaggItemX 4 2 5" xfId="5147"/>
    <cellStyle name="SAPBEXaggItemX 4 3" xfId="1932"/>
    <cellStyle name="SAPBEXaggItemX 4 3 2" xfId="3410"/>
    <cellStyle name="SAPBEXaggItemX 4 3 2 2" xfId="7143"/>
    <cellStyle name="SAPBEXaggItemX 4 3 3" xfId="4339"/>
    <cellStyle name="SAPBEXaggItemX 4 3 3 2" xfId="8022"/>
    <cellStyle name="SAPBEXaggItemX 4 3 4" xfId="5743"/>
    <cellStyle name="SAPBEXaggItemX 4 4" xfId="2319"/>
    <cellStyle name="SAPBEXaggItemX 4 4 2" xfId="6102"/>
    <cellStyle name="SAPBEXaggItemX 4 5" xfId="2480"/>
    <cellStyle name="SAPBEXaggItemX 4 5 2" xfId="6251"/>
    <cellStyle name="SAPBEXaggItemX 4 6" xfId="4574"/>
    <cellStyle name="SAPBEXaggItemX 5" xfId="425"/>
    <cellStyle name="SAPBEXaggItemX 5 2" xfId="1851"/>
    <cellStyle name="SAPBEXaggItemX 5 2 2" xfId="3339"/>
    <cellStyle name="SAPBEXaggItemX 5 2 2 2" xfId="7074"/>
    <cellStyle name="SAPBEXaggItemX 5 2 3" xfId="4258"/>
    <cellStyle name="SAPBEXaggItemX 5 2 3 2" xfId="7942"/>
    <cellStyle name="SAPBEXaggItemX 5 2 4" xfId="5663"/>
    <cellStyle name="SAPBEXaggItemX 5 3" xfId="2265"/>
    <cellStyle name="SAPBEXaggItemX 5 3 2" xfId="6050"/>
    <cellStyle name="SAPBEXaggItemX 5 4" xfId="3084"/>
    <cellStyle name="SAPBEXaggItemX 5 4 2" xfId="6830"/>
    <cellStyle name="SAPBEXaggItemX 5 5" xfId="4683"/>
    <cellStyle name="SAPBEXaggItemX 6" xfId="1047"/>
    <cellStyle name="SAPBEXaggItemX 6 2" xfId="1944"/>
    <cellStyle name="SAPBEXaggItemX 6 2 2" xfId="3419"/>
    <cellStyle name="SAPBEXaggItemX 6 2 2 2" xfId="7152"/>
    <cellStyle name="SAPBEXaggItemX 6 2 3" xfId="4351"/>
    <cellStyle name="SAPBEXaggItemX 6 2 3 2" xfId="8034"/>
    <cellStyle name="SAPBEXaggItemX 6 2 4" xfId="5755"/>
    <cellStyle name="SAPBEXaggItemX 6 3" xfId="2757"/>
    <cellStyle name="SAPBEXaggItemX 6 3 2" xfId="6515"/>
    <cellStyle name="SAPBEXaggItemX 6 4" xfId="2547"/>
    <cellStyle name="SAPBEXaggItemX 6 4 2" xfId="6315"/>
    <cellStyle name="SAPBEXaggItemX 6 5" xfId="5020"/>
    <cellStyle name="SAPBEXaggItemX 7" xfId="2161"/>
    <cellStyle name="SAPBEXaggItemX 7 2" xfId="3612"/>
    <cellStyle name="SAPBEXaggItemX 7 2 2" xfId="7325"/>
    <cellStyle name="SAPBEXaggItemX 7 3" xfId="5951"/>
    <cellStyle name="SAPBEXchaText" xfId="38"/>
    <cellStyle name="SAPBEXchaText 2" xfId="194"/>
    <cellStyle name="SAPBEXchaText 2 2" xfId="277"/>
    <cellStyle name="SAPBEXchaText 2 2 2" xfId="1604"/>
    <cellStyle name="SAPBEXchaText 2 2 2 2" xfId="1808"/>
    <cellStyle name="SAPBEXchaText 2 2 2 2 2" xfId="4215"/>
    <cellStyle name="SAPBEXchaText 2 2 2 2 2 2" xfId="7901"/>
    <cellStyle name="SAPBEXchaText 2 2 2 2 3" xfId="5622"/>
    <cellStyle name="SAPBEXchaText 2 2 2 3" xfId="4019"/>
    <cellStyle name="SAPBEXchaText 2 2 2 3 2" xfId="7715"/>
    <cellStyle name="SAPBEXchaText 2 2 2 4" xfId="5431"/>
    <cellStyle name="SAPBEXchaText 2 2 3" xfId="1519"/>
    <cellStyle name="SAPBEXchaText 2 2 3 2" xfId="853"/>
    <cellStyle name="SAPBEXchaText 2 2 3 2 2" xfId="3300"/>
    <cellStyle name="SAPBEXchaText 2 2 3 2 2 2" xfId="7035"/>
    <cellStyle name="SAPBEXchaText 2 2 3 2 3" xfId="4854"/>
    <cellStyle name="SAPBEXchaText 2 2 3 3" xfId="3942"/>
    <cellStyle name="SAPBEXchaText 2 2 3 3 2" xfId="7638"/>
    <cellStyle name="SAPBEXchaText 2 2 3 4" xfId="5348"/>
    <cellStyle name="SAPBEXchaText 2 2 4" xfId="1696"/>
    <cellStyle name="SAPBEXchaText 2 2 4 2" xfId="4103"/>
    <cellStyle name="SAPBEXchaText 2 2 4 2 2" xfId="7792"/>
    <cellStyle name="SAPBEXchaText 2 2 4 3" xfId="5513"/>
    <cellStyle name="SAPBEXchaText 2 2 5" xfId="2790"/>
    <cellStyle name="SAPBEXchaText 2 2 5 2" xfId="6546"/>
    <cellStyle name="SAPBEXchaText 2 2 6" xfId="4566"/>
    <cellStyle name="SAPBEXchaText 2 3" xfId="1216"/>
    <cellStyle name="SAPBEXchaText 2 3 2" xfId="883"/>
    <cellStyle name="SAPBEXchaText 2 3 2 2" xfId="2257"/>
    <cellStyle name="SAPBEXchaText 2 3 2 2 2" xfId="6042"/>
    <cellStyle name="SAPBEXchaText 2 3 2 3" xfId="4874"/>
    <cellStyle name="SAPBEXchaText 2 3 3" xfId="3696"/>
    <cellStyle name="SAPBEXchaText 2 3 3 2" xfId="7408"/>
    <cellStyle name="SAPBEXchaText 2 3 4" xfId="5110"/>
    <cellStyle name="SAPBEXchaText 2 4" xfId="1768"/>
    <cellStyle name="SAPBEXchaText 2 4 2" xfId="4175"/>
    <cellStyle name="SAPBEXchaText 2 4 2 2" xfId="7862"/>
    <cellStyle name="SAPBEXchaText 2 4 3" xfId="5583"/>
    <cellStyle name="SAPBEXchaText 2 5" xfId="2657"/>
    <cellStyle name="SAPBEXchaText 2 5 2" xfId="6421"/>
    <cellStyle name="SAPBEXchaText 2 6" xfId="4520"/>
    <cellStyle name="SAPBEXchaText 3" xfId="195"/>
    <cellStyle name="SAPBEXchaText 3 2" xfId="1407"/>
    <cellStyle name="SAPBEXchaText 3 2 2" xfId="1582"/>
    <cellStyle name="SAPBEXchaText 3 2 2 2" xfId="1772"/>
    <cellStyle name="SAPBEXchaText 3 2 2 2 2" xfId="4179"/>
    <cellStyle name="SAPBEXchaText 3 2 2 2 2 2" xfId="7866"/>
    <cellStyle name="SAPBEXchaText 3 2 2 2 3" xfId="5587"/>
    <cellStyle name="SAPBEXchaText 3 2 2 3" xfId="3997"/>
    <cellStyle name="SAPBEXchaText 3 2 2 3 2" xfId="7693"/>
    <cellStyle name="SAPBEXchaText 3 2 2 4" xfId="5409"/>
    <cellStyle name="SAPBEXchaText 3 3" xfId="1504"/>
    <cellStyle name="SAPBEXchaText 3 3 2" xfId="1328"/>
    <cellStyle name="SAPBEXchaText 3 3 2 2" xfId="3800"/>
    <cellStyle name="SAPBEXchaText 3 3 2 2 2" xfId="7510"/>
    <cellStyle name="SAPBEXchaText 3 3 2 3" xfId="5213"/>
    <cellStyle name="SAPBEXchaText 3 3 3" xfId="3927"/>
    <cellStyle name="SAPBEXchaText 3 3 3 2" xfId="7624"/>
    <cellStyle name="SAPBEXchaText 3 3 4" xfId="5334"/>
    <cellStyle name="SAPBEXchaText 3 4" xfId="926"/>
    <cellStyle name="SAPBEXchaText 3 4 2" xfId="2101"/>
    <cellStyle name="SAPBEXchaText 3 4 2 2" xfId="4432"/>
    <cellStyle name="SAPBEXchaText 3 4 2 2 2" xfId="8107"/>
    <cellStyle name="SAPBEXchaText 3 4 2 3" xfId="5892"/>
    <cellStyle name="SAPBEXchaText 3 4 3" xfId="3298"/>
    <cellStyle name="SAPBEXchaText 3 4 3 2" xfId="7033"/>
    <cellStyle name="SAPBEXchaText 3 4 4" xfId="4913"/>
    <cellStyle name="SAPBEXchaText 3 5" xfId="2035"/>
    <cellStyle name="SAPBEXchaText 3 5 2" xfId="4395"/>
    <cellStyle name="SAPBEXchaText 3 5 2 2" xfId="8072"/>
    <cellStyle name="SAPBEXchaText 3 5 3" xfId="5835"/>
    <cellStyle name="SAPBEXchaText 3 6" xfId="709"/>
    <cellStyle name="SAPBEXchaText 3 7" xfId="4521"/>
    <cellStyle name="SAPBEXchaText 4" xfId="196"/>
    <cellStyle name="SAPBEXchaText 4 2" xfId="275"/>
    <cellStyle name="SAPBEXchaText 4 2 2" xfId="1602"/>
    <cellStyle name="SAPBEXchaText 4 2 2 2" xfId="1771"/>
    <cellStyle name="SAPBEXchaText 4 2 2 2 2" xfId="4178"/>
    <cellStyle name="SAPBEXchaText 4 2 2 2 2 2" xfId="7865"/>
    <cellStyle name="SAPBEXchaText 4 2 2 2 3" xfId="5586"/>
    <cellStyle name="SAPBEXchaText 4 2 2 3" xfId="4017"/>
    <cellStyle name="SAPBEXchaText 4 2 2 3 2" xfId="7713"/>
    <cellStyle name="SAPBEXchaText 4 2 2 4" xfId="5429"/>
    <cellStyle name="SAPBEXchaText 4 2 3" xfId="1517"/>
    <cellStyle name="SAPBEXchaText 4 2 3 2" xfId="1736"/>
    <cellStyle name="SAPBEXchaText 4 2 3 2 2" xfId="4143"/>
    <cellStyle name="SAPBEXchaText 4 2 3 2 2 2" xfId="7830"/>
    <cellStyle name="SAPBEXchaText 4 2 3 2 3" xfId="5551"/>
    <cellStyle name="SAPBEXchaText 4 2 3 3" xfId="3940"/>
    <cellStyle name="SAPBEXchaText 4 2 3 3 2" xfId="7636"/>
    <cellStyle name="SAPBEXchaText 4 2 3 4" xfId="5346"/>
    <cellStyle name="SAPBEXchaText 4 2 4" xfId="902"/>
    <cellStyle name="SAPBEXchaText 4 2 4 2" xfId="2663"/>
    <cellStyle name="SAPBEXchaText 4 2 4 2 2" xfId="6426"/>
    <cellStyle name="SAPBEXchaText 4 2 4 3" xfId="4889"/>
    <cellStyle name="SAPBEXchaText 4 2 5" xfId="2297"/>
    <cellStyle name="SAPBEXchaText 4 2 5 2" xfId="6081"/>
    <cellStyle name="SAPBEXchaText 4 2 6" xfId="4564"/>
    <cellStyle name="SAPBEXchaText 4 3" xfId="1583"/>
    <cellStyle name="SAPBEXchaText 4 3 2" xfId="2040"/>
    <cellStyle name="SAPBEXchaText 4 3 2 2" xfId="4398"/>
    <cellStyle name="SAPBEXchaText 4 3 2 2 2" xfId="8075"/>
    <cellStyle name="SAPBEXchaText 4 3 2 3" xfId="5839"/>
    <cellStyle name="SAPBEXchaText 4 3 3" xfId="3998"/>
    <cellStyle name="SAPBEXchaText 4 3 3 2" xfId="7694"/>
    <cellStyle name="SAPBEXchaText 4 3 4" xfId="5410"/>
    <cellStyle name="SAPBEXchaText 4 4" xfId="1505"/>
    <cellStyle name="SAPBEXchaText 4 4 2" xfId="2011"/>
    <cellStyle name="SAPBEXchaText 4 4 2 2" xfId="4375"/>
    <cellStyle name="SAPBEXchaText 4 4 2 2 2" xfId="8053"/>
    <cellStyle name="SAPBEXchaText 4 4 2 3" xfId="5814"/>
    <cellStyle name="SAPBEXchaText 4 4 3" xfId="3928"/>
    <cellStyle name="SAPBEXchaText 4 4 3 2" xfId="7625"/>
    <cellStyle name="SAPBEXchaText 4 4 4" xfId="5335"/>
    <cellStyle name="SAPBEXchaText 4 5" xfId="1803"/>
    <cellStyle name="SAPBEXchaText 4 5 2" xfId="4210"/>
    <cellStyle name="SAPBEXchaText 4 5 2 2" xfId="7896"/>
    <cellStyle name="SAPBEXchaText 4 5 3" xfId="5617"/>
    <cellStyle name="SAPBEXchaText 4 6" xfId="3138"/>
    <cellStyle name="SAPBEXchaText 4 6 2" xfId="6881"/>
    <cellStyle name="SAPBEXchaText 4 7" xfId="4522"/>
    <cellStyle name="SAPBEXexcBad7" xfId="39"/>
    <cellStyle name="SAPBEXexcBad7 2" xfId="197"/>
    <cellStyle name="SAPBEXexcBad7 2 2" xfId="741"/>
    <cellStyle name="SAPBEXexcBad7 2 2 2" xfId="1431"/>
    <cellStyle name="SAPBEXexcBad7 2 2 2 2" xfId="1813"/>
    <cellStyle name="SAPBEXexcBad7 2 2 2 2 2" xfId="4220"/>
    <cellStyle name="SAPBEXexcBad7 2 2 2 2 2 2" xfId="7906"/>
    <cellStyle name="SAPBEXexcBad7 2 2 2 2 3" xfId="5627"/>
    <cellStyle name="SAPBEXexcBad7 2 2 2 3" xfId="3875"/>
    <cellStyle name="SAPBEXexcBad7 2 2 2 3 2" xfId="7576"/>
    <cellStyle name="SAPBEXexcBad7 2 2 2 4" xfId="5280"/>
    <cellStyle name="SAPBEXexcBad7 2 2 3" xfId="1150"/>
    <cellStyle name="SAPBEXexcBad7 2 2 3 2" xfId="2133"/>
    <cellStyle name="SAPBEXexcBad7 2 2 3 2 2" xfId="3585"/>
    <cellStyle name="SAPBEXexcBad7 2 2 3 2 2 2" xfId="7298"/>
    <cellStyle name="SAPBEXexcBad7 2 2 3 2 3" xfId="4464"/>
    <cellStyle name="SAPBEXexcBad7 2 2 3 2 3 2" xfId="8138"/>
    <cellStyle name="SAPBEXexcBad7 2 2 3 2 4" xfId="5923"/>
    <cellStyle name="SAPBEXexcBad7 2 2 3 3" xfId="2837"/>
    <cellStyle name="SAPBEXexcBad7 2 2 3 3 2" xfId="6590"/>
    <cellStyle name="SAPBEXexcBad7 2 2 3 4" xfId="3654"/>
    <cellStyle name="SAPBEXexcBad7 2 2 3 4 2" xfId="7367"/>
    <cellStyle name="SAPBEXexcBad7 2 2 3 5" xfId="5066"/>
    <cellStyle name="SAPBEXexcBad7 2 2 4" xfId="847"/>
    <cellStyle name="SAPBEXexcBad7 2 2 4 2" xfId="2578"/>
    <cellStyle name="SAPBEXexcBad7 2 2 4 2 2" xfId="6345"/>
    <cellStyle name="SAPBEXexcBad7 2 2 4 3" xfId="3075"/>
    <cellStyle name="SAPBEXexcBad7 2 2 4 3 2" xfId="6821"/>
    <cellStyle name="SAPBEXexcBad7 2 2 4 4" xfId="4848"/>
    <cellStyle name="SAPBEXexcBad7 2 2 5" xfId="3414"/>
    <cellStyle name="SAPBEXexcBad7 2 2 5 2" xfId="7147"/>
    <cellStyle name="SAPBEXexcBad7 2 2 6" xfId="4818"/>
    <cellStyle name="SAPBEXexcBad7 2 3" xfId="1300"/>
    <cellStyle name="SAPBEXexcBad7 2 3 2" xfId="851"/>
    <cellStyle name="SAPBEXexcBad7 2 3 2 2" xfId="2581"/>
    <cellStyle name="SAPBEXexcBad7 2 3 2 2 2" xfId="6348"/>
    <cellStyle name="SAPBEXexcBad7 2 3 2 3" xfId="3264"/>
    <cellStyle name="SAPBEXexcBad7 2 3 2 3 2" xfId="7001"/>
    <cellStyle name="SAPBEXexcBad7 2 3 2 4" xfId="4852"/>
    <cellStyle name="SAPBEXexcBad7 2 3 3" xfId="2948"/>
    <cellStyle name="SAPBEXexcBad7 2 3 3 2" xfId="6696"/>
    <cellStyle name="SAPBEXexcBad7 2 3 4" xfId="3772"/>
    <cellStyle name="SAPBEXexcBad7 2 3 4 2" xfId="7483"/>
    <cellStyle name="SAPBEXexcBad7 2 3 5" xfId="5186"/>
    <cellStyle name="SAPBEXexcBad7 2 4" xfId="890"/>
    <cellStyle name="SAPBEXexcBad7 2 4 2" xfId="3310"/>
    <cellStyle name="SAPBEXexcBad7 2 4 2 2" xfId="7045"/>
    <cellStyle name="SAPBEXexcBad7 2 4 3" xfId="4877"/>
    <cellStyle name="SAPBEXexcBad7 2 5" xfId="579"/>
    <cellStyle name="SAPBEXexcBad7 2 5 2" xfId="4731"/>
    <cellStyle name="SAPBEXexcBad7 2 6" xfId="2405"/>
    <cellStyle name="SAPBEXexcBad7 2 6 2" xfId="6180"/>
    <cellStyle name="SAPBEXexcBad7 2 7" xfId="2478"/>
    <cellStyle name="SAPBEXexcBad7 2 7 2" xfId="6249"/>
    <cellStyle name="SAPBEXexcBad7 2 8" xfId="4523"/>
    <cellStyle name="SAPBEXexcBad7 3" xfId="198"/>
    <cellStyle name="SAPBEXexcBad7 3 2" xfId="1371"/>
    <cellStyle name="SAPBEXexcBad7 3 2 2" xfId="1243"/>
    <cellStyle name="SAPBEXexcBad7 3 2 2 2" xfId="3723"/>
    <cellStyle name="SAPBEXexcBad7 3 2 2 2 2" xfId="7435"/>
    <cellStyle name="SAPBEXexcBad7 3 2 2 3" xfId="5137"/>
    <cellStyle name="SAPBEXexcBad7 3 2 3" xfId="3825"/>
    <cellStyle name="SAPBEXexcBad7 3 2 3 2" xfId="7535"/>
    <cellStyle name="SAPBEXexcBad7 3 2 4" xfId="5238"/>
    <cellStyle name="SAPBEXexcBad7 3 3" xfId="1935"/>
    <cellStyle name="SAPBEXexcBad7 3 3 2" xfId="4342"/>
    <cellStyle name="SAPBEXexcBad7 3 3 2 2" xfId="8025"/>
    <cellStyle name="SAPBEXexcBad7 3 3 3" xfId="5746"/>
    <cellStyle name="SAPBEXexcBad7 3 4" xfId="675"/>
    <cellStyle name="SAPBEXexcBad7 3 4 2" xfId="4776"/>
    <cellStyle name="SAPBEXexcBad7 3 5" xfId="3019"/>
    <cellStyle name="SAPBEXexcBad7 3 5 2" xfId="6767"/>
    <cellStyle name="SAPBEXexcBad7 3 6" xfId="4524"/>
    <cellStyle name="SAPBEXexcBad7 4" xfId="292"/>
    <cellStyle name="SAPBEXexcBad7 4 2" xfId="1256"/>
    <cellStyle name="SAPBEXexcBad7 4 2 2" xfId="1708"/>
    <cellStyle name="SAPBEXexcBad7 4 2 2 2" xfId="3232"/>
    <cellStyle name="SAPBEXexcBad7 4 2 2 2 2" xfId="6969"/>
    <cellStyle name="SAPBEXexcBad7 4 2 2 3" xfId="4115"/>
    <cellStyle name="SAPBEXexcBad7 4 2 2 3 2" xfId="7802"/>
    <cellStyle name="SAPBEXexcBad7 4 2 2 4" xfId="5523"/>
    <cellStyle name="SAPBEXexcBad7 4 2 3" xfId="2908"/>
    <cellStyle name="SAPBEXexcBad7 4 2 3 2" xfId="6659"/>
    <cellStyle name="SAPBEXexcBad7 4 2 4" xfId="3734"/>
    <cellStyle name="SAPBEXexcBad7 4 2 4 2" xfId="7445"/>
    <cellStyle name="SAPBEXexcBad7 4 2 5" xfId="5148"/>
    <cellStyle name="SAPBEXexcBad7 4 3" xfId="922"/>
    <cellStyle name="SAPBEXexcBad7 4 3 2" xfId="2627"/>
    <cellStyle name="SAPBEXexcBad7 4 3 2 2" xfId="6393"/>
    <cellStyle name="SAPBEXexcBad7 4 3 3" xfId="3526"/>
    <cellStyle name="SAPBEXexcBad7 4 3 3 2" xfId="7246"/>
    <cellStyle name="SAPBEXexcBad7 4 3 4" xfId="4909"/>
    <cellStyle name="SAPBEXexcBad7 4 4" xfId="2320"/>
    <cellStyle name="SAPBEXexcBad7 4 4 2" xfId="6103"/>
    <cellStyle name="SAPBEXexcBad7 4 5" xfId="3250"/>
    <cellStyle name="SAPBEXexcBad7 4 5 2" xfId="6987"/>
    <cellStyle name="SAPBEXexcBad7 4 6" xfId="4575"/>
    <cellStyle name="SAPBEXexcBad7 5" xfId="426"/>
    <cellStyle name="SAPBEXexcBad7 5 2" xfId="1690"/>
    <cellStyle name="SAPBEXexcBad7 5 2 2" xfId="4097"/>
    <cellStyle name="SAPBEXexcBad7 5 2 2 2" xfId="7786"/>
    <cellStyle name="SAPBEXexcBad7 5 2 3" xfId="5507"/>
    <cellStyle name="SAPBEXexcBad7 5 3" xfId="3153"/>
    <cellStyle name="SAPBEXexcBad7 5 3 2" xfId="6895"/>
    <cellStyle name="SAPBEXexcBad7 5 4" xfId="4684"/>
    <cellStyle name="SAPBEXexcBad7 6" xfId="1046"/>
    <cellStyle name="SAPBEXexcBad7 6 2" xfId="1907"/>
    <cellStyle name="SAPBEXexcBad7 6 2 2" xfId="3388"/>
    <cellStyle name="SAPBEXexcBad7 6 2 2 2" xfId="7121"/>
    <cellStyle name="SAPBEXexcBad7 6 2 3" xfId="4314"/>
    <cellStyle name="SAPBEXexcBad7 6 2 3 2" xfId="7997"/>
    <cellStyle name="SAPBEXexcBad7 6 2 4" xfId="5718"/>
    <cellStyle name="SAPBEXexcBad7 6 3" xfId="2756"/>
    <cellStyle name="SAPBEXexcBad7 6 3 2" xfId="6514"/>
    <cellStyle name="SAPBEXexcBad7 6 4" xfId="2544"/>
    <cellStyle name="SAPBEXexcBad7 6 4 2" xfId="6312"/>
    <cellStyle name="SAPBEXexcBad7 6 5" xfId="5019"/>
    <cellStyle name="SAPBEXexcBad7 7" xfId="2162"/>
    <cellStyle name="SAPBEXexcBad7 7 2" xfId="3613"/>
    <cellStyle name="SAPBEXexcBad7 7 2 2" xfId="7326"/>
    <cellStyle name="SAPBEXexcBad7 7 3" xfId="5952"/>
    <cellStyle name="SAPBEXexcBad8" xfId="40"/>
    <cellStyle name="SAPBEXexcBad8 2" xfId="199"/>
    <cellStyle name="SAPBEXexcBad8 2 2" xfId="729"/>
    <cellStyle name="SAPBEXexcBad8 2 2 2" xfId="1422"/>
    <cellStyle name="SAPBEXexcBad8 2 2 2 2" xfId="1232"/>
    <cellStyle name="SAPBEXexcBad8 2 2 2 2 2" xfId="3712"/>
    <cellStyle name="SAPBEXexcBad8 2 2 2 2 2 2" xfId="7424"/>
    <cellStyle name="SAPBEXexcBad8 2 2 2 2 3" xfId="5126"/>
    <cellStyle name="SAPBEXexcBad8 2 2 2 3" xfId="3867"/>
    <cellStyle name="SAPBEXexcBad8 2 2 2 3 2" xfId="7568"/>
    <cellStyle name="SAPBEXexcBad8 2 2 2 4" xfId="5272"/>
    <cellStyle name="SAPBEXexcBad8 2 2 3" xfId="1151"/>
    <cellStyle name="SAPBEXexcBad8 2 2 3 2" xfId="2134"/>
    <cellStyle name="SAPBEXexcBad8 2 2 3 2 2" xfId="3586"/>
    <cellStyle name="SAPBEXexcBad8 2 2 3 2 2 2" xfId="7299"/>
    <cellStyle name="SAPBEXexcBad8 2 2 3 2 3" xfId="4465"/>
    <cellStyle name="SAPBEXexcBad8 2 2 3 2 3 2" xfId="8139"/>
    <cellStyle name="SAPBEXexcBad8 2 2 3 2 4" xfId="5924"/>
    <cellStyle name="SAPBEXexcBad8 2 2 3 3" xfId="2838"/>
    <cellStyle name="SAPBEXexcBad8 2 2 3 3 2" xfId="6591"/>
    <cellStyle name="SAPBEXexcBad8 2 2 3 4" xfId="3655"/>
    <cellStyle name="SAPBEXexcBad8 2 2 3 4 2" xfId="7368"/>
    <cellStyle name="SAPBEXexcBad8 2 2 3 5" xfId="5067"/>
    <cellStyle name="SAPBEXexcBad8 2 2 4" xfId="1332"/>
    <cellStyle name="SAPBEXexcBad8 2 2 4 2" xfId="2977"/>
    <cellStyle name="SAPBEXexcBad8 2 2 4 2 2" xfId="6725"/>
    <cellStyle name="SAPBEXexcBad8 2 2 4 3" xfId="3803"/>
    <cellStyle name="SAPBEXexcBad8 2 2 4 3 2" xfId="7513"/>
    <cellStyle name="SAPBEXexcBad8 2 2 4 4" xfId="5216"/>
    <cellStyle name="SAPBEXexcBad8 2 2 5" xfId="2206"/>
    <cellStyle name="SAPBEXexcBad8 2 2 5 2" xfId="5995"/>
    <cellStyle name="SAPBEXexcBad8 2 2 6" xfId="4810"/>
    <cellStyle name="SAPBEXexcBad8 2 3" xfId="1301"/>
    <cellStyle name="SAPBEXexcBad8 2 3 2" xfId="2020"/>
    <cellStyle name="SAPBEXexcBad8 2 3 2 2" xfId="3487"/>
    <cellStyle name="SAPBEXexcBad8 2 3 2 2 2" xfId="7209"/>
    <cellStyle name="SAPBEXexcBad8 2 3 2 3" xfId="4383"/>
    <cellStyle name="SAPBEXexcBad8 2 3 2 3 2" xfId="8060"/>
    <cellStyle name="SAPBEXexcBad8 2 3 2 4" xfId="5821"/>
    <cellStyle name="SAPBEXexcBad8 2 3 3" xfId="2949"/>
    <cellStyle name="SAPBEXexcBad8 2 3 3 2" xfId="6697"/>
    <cellStyle name="SAPBEXexcBad8 2 3 4" xfId="3773"/>
    <cellStyle name="SAPBEXexcBad8 2 3 4 2" xfId="7484"/>
    <cellStyle name="SAPBEXexcBad8 2 3 5" xfId="5187"/>
    <cellStyle name="SAPBEXexcBad8 2 4" xfId="1794"/>
    <cellStyle name="SAPBEXexcBad8 2 4 2" xfId="4201"/>
    <cellStyle name="SAPBEXexcBad8 2 4 2 2" xfId="7887"/>
    <cellStyle name="SAPBEXexcBad8 2 4 3" xfId="5608"/>
    <cellStyle name="SAPBEXexcBad8 2 5" xfId="580"/>
    <cellStyle name="SAPBEXexcBad8 2 5 2" xfId="4732"/>
    <cellStyle name="SAPBEXexcBad8 2 6" xfId="2406"/>
    <cellStyle name="SAPBEXexcBad8 2 6 2" xfId="6181"/>
    <cellStyle name="SAPBEXexcBad8 2 7" xfId="3296"/>
    <cellStyle name="SAPBEXexcBad8 2 7 2" xfId="7031"/>
    <cellStyle name="SAPBEXexcBad8 2 8" xfId="4525"/>
    <cellStyle name="SAPBEXexcBad8 3" xfId="200"/>
    <cellStyle name="SAPBEXexcBad8 3 2" xfId="1372"/>
    <cellStyle name="SAPBEXexcBad8 3 2 2" xfId="939"/>
    <cellStyle name="SAPBEXexcBad8 3 2 2 2" xfId="2803"/>
    <cellStyle name="SAPBEXexcBad8 3 2 2 2 2" xfId="6559"/>
    <cellStyle name="SAPBEXexcBad8 3 2 2 3" xfId="4924"/>
    <cellStyle name="SAPBEXexcBad8 3 2 3" xfId="3826"/>
    <cellStyle name="SAPBEXexcBad8 3 2 3 2" xfId="7536"/>
    <cellStyle name="SAPBEXexcBad8 3 2 4" xfId="5239"/>
    <cellStyle name="SAPBEXexcBad8 3 3" xfId="1702"/>
    <cellStyle name="SAPBEXexcBad8 3 3 2" xfId="4109"/>
    <cellStyle name="SAPBEXexcBad8 3 3 2 2" xfId="7798"/>
    <cellStyle name="SAPBEXexcBad8 3 3 3" xfId="5519"/>
    <cellStyle name="SAPBEXexcBad8 3 4" xfId="676"/>
    <cellStyle name="SAPBEXexcBad8 3 4 2" xfId="4777"/>
    <cellStyle name="SAPBEXexcBad8 3 5" xfId="2491"/>
    <cellStyle name="SAPBEXexcBad8 3 5 2" xfId="6262"/>
    <cellStyle name="SAPBEXexcBad8 3 6" xfId="4526"/>
    <cellStyle name="SAPBEXexcBad8 4" xfId="293"/>
    <cellStyle name="SAPBEXexcBad8 4 2" xfId="1257"/>
    <cellStyle name="SAPBEXexcBad8 4 2 2" xfId="1902"/>
    <cellStyle name="SAPBEXexcBad8 4 2 2 2" xfId="3383"/>
    <cellStyle name="SAPBEXexcBad8 4 2 2 2 2" xfId="7117"/>
    <cellStyle name="SAPBEXexcBad8 4 2 2 3" xfId="4309"/>
    <cellStyle name="SAPBEXexcBad8 4 2 2 3 2" xfId="7992"/>
    <cellStyle name="SAPBEXexcBad8 4 2 2 4" xfId="5713"/>
    <cellStyle name="SAPBEXexcBad8 4 2 3" xfId="2909"/>
    <cellStyle name="SAPBEXexcBad8 4 2 3 2" xfId="6660"/>
    <cellStyle name="SAPBEXexcBad8 4 2 4" xfId="3735"/>
    <cellStyle name="SAPBEXexcBad8 4 2 4 2" xfId="7446"/>
    <cellStyle name="SAPBEXexcBad8 4 2 5" xfId="5149"/>
    <cellStyle name="SAPBEXexcBad8 4 3" xfId="1146"/>
    <cellStyle name="SAPBEXexcBad8 4 3 2" xfId="2833"/>
    <cellStyle name="SAPBEXexcBad8 4 3 2 2" xfId="6586"/>
    <cellStyle name="SAPBEXexcBad8 4 3 3" xfId="3650"/>
    <cellStyle name="SAPBEXexcBad8 4 3 3 2" xfId="7363"/>
    <cellStyle name="SAPBEXexcBad8 4 3 4" xfId="5062"/>
    <cellStyle name="SAPBEXexcBad8 4 4" xfId="2321"/>
    <cellStyle name="SAPBEXexcBad8 4 4 2" xfId="6104"/>
    <cellStyle name="SAPBEXexcBad8 4 5" xfId="3363"/>
    <cellStyle name="SAPBEXexcBad8 4 5 2" xfId="7098"/>
    <cellStyle name="SAPBEXexcBad8 4 6" xfId="4576"/>
    <cellStyle name="SAPBEXexcBad8 5" xfId="427"/>
    <cellStyle name="SAPBEXexcBad8 5 2" xfId="1227"/>
    <cellStyle name="SAPBEXexcBad8 5 2 2" xfId="3707"/>
    <cellStyle name="SAPBEXexcBad8 5 2 2 2" xfId="7419"/>
    <cellStyle name="SAPBEXexcBad8 5 2 3" xfId="5121"/>
    <cellStyle name="SAPBEXexcBad8 5 3" xfId="3274"/>
    <cellStyle name="SAPBEXexcBad8 5 3 2" xfId="7011"/>
    <cellStyle name="SAPBEXexcBad8 5 4" xfId="4685"/>
    <cellStyle name="SAPBEXexcBad8 6" xfId="1045"/>
    <cellStyle name="SAPBEXexcBad8 6 2" xfId="2025"/>
    <cellStyle name="SAPBEXexcBad8 6 2 2" xfId="3491"/>
    <cellStyle name="SAPBEXexcBad8 6 2 2 2" xfId="7212"/>
    <cellStyle name="SAPBEXexcBad8 6 2 3" xfId="4387"/>
    <cellStyle name="SAPBEXexcBad8 6 2 3 2" xfId="8064"/>
    <cellStyle name="SAPBEXexcBad8 6 2 4" xfId="5825"/>
    <cellStyle name="SAPBEXexcBad8 6 3" xfId="2755"/>
    <cellStyle name="SAPBEXexcBad8 6 3 2" xfId="6513"/>
    <cellStyle name="SAPBEXexcBad8 6 4" xfId="2551"/>
    <cellStyle name="SAPBEXexcBad8 6 4 2" xfId="6319"/>
    <cellStyle name="SAPBEXexcBad8 6 5" xfId="5018"/>
    <cellStyle name="SAPBEXexcBad8 7" xfId="2163"/>
    <cellStyle name="SAPBEXexcBad8 7 2" xfId="3614"/>
    <cellStyle name="SAPBEXexcBad8 7 2 2" xfId="7327"/>
    <cellStyle name="SAPBEXexcBad8 7 3" xfId="5953"/>
    <cellStyle name="SAPBEXexcBad9" xfId="41"/>
    <cellStyle name="SAPBEXexcBad9 2" xfId="201"/>
    <cellStyle name="SAPBEXexcBad9 2 2" xfId="718"/>
    <cellStyle name="SAPBEXexcBad9 2 2 2" xfId="1415"/>
    <cellStyle name="SAPBEXexcBad9 2 2 2 2" xfId="1310"/>
    <cellStyle name="SAPBEXexcBad9 2 2 2 2 2" xfId="3782"/>
    <cellStyle name="SAPBEXexcBad9 2 2 2 3" xfId="3864"/>
    <cellStyle name="SAPBEXexcBad9 2 2 3" xfId="1152"/>
    <cellStyle name="SAPBEXexcBad9 2 2 3 2" xfId="2135"/>
    <cellStyle name="SAPBEXexcBad9 2 2 3 2 2" xfId="3587"/>
    <cellStyle name="SAPBEXexcBad9 2 2 3 2 2 2" xfId="7300"/>
    <cellStyle name="SAPBEXexcBad9 2 2 3 2 3" xfId="4466"/>
    <cellStyle name="SAPBEXexcBad9 2 2 3 2 3 2" xfId="8140"/>
    <cellStyle name="SAPBEXexcBad9 2 2 3 2 4" xfId="5925"/>
    <cellStyle name="SAPBEXexcBad9 2 2 3 3" xfId="2839"/>
    <cellStyle name="SAPBEXexcBad9 2 2 3 3 2" xfId="6592"/>
    <cellStyle name="SAPBEXexcBad9 2 2 3 4" xfId="3656"/>
    <cellStyle name="SAPBEXexcBad9 2 2 3 4 2" xfId="7369"/>
    <cellStyle name="SAPBEXexcBad9 2 2 3 5" xfId="5068"/>
    <cellStyle name="SAPBEXexcBad9 2 2 4" xfId="1720"/>
    <cellStyle name="SAPBEXexcBad9 2 2 4 2" xfId="3243"/>
    <cellStyle name="SAPBEXexcBad9 2 2 4 2 2" xfId="6980"/>
    <cellStyle name="SAPBEXexcBad9 2 2 4 3" xfId="4127"/>
    <cellStyle name="SAPBEXexcBad9 2 2 4 3 2" xfId="7814"/>
    <cellStyle name="SAPBEXexcBad9 2 2 4 4" xfId="5535"/>
    <cellStyle name="SAPBEXexcBad9 2 2 5" xfId="3280"/>
    <cellStyle name="SAPBEXexcBad9 2 3" xfId="1302"/>
    <cellStyle name="SAPBEXexcBad9 2 3 2" xfId="1895"/>
    <cellStyle name="SAPBEXexcBad9 2 3 2 2" xfId="3376"/>
    <cellStyle name="SAPBEXexcBad9 2 3 2 2 2" xfId="7110"/>
    <cellStyle name="SAPBEXexcBad9 2 3 2 3" xfId="4302"/>
    <cellStyle name="SAPBEXexcBad9 2 3 2 3 2" xfId="7985"/>
    <cellStyle name="SAPBEXexcBad9 2 3 2 4" xfId="5706"/>
    <cellStyle name="SAPBEXexcBad9 2 3 3" xfId="2950"/>
    <cellStyle name="SAPBEXexcBad9 2 3 3 2" xfId="6698"/>
    <cellStyle name="SAPBEXexcBad9 2 3 4" xfId="3774"/>
    <cellStyle name="SAPBEXexcBad9 2 3 4 2" xfId="7485"/>
    <cellStyle name="SAPBEXexcBad9 2 3 5" xfId="5188"/>
    <cellStyle name="SAPBEXexcBad9 2 4" xfId="581"/>
    <cellStyle name="SAPBEXexcBad9 2 4 2" xfId="4733"/>
    <cellStyle name="SAPBEXexcBad9 2 5" xfId="2407"/>
    <cellStyle name="SAPBEXexcBad9 2 5 2" xfId="6182"/>
    <cellStyle name="SAPBEXexcBad9 2 6" xfId="2958"/>
    <cellStyle name="SAPBEXexcBad9 2 6 2" xfId="6706"/>
    <cellStyle name="SAPBEXexcBad9 3" xfId="202"/>
    <cellStyle name="SAPBEXexcBad9 3 2" xfId="1373"/>
    <cellStyle name="SAPBEXexcBad9 3 2 2" xfId="1684"/>
    <cellStyle name="SAPBEXexcBad9 3 2 2 2" xfId="4091"/>
    <cellStyle name="SAPBEXexcBad9 3 2 3" xfId="3827"/>
    <cellStyle name="SAPBEXexcBad9 3 3" xfId="3279"/>
    <cellStyle name="SAPBEXexcBad9 4" xfId="294"/>
    <cellStyle name="SAPBEXexcBad9 4 2" xfId="1258"/>
    <cellStyle name="SAPBEXexcBad9 4 2 2" xfId="1937"/>
    <cellStyle name="SAPBEXexcBad9 4 2 2 2" xfId="3413"/>
    <cellStyle name="SAPBEXexcBad9 4 2 2 2 2" xfId="7146"/>
    <cellStyle name="SAPBEXexcBad9 4 2 2 3" xfId="4344"/>
    <cellStyle name="SAPBEXexcBad9 4 2 2 3 2" xfId="8027"/>
    <cellStyle name="SAPBEXexcBad9 4 2 2 4" xfId="5748"/>
    <cellStyle name="SAPBEXexcBad9 4 2 3" xfId="2910"/>
    <cellStyle name="SAPBEXexcBad9 4 2 3 2" xfId="6661"/>
    <cellStyle name="SAPBEXexcBad9 4 2 4" xfId="3736"/>
    <cellStyle name="SAPBEXexcBad9 4 2 4 2" xfId="7447"/>
    <cellStyle name="SAPBEXexcBad9 4 2 5" xfId="5150"/>
    <cellStyle name="SAPBEXexcBad9 4 3" xfId="904"/>
    <cellStyle name="SAPBEXexcBad9 4 3 2" xfId="2613"/>
    <cellStyle name="SAPBEXexcBad9 4 3 2 2" xfId="6379"/>
    <cellStyle name="SAPBEXexcBad9 4 3 3" xfId="2202"/>
    <cellStyle name="SAPBEXexcBad9 4 3 3 2" xfId="5992"/>
    <cellStyle name="SAPBEXexcBad9 4 3 4" xfId="4891"/>
    <cellStyle name="SAPBEXexcBad9 4 4" xfId="2322"/>
    <cellStyle name="SAPBEXexcBad9 4 4 2" xfId="6105"/>
    <cellStyle name="SAPBEXexcBad9 4 5" xfId="3149"/>
    <cellStyle name="SAPBEXexcBad9 4 5 2" xfId="6892"/>
    <cellStyle name="SAPBEXexcBad9 4 6" xfId="4577"/>
    <cellStyle name="SAPBEXexcBad9 5" xfId="428"/>
    <cellStyle name="SAPBEXexcBad9 5 2" xfId="1419"/>
    <cellStyle name="SAPBEXexcBad9 5 2 2" xfId="3866"/>
    <cellStyle name="SAPBEXexcBad9 5 3" xfId="2688"/>
    <cellStyle name="SAPBEXexcBad9 6" xfId="1044"/>
    <cellStyle name="SAPBEXexcBad9 6 2" xfId="1698"/>
    <cellStyle name="SAPBEXexcBad9 6 2 2" xfId="3227"/>
    <cellStyle name="SAPBEXexcBad9 6 2 2 2" xfId="6965"/>
    <cellStyle name="SAPBEXexcBad9 6 2 3" xfId="4105"/>
    <cellStyle name="SAPBEXexcBad9 6 2 3 2" xfId="7794"/>
    <cellStyle name="SAPBEXexcBad9 6 2 4" xfId="5515"/>
    <cellStyle name="SAPBEXexcBad9 6 3" xfId="2754"/>
    <cellStyle name="SAPBEXexcBad9 6 3 2" xfId="6512"/>
    <cellStyle name="SAPBEXexcBad9 6 4" xfId="2231"/>
    <cellStyle name="SAPBEXexcBad9 6 4 2" xfId="6017"/>
    <cellStyle name="SAPBEXexcBad9 6 5" xfId="5017"/>
    <cellStyle name="SAPBEXexcBad9 7" xfId="2164"/>
    <cellStyle name="SAPBEXexcBad9 7 2" xfId="3615"/>
    <cellStyle name="SAPBEXexcBad9 7 2 2" xfId="7328"/>
    <cellStyle name="SAPBEXexcBad9 7 3" xfId="5954"/>
    <cellStyle name="SAPBEXexcCritical4" xfId="42"/>
    <cellStyle name="SAPBEXexcCritical4 2" xfId="203"/>
    <cellStyle name="SAPBEXexcCritical4 2 2" xfId="749"/>
    <cellStyle name="SAPBEXexcCritical4 2 2 2" xfId="1436"/>
    <cellStyle name="SAPBEXexcCritical4 2 2 2 2" xfId="871"/>
    <cellStyle name="SAPBEXexcCritical4 2 2 2 2 2" xfId="2258"/>
    <cellStyle name="SAPBEXexcCritical4 2 2 2 2 2 2" xfId="6043"/>
    <cellStyle name="SAPBEXexcCritical4 2 2 2 2 3" xfId="4870"/>
    <cellStyle name="SAPBEXexcCritical4 2 2 2 3" xfId="3879"/>
    <cellStyle name="SAPBEXexcCritical4 2 2 2 3 2" xfId="7579"/>
    <cellStyle name="SAPBEXexcCritical4 2 2 2 4" xfId="5283"/>
    <cellStyle name="SAPBEXexcCritical4 2 2 3" xfId="1153"/>
    <cellStyle name="SAPBEXexcCritical4 2 2 3 2" xfId="2136"/>
    <cellStyle name="SAPBEXexcCritical4 2 2 3 2 2" xfId="3588"/>
    <cellStyle name="SAPBEXexcCritical4 2 2 3 2 2 2" xfId="7301"/>
    <cellStyle name="SAPBEXexcCritical4 2 2 3 2 3" xfId="4467"/>
    <cellStyle name="SAPBEXexcCritical4 2 2 3 2 3 2" xfId="8141"/>
    <cellStyle name="SAPBEXexcCritical4 2 2 3 2 4" xfId="5926"/>
    <cellStyle name="SAPBEXexcCritical4 2 2 3 3" xfId="2840"/>
    <cellStyle name="SAPBEXexcCritical4 2 2 3 3 2" xfId="6593"/>
    <cellStyle name="SAPBEXexcCritical4 2 2 3 4" xfId="3657"/>
    <cellStyle name="SAPBEXexcCritical4 2 2 3 4 2" xfId="7370"/>
    <cellStyle name="SAPBEXexcCritical4 2 2 3 5" xfId="5069"/>
    <cellStyle name="SAPBEXexcCritical4 2 2 4" xfId="1754"/>
    <cellStyle name="SAPBEXexcCritical4 2 2 4 2" xfId="3268"/>
    <cellStyle name="SAPBEXexcCritical4 2 2 4 2 2" xfId="7005"/>
    <cellStyle name="SAPBEXexcCritical4 2 2 4 3" xfId="4161"/>
    <cellStyle name="SAPBEXexcCritical4 2 2 4 3 2" xfId="7848"/>
    <cellStyle name="SAPBEXexcCritical4 2 2 4 4" xfId="5569"/>
    <cellStyle name="SAPBEXexcCritical4 2 2 5" xfId="2678"/>
    <cellStyle name="SAPBEXexcCritical4 2 2 5 2" xfId="6437"/>
    <cellStyle name="SAPBEXexcCritical4 2 2 6" xfId="4821"/>
    <cellStyle name="SAPBEXexcCritical4 2 3" xfId="1303"/>
    <cellStyle name="SAPBEXexcCritical4 2 3 2" xfId="1925"/>
    <cellStyle name="SAPBEXexcCritical4 2 3 2 2" xfId="3403"/>
    <cellStyle name="SAPBEXexcCritical4 2 3 2 2 2" xfId="7136"/>
    <cellStyle name="SAPBEXexcCritical4 2 3 2 3" xfId="4332"/>
    <cellStyle name="SAPBEXexcCritical4 2 3 2 3 2" xfId="8015"/>
    <cellStyle name="SAPBEXexcCritical4 2 3 2 4" xfId="5736"/>
    <cellStyle name="SAPBEXexcCritical4 2 3 3" xfId="2951"/>
    <cellStyle name="SAPBEXexcCritical4 2 3 3 2" xfId="6699"/>
    <cellStyle name="SAPBEXexcCritical4 2 3 4" xfId="3775"/>
    <cellStyle name="SAPBEXexcCritical4 2 3 4 2" xfId="7486"/>
    <cellStyle name="SAPBEXexcCritical4 2 3 5" xfId="5189"/>
    <cellStyle name="SAPBEXexcCritical4 2 4" xfId="1694"/>
    <cellStyle name="SAPBEXexcCritical4 2 4 2" xfId="4101"/>
    <cellStyle name="SAPBEXexcCritical4 2 4 2 2" xfId="7790"/>
    <cellStyle name="SAPBEXexcCritical4 2 4 3" xfId="5511"/>
    <cellStyle name="SAPBEXexcCritical4 2 5" xfId="582"/>
    <cellStyle name="SAPBEXexcCritical4 2 5 2" xfId="4734"/>
    <cellStyle name="SAPBEXexcCritical4 2 6" xfId="2408"/>
    <cellStyle name="SAPBEXexcCritical4 2 6 2" xfId="6183"/>
    <cellStyle name="SAPBEXexcCritical4 2 7" xfId="3041"/>
    <cellStyle name="SAPBEXexcCritical4 2 7 2" xfId="6787"/>
    <cellStyle name="SAPBEXexcCritical4 2 8" xfId="4527"/>
    <cellStyle name="SAPBEXexcCritical4 3" xfId="204"/>
    <cellStyle name="SAPBEXexcCritical4 3 2" xfId="1374"/>
    <cellStyle name="SAPBEXexcCritical4 3 2 2" xfId="1683"/>
    <cellStyle name="SAPBEXexcCritical4 3 2 2 2" xfId="4090"/>
    <cellStyle name="SAPBEXexcCritical4 3 2 2 2 2" xfId="7780"/>
    <cellStyle name="SAPBEXexcCritical4 3 2 2 3" xfId="5501"/>
    <cellStyle name="SAPBEXexcCritical4 3 2 3" xfId="3828"/>
    <cellStyle name="SAPBEXexcCritical4 3 2 3 2" xfId="7537"/>
    <cellStyle name="SAPBEXexcCritical4 3 2 4" xfId="5240"/>
    <cellStyle name="SAPBEXexcCritical4 3 3" xfId="1920"/>
    <cellStyle name="SAPBEXexcCritical4 3 3 2" xfId="4327"/>
    <cellStyle name="SAPBEXexcCritical4 3 3 2 2" xfId="8010"/>
    <cellStyle name="SAPBEXexcCritical4 3 3 3" xfId="5731"/>
    <cellStyle name="SAPBEXexcCritical4 3 4" xfId="677"/>
    <cellStyle name="SAPBEXexcCritical4 3 4 2" xfId="4778"/>
    <cellStyle name="SAPBEXexcCritical4 3 5" xfId="2598"/>
    <cellStyle name="SAPBEXexcCritical4 3 5 2" xfId="6365"/>
    <cellStyle name="SAPBEXexcCritical4 3 6" xfId="4528"/>
    <cellStyle name="SAPBEXexcCritical4 4" xfId="295"/>
    <cellStyle name="SAPBEXexcCritical4 4 2" xfId="1259"/>
    <cellStyle name="SAPBEXexcCritical4 4 2 2" xfId="1423"/>
    <cellStyle name="SAPBEXexcCritical4 4 2 2 2" xfId="3032"/>
    <cellStyle name="SAPBEXexcCritical4 4 2 2 2 2" xfId="6778"/>
    <cellStyle name="SAPBEXexcCritical4 4 2 2 3" xfId="3868"/>
    <cellStyle name="SAPBEXexcCritical4 4 2 2 3 2" xfId="7569"/>
    <cellStyle name="SAPBEXexcCritical4 4 2 2 4" xfId="5273"/>
    <cellStyle name="SAPBEXexcCritical4 4 2 3" xfId="2911"/>
    <cellStyle name="SAPBEXexcCritical4 4 2 3 2" xfId="6662"/>
    <cellStyle name="SAPBEXexcCritical4 4 2 4" xfId="3737"/>
    <cellStyle name="SAPBEXexcCritical4 4 2 4 2" xfId="7448"/>
    <cellStyle name="SAPBEXexcCritical4 4 2 5" xfId="5151"/>
    <cellStyle name="SAPBEXexcCritical4 4 3" xfId="1250"/>
    <cellStyle name="SAPBEXexcCritical4 4 3 2" xfId="2904"/>
    <cellStyle name="SAPBEXexcCritical4 4 3 2 2" xfId="6655"/>
    <cellStyle name="SAPBEXexcCritical4 4 3 3" xfId="3730"/>
    <cellStyle name="SAPBEXexcCritical4 4 3 3 2" xfId="7441"/>
    <cellStyle name="SAPBEXexcCritical4 4 3 4" xfId="5144"/>
    <cellStyle name="SAPBEXexcCritical4 4 4" xfId="2323"/>
    <cellStyle name="SAPBEXexcCritical4 4 4 2" xfId="6106"/>
    <cellStyle name="SAPBEXexcCritical4 4 5" xfId="3286"/>
    <cellStyle name="SAPBEXexcCritical4 4 5 2" xfId="7021"/>
    <cellStyle name="SAPBEXexcCritical4 4 6" xfId="4578"/>
    <cellStyle name="SAPBEXexcCritical4 5" xfId="429"/>
    <cellStyle name="SAPBEXexcCritical4 5 2" xfId="1338"/>
    <cellStyle name="SAPBEXexcCritical4 5 2 2" xfId="3808"/>
    <cellStyle name="SAPBEXexcCritical4 5 2 2 2" xfId="7518"/>
    <cellStyle name="SAPBEXexcCritical4 5 2 3" xfId="5221"/>
    <cellStyle name="SAPBEXexcCritical4 5 3" xfId="3089"/>
    <cellStyle name="SAPBEXexcCritical4 5 3 2" xfId="6835"/>
    <cellStyle name="SAPBEXexcCritical4 5 4" xfId="4686"/>
    <cellStyle name="SAPBEXexcCritical4 6" xfId="1043"/>
    <cellStyle name="SAPBEXexcCritical4 6 2" xfId="1327"/>
    <cellStyle name="SAPBEXexcCritical4 6 2 2" xfId="2974"/>
    <cellStyle name="SAPBEXexcCritical4 6 2 2 2" xfId="6722"/>
    <cellStyle name="SAPBEXexcCritical4 6 2 3" xfId="3799"/>
    <cellStyle name="SAPBEXexcCritical4 6 2 3 2" xfId="7509"/>
    <cellStyle name="SAPBEXexcCritical4 6 2 4" xfId="5212"/>
    <cellStyle name="SAPBEXexcCritical4 6 3" xfId="2753"/>
    <cellStyle name="SAPBEXexcCritical4 6 3 2" xfId="6511"/>
    <cellStyle name="SAPBEXexcCritical4 6 4" xfId="2458"/>
    <cellStyle name="SAPBEXexcCritical4 6 4 2" xfId="6232"/>
    <cellStyle name="SAPBEXexcCritical4 6 5" xfId="5016"/>
    <cellStyle name="SAPBEXexcCritical4 7" xfId="2165"/>
    <cellStyle name="SAPBEXexcCritical4 7 2" xfId="3616"/>
    <cellStyle name="SAPBEXexcCritical4 7 2 2" xfId="7329"/>
    <cellStyle name="SAPBEXexcCritical4 7 3" xfId="5955"/>
    <cellStyle name="SAPBEXexcCritical5" xfId="43"/>
    <cellStyle name="SAPBEXexcCritical5 2" xfId="205"/>
    <cellStyle name="SAPBEXexcCritical5 2 2" xfId="734"/>
    <cellStyle name="SAPBEXexcCritical5 2 2 2" xfId="1425"/>
    <cellStyle name="SAPBEXexcCritical5 2 2 2 2" xfId="852"/>
    <cellStyle name="SAPBEXexcCritical5 2 2 2 2 2" xfId="2884"/>
    <cellStyle name="SAPBEXexcCritical5 2 2 2 2 2 2" xfId="6635"/>
    <cellStyle name="SAPBEXexcCritical5 2 2 2 2 3" xfId="4853"/>
    <cellStyle name="SAPBEXexcCritical5 2 2 2 3" xfId="3869"/>
    <cellStyle name="SAPBEXexcCritical5 2 2 2 3 2" xfId="7570"/>
    <cellStyle name="SAPBEXexcCritical5 2 2 2 4" xfId="5274"/>
    <cellStyle name="SAPBEXexcCritical5 2 2 3" xfId="1154"/>
    <cellStyle name="SAPBEXexcCritical5 2 2 3 2" xfId="2137"/>
    <cellStyle name="SAPBEXexcCritical5 2 2 3 2 2" xfId="3589"/>
    <cellStyle name="SAPBEXexcCritical5 2 2 3 2 2 2" xfId="7302"/>
    <cellStyle name="SAPBEXexcCritical5 2 2 3 2 3" xfId="4468"/>
    <cellStyle name="SAPBEXexcCritical5 2 2 3 2 3 2" xfId="8142"/>
    <cellStyle name="SAPBEXexcCritical5 2 2 3 2 4" xfId="5927"/>
    <cellStyle name="SAPBEXexcCritical5 2 2 3 3" xfId="2841"/>
    <cellStyle name="SAPBEXexcCritical5 2 2 3 3 2" xfId="6594"/>
    <cellStyle name="SAPBEXexcCritical5 2 2 3 4" xfId="3658"/>
    <cellStyle name="SAPBEXexcCritical5 2 2 3 4 2" xfId="7371"/>
    <cellStyle name="SAPBEXexcCritical5 2 2 3 5" xfId="5070"/>
    <cellStyle name="SAPBEXexcCritical5 2 2 4" xfId="1855"/>
    <cellStyle name="SAPBEXexcCritical5 2 2 4 2" xfId="3343"/>
    <cellStyle name="SAPBEXexcCritical5 2 2 4 2 2" xfId="7078"/>
    <cellStyle name="SAPBEXexcCritical5 2 2 4 3" xfId="4262"/>
    <cellStyle name="SAPBEXexcCritical5 2 2 4 3 2" xfId="7946"/>
    <cellStyle name="SAPBEXexcCritical5 2 2 4 4" xfId="5667"/>
    <cellStyle name="SAPBEXexcCritical5 2 2 5" xfId="3143"/>
    <cellStyle name="SAPBEXexcCritical5 2 2 5 2" xfId="6886"/>
    <cellStyle name="SAPBEXexcCritical5 2 2 6" xfId="4812"/>
    <cellStyle name="SAPBEXexcCritical5 2 3" xfId="1304"/>
    <cellStyle name="SAPBEXexcCritical5 2 3 2" xfId="1836"/>
    <cellStyle name="SAPBEXexcCritical5 2 3 2 2" xfId="3326"/>
    <cellStyle name="SAPBEXexcCritical5 2 3 2 2 2" xfId="7061"/>
    <cellStyle name="SAPBEXexcCritical5 2 3 2 3" xfId="4243"/>
    <cellStyle name="SAPBEXexcCritical5 2 3 2 3 2" xfId="7928"/>
    <cellStyle name="SAPBEXexcCritical5 2 3 2 4" xfId="5649"/>
    <cellStyle name="SAPBEXexcCritical5 2 3 3" xfId="2952"/>
    <cellStyle name="SAPBEXexcCritical5 2 3 3 2" xfId="6700"/>
    <cellStyle name="SAPBEXexcCritical5 2 3 4" xfId="3776"/>
    <cellStyle name="SAPBEXexcCritical5 2 3 4 2" xfId="7487"/>
    <cellStyle name="SAPBEXexcCritical5 2 3 5" xfId="5190"/>
    <cellStyle name="SAPBEXexcCritical5 2 4" xfId="1960"/>
    <cellStyle name="SAPBEXexcCritical5 2 4 2" xfId="4367"/>
    <cellStyle name="SAPBEXexcCritical5 2 4 2 2" xfId="8050"/>
    <cellStyle name="SAPBEXexcCritical5 2 4 3" xfId="5771"/>
    <cellStyle name="SAPBEXexcCritical5 2 5" xfId="583"/>
    <cellStyle name="SAPBEXexcCritical5 2 5 2" xfId="4735"/>
    <cellStyle name="SAPBEXexcCritical5 2 6" xfId="2409"/>
    <cellStyle name="SAPBEXexcCritical5 2 6 2" xfId="6184"/>
    <cellStyle name="SAPBEXexcCritical5 2 7" xfId="2518"/>
    <cellStyle name="SAPBEXexcCritical5 2 7 2" xfId="6286"/>
    <cellStyle name="SAPBEXexcCritical5 2 8" xfId="4529"/>
    <cellStyle name="SAPBEXexcCritical5 3" xfId="206"/>
    <cellStyle name="SAPBEXexcCritical5 3 2" xfId="1375"/>
    <cellStyle name="SAPBEXexcCritical5 3 2 2" xfId="1682"/>
    <cellStyle name="SAPBEXexcCritical5 3 2 2 2" xfId="4089"/>
    <cellStyle name="SAPBEXexcCritical5 3 2 2 2 2" xfId="7779"/>
    <cellStyle name="SAPBEXexcCritical5 3 2 2 3" xfId="5500"/>
    <cellStyle name="SAPBEXexcCritical5 3 2 3" xfId="3829"/>
    <cellStyle name="SAPBEXexcCritical5 3 2 3 2" xfId="7538"/>
    <cellStyle name="SAPBEXexcCritical5 3 2 4" xfId="5241"/>
    <cellStyle name="SAPBEXexcCritical5 3 3" xfId="1467"/>
    <cellStyle name="SAPBEXexcCritical5 3 3 2" xfId="3908"/>
    <cellStyle name="SAPBEXexcCritical5 3 3 2 2" xfId="7605"/>
    <cellStyle name="SAPBEXexcCritical5 3 3 3" xfId="5310"/>
    <cellStyle name="SAPBEXexcCritical5 3 4" xfId="678"/>
    <cellStyle name="SAPBEXexcCritical5 3 4 2" xfId="4779"/>
    <cellStyle name="SAPBEXexcCritical5 3 5" xfId="2882"/>
    <cellStyle name="SAPBEXexcCritical5 3 5 2" xfId="6633"/>
    <cellStyle name="SAPBEXexcCritical5 3 6" xfId="4530"/>
    <cellStyle name="SAPBEXexcCritical5 4" xfId="296"/>
    <cellStyle name="SAPBEXexcCritical5 4 2" xfId="1260"/>
    <cellStyle name="SAPBEXexcCritical5 4 2 2" xfId="983"/>
    <cellStyle name="SAPBEXexcCritical5 4 2 2 2" xfId="2680"/>
    <cellStyle name="SAPBEXexcCritical5 4 2 2 2 2" xfId="6439"/>
    <cellStyle name="SAPBEXexcCritical5 4 2 2 3" xfId="2789"/>
    <cellStyle name="SAPBEXexcCritical5 4 2 2 3 2" xfId="6545"/>
    <cellStyle name="SAPBEXexcCritical5 4 2 2 4" xfId="4961"/>
    <cellStyle name="SAPBEXexcCritical5 4 2 3" xfId="2912"/>
    <cellStyle name="SAPBEXexcCritical5 4 2 3 2" xfId="6663"/>
    <cellStyle name="SAPBEXexcCritical5 4 2 4" xfId="3738"/>
    <cellStyle name="SAPBEXexcCritical5 4 2 4 2" xfId="7449"/>
    <cellStyle name="SAPBEXexcCritical5 4 2 5" xfId="5152"/>
    <cellStyle name="SAPBEXexcCritical5 4 3" xfId="1251"/>
    <cellStyle name="SAPBEXexcCritical5 4 3 2" xfId="2905"/>
    <cellStyle name="SAPBEXexcCritical5 4 3 2 2" xfId="6656"/>
    <cellStyle name="SAPBEXexcCritical5 4 3 3" xfId="3731"/>
    <cellStyle name="SAPBEXexcCritical5 4 3 3 2" xfId="7442"/>
    <cellStyle name="SAPBEXexcCritical5 4 3 4" xfId="5145"/>
    <cellStyle name="SAPBEXexcCritical5 4 4" xfId="2324"/>
    <cellStyle name="SAPBEXexcCritical5 4 4 2" xfId="6107"/>
    <cellStyle name="SAPBEXexcCritical5 4 5" xfId="3045"/>
    <cellStyle name="SAPBEXexcCritical5 4 5 2" xfId="6791"/>
    <cellStyle name="SAPBEXexcCritical5 4 6" xfId="4579"/>
    <cellStyle name="SAPBEXexcCritical5 5" xfId="430"/>
    <cellStyle name="SAPBEXexcCritical5 5 2" xfId="1716"/>
    <cellStyle name="SAPBEXexcCritical5 5 2 2" xfId="4123"/>
    <cellStyle name="SAPBEXexcCritical5 5 2 2 2" xfId="7810"/>
    <cellStyle name="SAPBEXexcCritical5 5 2 3" xfId="5531"/>
    <cellStyle name="SAPBEXexcCritical5 5 3" xfId="2587"/>
    <cellStyle name="SAPBEXexcCritical5 5 3 2" xfId="6354"/>
    <cellStyle name="SAPBEXexcCritical5 5 4" xfId="4687"/>
    <cellStyle name="SAPBEXexcCritical5 6" xfId="1042"/>
    <cellStyle name="SAPBEXexcCritical5 6 2" xfId="977"/>
    <cellStyle name="SAPBEXexcCritical5 6 2 2" xfId="2675"/>
    <cellStyle name="SAPBEXexcCritical5 6 2 2 2" xfId="6434"/>
    <cellStyle name="SAPBEXexcCritical5 6 2 3" xfId="2294"/>
    <cellStyle name="SAPBEXexcCritical5 6 2 3 2" xfId="6078"/>
    <cellStyle name="SAPBEXexcCritical5 6 2 4" xfId="4956"/>
    <cellStyle name="SAPBEXexcCritical5 6 3" xfId="2752"/>
    <cellStyle name="SAPBEXexcCritical5 6 3 2" xfId="6510"/>
    <cellStyle name="SAPBEXexcCritical5 6 4" xfId="2986"/>
    <cellStyle name="SAPBEXexcCritical5 6 4 2" xfId="6734"/>
    <cellStyle name="SAPBEXexcCritical5 6 5" xfId="5015"/>
    <cellStyle name="SAPBEXexcCritical5 7" xfId="2166"/>
    <cellStyle name="SAPBEXexcCritical5 7 2" xfId="3617"/>
    <cellStyle name="SAPBEXexcCritical5 7 2 2" xfId="7330"/>
    <cellStyle name="SAPBEXexcCritical5 7 3" xfId="5956"/>
    <cellStyle name="SAPBEXexcCritical6" xfId="44"/>
    <cellStyle name="SAPBEXexcCritical6 2" xfId="207"/>
    <cellStyle name="SAPBEXexcCritical6 2 2" xfId="735"/>
    <cellStyle name="SAPBEXexcCritical6 2 2 2" xfId="1426"/>
    <cellStyle name="SAPBEXexcCritical6 2 2 2 2" xfId="2016"/>
    <cellStyle name="SAPBEXexcCritical6 2 2 2 2 2" xfId="4380"/>
    <cellStyle name="SAPBEXexcCritical6 2 2 2 2 2 2" xfId="8057"/>
    <cellStyle name="SAPBEXexcCritical6 2 2 2 2 3" xfId="5818"/>
    <cellStyle name="SAPBEXexcCritical6 2 2 2 3" xfId="3870"/>
    <cellStyle name="SAPBEXexcCritical6 2 2 2 3 2" xfId="7571"/>
    <cellStyle name="SAPBEXexcCritical6 2 2 2 4" xfId="5275"/>
    <cellStyle name="SAPBEXexcCritical6 2 2 3" xfId="1155"/>
    <cellStyle name="SAPBEXexcCritical6 2 2 3 2" xfId="2138"/>
    <cellStyle name="SAPBEXexcCritical6 2 2 3 2 2" xfId="3590"/>
    <cellStyle name="SAPBEXexcCritical6 2 2 3 2 2 2" xfId="7303"/>
    <cellStyle name="SAPBEXexcCritical6 2 2 3 2 3" xfId="4469"/>
    <cellStyle name="SAPBEXexcCritical6 2 2 3 2 3 2" xfId="8143"/>
    <cellStyle name="SAPBEXexcCritical6 2 2 3 2 4" xfId="5928"/>
    <cellStyle name="SAPBEXexcCritical6 2 2 3 3" xfId="2842"/>
    <cellStyle name="SAPBEXexcCritical6 2 2 3 3 2" xfId="6595"/>
    <cellStyle name="SAPBEXexcCritical6 2 2 3 4" xfId="3659"/>
    <cellStyle name="SAPBEXexcCritical6 2 2 3 4 2" xfId="7372"/>
    <cellStyle name="SAPBEXexcCritical6 2 2 3 5" xfId="5071"/>
    <cellStyle name="SAPBEXexcCritical6 2 2 4" xfId="1282"/>
    <cellStyle name="SAPBEXexcCritical6 2 2 4 2" xfId="2931"/>
    <cellStyle name="SAPBEXexcCritical6 2 2 4 2 2" xfId="6682"/>
    <cellStyle name="SAPBEXexcCritical6 2 2 4 3" xfId="3757"/>
    <cellStyle name="SAPBEXexcCritical6 2 2 4 3 2" xfId="7468"/>
    <cellStyle name="SAPBEXexcCritical6 2 2 4 4" xfId="5171"/>
    <cellStyle name="SAPBEXexcCritical6 2 2 5" xfId="3325"/>
    <cellStyle name="SAPBEXexcCritical6 2 2 5 2" xfId="7060"/>
    <cellStyle name="SAPBEXexcCritical6 2 2 6" xfId="4813"/>
    <cellStyle name="SAPBEXexcCritical6 2 3" xfId="1305"/>
    <cellStyle name="SAPBEXexcCritical6 2 3 2" xfId="936"/>
    <cellStyle name="SAPBEXexcCritical6 2 3 2 2" xfId="2640"/>
    <cellStyle name="SAPBEXexcCritical6 2 3 2 2 2" xfId="6406"/>
    <cellStyle name="SAPBEXexcCritical6 2 3 2 3" xfId="3061"/>
    <cellStyle name="SAPBEXexcCritical6 2 3 2 3 2" xfId="6807"/>
    <cellStyle name="SAPBEXexcCritical6 2 3 2 4" xfId="4921"/>
    <cellStyle name="SAPBEXexcCritical6 2 3 3" xfId="2953"/>
    <cellStyle name="SAPBEXexcCritical6 2 3 3 2" xfId="6701"/>
    <cellStyle name="SAPBEXexcCritical6 2 3 4" xfId="3777"/>
    <cellStyle name="SAPBEXexcCritical6 2 3 4 2" xfId="7488"/>
    <cellStyle name="SAPBEXexcCritical6 2 3 5" xfId="5191"/>
    <cellStyle name="SAPBEXexcCritical6 2 4" xfId="1900"/>
    <cellStyle name="SAPBEXexcCritical6 2 4 2" xfId="4307"/>
    <cellStyle name="SAPBEXexcCritical6 2 4 2 2" xfId="7990"/>
    <cellStyle name="SAPBEXexcCritical6 2 4 3" xfId="5711"/>
    <cellStyle name="SAPBEXexcCritical6 2 5" xfId="584"/>
    <cellStyle name="SAPBEXexcCritical6 2 5 2" xfId="4736"/>
    <cellStyle name="SAPBEXexcCritical6 2 6" xfId="2410"/>
    <cellStyle name="SAPBEXexcCritical6 2 6 2" xfId="6185"/>
    <cellStyle name="SAPBEXexcCritical6 2 7" xfId="2212"/>
    <cellStyle name="SAPBEXexcCritical6 2 7 2" xfId="6000"/>
    <cellStyle name="SAPBEXexcCritical6 2 8" xfId="4531"/>
    <cellStyle name="SAPBEXexcCritical6 3" xfId="208"/>
    <cellStyle name="SAPBEXexcCritical6 3 2" xfId="1376"/>
    <cellStyle name="SAPBEXexcCritical6 3 2 2" xfId="940"/>
    <cellStyle name="SAPBEXexcCritical6 3 2 2 2" xfId="2992"/>
    <cellStyle name="SAPBEXexcCritical6 3 2 2 2 2" xfId="6740"/>
    <cellStyle name="SAPBEXexcCritical6 3 2 2 3" xfId="4925"/>
    <cellStyle name="SAPBEXexcCritical6 3 2 3" xfId="3830"/>
    <cellStyle name="SAPBEXexcCritical6 3 2 3 2" xfId="7539"/>
    <cellStyle name="SAPBEXexcCritical6 3 2 4" xfId="5242"/>
    <cellStyle name="SAPBEXexcCritical6 3 3" xfId="1934"/>
    <cellStyle name="SAPBEXexcCritical6 3 3 2" xfId="4341"/>
    <cellStyle name="SAPBEXexcCritical6 3 3 2 2" xfId="8024"/>
    <cellStyle name="SAPBEXexcCritical6 3 3 3" xfId="5745"/>
    <cellStyle name="SAPBEXexcCritical6 3 4" xfId="679"/>
    <cellStyle name="SAPBEXexcCritical6 3 4 2" xfId="4780"/>
    <cellStyle name="SAPBEXexcCritical6 3 5" xfId="3225"/>
    <cellStyle name="SAPBEXexcCritical6 3 5 2" xfId="6963"/>
    <cellStyle name="SAPBEXexcCritical6 3 6" xfId="4532"/>
    <cellStyle name="SAPBEXexcCritical6 4" xfId="297"/>
    <cellStyle name="SAPBEXexcCritical6 4 2" xfId="1261"/>
    <cellStyle name="SAPBEXexcCritical6 4 2 2" xfId="1462"/>
    <cellStyle name="SAPBEXexcCritical6 4 2 2 2" xfId="3054"/>
    <cellStyle name="SAPBEXexcCritical6 4 2 2 2 2" xfId="6800"/>
    <cellStyle name="SAPBEXexcCritical6 4 2 2 3" xfId="3903"/>
    <cellStyle name="SAPBEXexcCritical6 4 2 2 3 2" xfId="7600"/>
    <cellStyle name="SAPBEXexcCritical6 4 2 2 4" xfId="5305"/>
    <cellStyle name="SAPBEXexcCritical6 4 2 3" xfId="2913"/>
    <cellStyle name="SAPBEXexcCritical6 4 2 3 2" xfId="6664"/>
    <cellStyle name="SAPBEXexcCritical6 4 2 4" xfId="3739"/>
    <cellStyle name="SAPBEXexcCritical6 4 2 4 2" xfId="7450"/>
    <cellStyle name="SAPBEXexcCritical6 4 2 5" xfId="5153"/>
    <cellStyle name="SAPBEXexcCritical6 4 3" xfId="2032"/>
    <cellStyle name="SAPBEXexcCritical6 4 3 2" xfId="3498"/>
    <cellStyle name="SAPBEXexcCritical6 4 3 2 2" xfId="7219"/>
    <cellStyle name="SAPBEXexcCritical6 4 3 3" xfId="4394"/>
    <cellStyle name="SAPBEXexcCritical6 4 3 3 2" xfId="8071"/>
    <cellStyle name="SAPBEXexcCritical6 4 3 4" xfId="5832"/>
    <cellStyle name="SAPBEXexcCritical6 4 4" xfId="2325"/>
    <cellStyle name="SAPBEXexcCritical6 4 4 2" xfId="6108"/>
    <cellStyle name="SAPBEXexcCritical6 4 5" xfId="2522"/>
    <cellStyle name="SAPBEXexcCritical6 4 5 2" xfId="6290"/>
    <cellStyle name="SAPBEXexcCritical6 4 6" xfId="4580"/>
    <cellStyle name="SAPBEXexcCritical6 5" xfId="431"/>
    <cellStyle name="SAPBEXexcCritical6 5 2" xfId="1749"/>
    <cellStyle name="SAPBEXexcCritical6 5 2 2" xfId="4156"/>
    <cellStyle name="SAPBEXexcCritical6 5 2 2 2" xfId="7843"/>
    <cellStyle name="SAPBEXexcCritical6 5 2 3" xfId="5564"/>
    <cellStyle name="SAPBEXexcCritical6 5 3" xfId="3157"/>
    <cellStyle name="SAPBEXexcCritical6 5 3 2" xfId="6898"/>
    <cellStyle name="SAPBEXexcCritical6 5 4" xfId="4688"/>
    <cellStyle name="SAPBEXexcCritical6 6" xfId="1041"/>
    <cellStyle name="SAPBEXexcCritical6 6 2" xfId="1118"/>
    <cellStyle name="SAPBEXexcCritical6 6 2 2" xfId="2815"/>
    <cellStyle name="SAPBEXexcCritical6 6 2 2 2" xfId="6568"/>
    <cellStyle name="SAPBEXexcCritical6 6 2 3" xfId="2197"/>
    <cellStyle name="SAPBEXexcCritical6 6 2 3 2" xfId="5987"/>
    <cellStyle name="SAPBEXexcCritical6 6 2 4" xfId="5047"/>
    <cellStyle name="SAPBEXexcCritical6 6 3" xfId="2751"/>
    <cellStyle name="SAPBEXexcCritical6 6 3 2" xfId="6509"/>
    <cellStyle name="SAPBEXexcCritical6 6 4" xfId="2785"/>
    <cellStyle name="SAPBEXexcCritical6 6 4 2" xfId="6541"/>
    <cellStyle name="SAPBEXexcCritical6 6 5" xfId="5014"/>
    <cellStyle name="SAPBEXexcCritical6 7" xfId="2167"/>
    <cellStyle name="SAPBEXexcCritical6 7 2" xfId="3618"/>
    <cellStyle name="SAPBEXexcCritical6 7 2 2" xfId="7331"/>
    <cellStyle name="SAPBEXexcCritical6 7 3" xfId="5957"/>
    <cellStyle name="SAPBEXexcGood1" xfId="45"/>
    <cellStyle name="SAPBEXexcGood1 2" xfId="209"/>
    <cellStyle name="SAPBEXexcGood1 2 2" xfId="755"/>
    <cellStyle name="SAPBEXexcGood1 2 2 2" xfId="1441"/>
    <cellStyle name="SAPBEXexcGood1 2 2 2 2" xfId="943"/>
    <cellStyle name="SAPBEXexcGood1 2 2 2 2 2" xfId="2570"/>
    <cellStyle name="SAPBEXexcGood1 2 2 2 2 2 2" xfId="6337"/>
    <cellStyle name="SAPBEXexcGood1 2 2 2 2 3" xfId="4927"/>
    <cellStyle name="SAPBEXexcGood1 2 2 2 3" xfId="3882"/>
    <cellStyle name="SAPBEXexcGood1 2 2 2 3 2" xfId="7582"/>
    <cellStyle name="SAPBEXexcGood1 2 2 2 4" xfId="5287"/>
    <cellStyle name="SAPBEXexcGood1 2 2 3" xfId="1156"/>
    <cellStyle name="SAPBEXexcGood1 2 2 3 2" xfId="2139"/>
    <cellStyle name="SAPBEXexcGood1 2 2 3 2 2" xfId="3591"/>
    <cellStyle name="SAPBEXexcGood1 2 2 3 2 2 2" xfId="7304"/>
    <cellStyle name="SAPBEXexcGood1 2 2 3 2 3" xfId="4470"/>
    <cellStyle name="SAPBEXexcGood1 2 2 3 2 3 2" xfId="8144"/>
    <cellStyle name="SAPBEXexcGood1 2 2 3 2 4" xfId="5929"/>
    <cellStyle name="SAPBEXexcGood1 2 2 3 3" xfId="2843"/>
    <cellStyle name="SAPBEXexcGood1 2 2 3 3 2" xfId="6596"/>
    <cellStyle name="SAPBEXexcGood1 2 2 3 4" xfId="3660"/>
    <cellStyle name="SAPBEXexcGood1 2 2 3 4 2" xfId="7373"/>
    <cellStyle name="SAPBEXexcGood1 2 2 3 5" xfId="5072"/>
    <cellStyle name="SAPBEXexcGood1 2 2 4" xfId="1823"/>
    <cellStyle name="SAPBEXexcGood1 2 2 4 2" xfId="3318"/>
    <cellStyle name="SAPBEXexcGood1 2 2 4 2 2" xfId="7053"/>
    <cellStyle name="SAPBEXexcGood1 2 2 4 3" xfId="4230"/>
    <cellStyle name="SAPBEXexcGood1 2 2 4 3 2" xfId="7915"/>
    <cellStyle name="SAPBEXexcGood1 2 2 4 4" xfId="5636"/>
    <cellStyle name="SAPBEXexcGood1 2 2 5" xfId="2205"/>
    <cellStyle name="SAPBEXexcGood1 2 2 5 2" xfId="5994"/>
    <cellStyle name="SAPBEXexcGood1 2 2 6" xfId="4825"/>
    <cellStyle name="SAPBEXexcGood1 2 3" xfId="1306"/>
    <cellStyle name="SAPBEXexcGood1 2 3 2" xfId="1712"/>
    <cellStyle name="SAPBEXexcGood1 2 3 2 2" xfId="3236"/>
    <cellStyle name="SAPBEXexcGood1 2 3 2 2 2" xfId="6973"/>
    <cellStyle name="SAPBEXexcGood1 2 3 2 3" xfId="4119"/>
    <cellStyle name="SAPBEXexcGood1 2 3 2 3 2" xfId="7806"/>
    <cellStyle name="SAPBEXexcGood1 2 3 2 4" xfId="5527"/>
    <cellStyle name="SAPBEXexcGood1 2 3 3" xfId="2954"/>
    <cellStyle name="SAPBEXexcGood1 2 3 3 2" xfId="6702"/>
    <cellStyle name="SAPBEXexcGood1 2 3 4" xfId="3778"/>
    <cellStyle name="SAPBEXexcGood1 2 3 4 2" xfId="7489"/>
    <cellStyle name="SAPBEXexcGood1 2 3 5" xfId="5192"/>
    <cellStyle name="SAPBEXexcGood1 2 4" xfId="844"/>
    <cellStyle name="SAPBEXexcGood1 2 4 2" xfId="3554"/>
    <cellStyle name="SAPBEXexcGood1 2 4 2 2" xfId="7268"/>
    <cellStyle name="SAPBEXexcGood1 2 4 3" xfId="4845"/>
    <cellStyle name="SAPBEXexcGood1 2 5" xfId="585"/>
    <cellStyle name="SAPBEXexcGood1 2 5 2" xfId="4737"/>
    <cellStyle name="SAPBEXexcGood1 2 6" xfId="2411"/>
    <cellStyle name="SAPBEXexcGood1 2 6 2" xfId="6186"/>
    <cellStyle name="SAPBEXexcGood1 2 7" xfId="3313"/>
    <cellStyle name="SAPBEXexcGood1 2 7 2" xfId="7048"/>
    <cellStyle name="SAPBEXexcGood1 2 8" xfId="4533"/>
    <cellStyle name="SAPBEXexcGood1 3" xfId="210"/>
    <cellStyle name="SAPBEXexcGood1 3 2" xfId="1377"/>
    <cellStyle name="SAPBEXexcGood1 3 2 2" xfId="1888"/>
    <cellStyle name="SAPBEXexcGood1 3 2 2 2" xfId="4295"/>
    <cellStyle name="SAPBEXexcGood1 3 2 2 2 2" xfId="7979"/>
    <cellStyle name="SAPBEXexcGood1 3 2 2 3" xfId="5700"/>
    <cellStyle name="SAPBEXexcGood1 3 2 3" xfId="3831"/>
    <cellStyle name="SAPBEXexcGood1 3 2 3 2" xfId="7540"/>
    <cellStyle name="SAPBEXexcGood1 3 2 4" xfId="5243"/>
    <cellStyle name="SAPBEXexcGood1 3 3" xfId="1833"/>
    <cellStyle name="SAPBEXexcGood1 3 3 2" xfId="4240"/>
    <cellStyle name="SAPBEXexcGood1 3 3 2 2" xfId="7925"/>
    <cellStyle name="SAPBEXexcGood1 3 3 3" xfId="5646"/>
    <cellStyle name="SAPBEXexcGood1 3 4" xfId="680"/>
    <cellStyle name="SAPBEXexcGood1 3 4 2" xfId="4781"/>
    <cellStyle name="SAPBEXexcGood1 3 5" xfId="2582"/>
    <cellStyle name="SAPBEXexcGood1 3 5 2" xfId="6349"/>
    <cellStyle name="SAPBEXexcGood1 3 6" xfId="4534"/>
    <cellStyle name="SAPBEXexcGood1 4" xfId="298"/>
    <cellStyle name="SAPBEXexcGood1 4 2" xfId="1262"/>
    <cellStyle name="SAPBEXexcGood1 4 2 2" xfId="892"/>
    <cellStyle name="SAPBEXexcGood1 4 2 2 2" xfId="2603"/>
    <cellStyle name="SAPBEXexcGood1 4 2 2 2 2" xfId="6369"/>
    <cellStyle name="SAPBEXexcGood1 4 2 2 3" xfId="2814"/>
    <cellStyle name="SAPBEXexcGood1 4 2 2 3 2" xfId="6567"/>
    <cellStyle name="SAPBEXexcGood1 4 2 2 4" xfId="4879"/>
    <cellStyle name="SAPBEXexcGood1 4 2 3" xfId="2914"/>
    <cellStyle name="SAPBEXexcGood1 4 2 3 2" xfId="6665"/>
    <cellStyle name="SAPBEXexcGood1 4 2 4" xfId="3740"/>
    <cellStyle name="SAPBEXexcGood1 4 2 4 2" xfId="7451"/>
    <cellStyle name="SAPBEXexcGood1 4 2 5" xfId="5154"/>
    <cellStyle name="SAPBEXexcGood1 4 3" xfId="1829"/>
    <cellStyle name="SAPBEXexcGood1 4 3 2" xfId="3324"/>
    <cellStyle name="SAPBEXexcGood1 4 3 2 2" xfId="7059"/>
    <cellStyle name="SAPBEXexcGood1 4 3 3" xfId="4236"/>
    <cellStyle name="SAPBEXexcGood1 4 3 3 2" xfId="7921"/>
    <cellStyle name="SAPBEXexcGood1 4 3 4" xfId="5642"/>
    <cellStyle name="SAPBEXexcGood1 4 4" xfId="2326"/>
    <cellStyle name="SAPBEXexcGood1 4 4 2" xfId="6109"/>
    <cellStyle name="SAPBEXexcGood1 4 5" xfId="2217"/>
    <cellStyle name="SAPBEXexcGood1 4 5 2" xfId="6005"/>
    <cellStyle name="SAPBEXexcGood1 4 6" xfId="4581"/>
    <cellStyle name="SAPBEXexcGood1 5" xfId="432"/>
    <cellStyle name="SAPBEXexcGood1 5 2" xfId="1468"/>
    <cellStyle name="SAPBEXexcGood1 5 2 2" xfId="3909"/>
    <cellStyle name="SAPBEXexcGood1 5 2 2 2" xfId="7606"/>
    <cellStyle name="SAPBEXexcGood1 5 2 3" xfId="5311"/>
    <cellStyle name="SAPBEXexcGood1 5 3" xfId="2666"/>
    <cellStyle name="SAPBEXexcGood1 5 3 2" xfId="6428"/>
    <cellStyle name="SAPBEXexcGood1 5 4" xfId="4689"/>
    <cellStyle name="SAPBEXexcGood1 6" xfId="1040"/>
    <cellStyle name="SAPBEXexcGood1 6 2" xfId="1858"/>
    <cellStyle name="SAPBEXexcGood1 6 2 2" xfId="3346"/>
    <cellStyle name="SAPBEXexcGood1 6 2 2 2" xfId="7081"/>
    <cellStyle name="SAPBEXexcGood1 6 2 3" xfId="4265"/>
    <cellStyle name="SAPBEXexcGood1 6 2 3 2" xfId="7949"/>
    <cellStyle name="SAPBEXexcGood1 6 2 4" xfId="5670"/>
    <cellStyle name="SAPBEXexcGood1 6 3" xfId="2750"/>
    <cellStyle name="SAPBEXexcGood1 6 3 2" xfId="6508"/>
    <cellStyle name="SAPBEXexcGood1 6 4" xfId="2365"/>
    <cellStyle name="SAPBEXexcGood1 6 4 2" xfId="6146"/>
    <cellStyle name="SAPBEXexcGood1 6 5" xfId="5013"/>
    <cellStyle name="SAPBEXexcGood1 7" xfId="2168"/>
    <cellStyle name="SAPBEXexcGood1 7 2" xfId="3619"/>
    <cellStyle name="SAPBEXexcGood1 7 2 2" xfId="7332"/>
    <cellStyle name="SAPBEXexcGood1 7 3" xfId="5958"/>
    <cellStyle name="SAPBEXexcGood2" xfId="46"/>
    <cellStyle name="SAPBEXexcGood2 2" xfId="211"/>
    <cellStyle name="SAPBEXexcGood2 2 2" xfId="756"/>
    <cellStyle name="SAPBEXexcGood2 2 2 2" xfId="1442"/>
    <cellStyle name="SAPBEXexcGood2 2 2 2 2" xfId="987"/>
    <cellStyle name="SAPBEXexcGood2 2 2 2 2 2" xfId="2555"/>
    <cellStyle name="SAPBEXexcGood2 2 2 2 2 2 2" xfId="6323"/>
    <cellStyle name="SAPBEXexcGood2 2 2 2 2 3" xfId="4963"/>
    <cellStyle name="SAPBEXexcGood2 2 2 2 3" xfId="3883"/>
    <cellStyle name="SAPBEXexcGood2 2 2 2 3 2" xfId="7583"/>
    <cellStyle name="SAPBEXexcGood2 2 2 2 4" xfId="5288"/>
    <cellStyle name="SAPBEXexcGood2 2 2 3" xfId="1157"/>
    <cellStyle name="SAPBEXexcGood2 2 2 3 2" xfId="2140"/>
    <cellStyle name="SAPBEXexcGood2 2 2 3 2 2" xfId="3592"/>
    <cellStyle name="SAPBEXexcGood2 2 2 3 2 2 2" xfId="7305"/>
    <cellStyle name="SAPBEXexcGood2 2 2 3 2 3" xfId="4471"/>
    <cellStyle name="SAPBEXexcGood2 2 2 3 2 3 2" xfId="8145"/>
    <cellStyle name="SAPBEXexcGood2 2 2 3 2 4" xfId="5930"/>
    <cellStyle name="SAPBEXexcGood2 2 2 3 3" xfId="2844"/>
    <cellStyle name="SAPBEXexcGood2 2 2 3 3 2" xfId="6597"/>
    <cellStyle name="SAPBEXexcGood2 2 2 3 4" xfId="3661"/>
    <cellStyle name="SAPBEXexcGood2 2 2 3 4 2" xfId="7374"/>
    <cellStyle name="SAPBEXexcGood2 2 2 3 5" xfId="5073"/>
    <cellStyle name="SAPBEXexcGood2 2 2 4" xfId="1849"/>
    <cellStyle name="SAPBEXexcGood2 2 2 4 2" xfId="3337"/>
    <cellStyle name="SAPBEXexcGood2 2 2 4 2 2" xfId="7072"/>
    <cellStyle name="SAPBEXexcGood2 2 2 4 3" xfId="4256"/>
    <cellStyle name="SAPBEXexcGood2 2 2 4 3 2" xfId="7940"/>
    <cellStyle name="SAPBEXexcGood2 2 2 4 4" xfId="5661"/>
    <cellStyle name="SAPBEXexcGood2 2 2 5" xfId="2227"/>
    <cellStyle name="SAPBEXexcGood2 2 2 5 2" xfId="6014"/>
    <cellStyle name="SAPBEXexcGood2 2 2 6" xfId="4826"/>
    <cellStyle name="SAPBEXexcGood2 2 3" xfId="1307"/>
    <cellStyle name="SAPBEXexcGood2 2 3 2" xfId="1780"/>
    <cellStyle name="SAPBEXexcGood2 2 3 2 2" xfId="3288"/>
    <cellStyle name="SAPBEXexcGood2 2 3 2 2 2" xfId="7023"/>
    <cellStyle name="SAPBEXexcGood2 2 3 2 3" xfId="4187"/>
    <cellStyle name="SAPBEXexcGood2 2 3 2 3 2" xfId="7874"/>
    <cellStyle name="SAPBEXexcGood2 2 3 2 4" xfId="5595"/>
    <cellStyle name="SAPBEXexcGood2 2 3 3" xfId="2955"/>
    <cellStyle name="SAPBEXexcGood2 2 3 3 2" xfId="6703"/>
    <cellStyle name="SAPBEXexcGood2 2 3 4" xfId="3779"/>
    <cellStyle name="SAPBEXexcGood2 2 3 4 2" xfId="7490"/>
    <cellStyle name="SAPBEXexcGood2 2 3 5" xfId="5193"/>
    <cellStyle name="SAPBEXexcGood2 2 4" xfId="1427"/>
    <cellStyle name="SAPBEXexcGood2 2 4 2" xfId="3871"/>
    <cellStyle name="SAPBEXexcGood2 2 4 2 2" xfId="7572"/>
    <cellStyle name="SAPBEXexcGood2 2 4 3" xfId="5276"/>
    <cellStyle name="SAPBEXexcGood2 2 5" xfId="586"/>
    <cellStyle name="SAPBEXexcGood2 2 5 2" xfId="4738"/>
    <cellStyle name="SAPBEXexcGood2 2 6" xfId="2412"/>
    <cellStyle name="SAPBEXexcGood2 2 6 2" xfId="6187"/>
    <cellStyle name="SAPBEXexcGood2 2 7" xfId="2270"/>
    <cellStyle name="SAPBEXexcGood2 2 7 2" xfId="6054"/>
    <cellStyle name="SAPBEXexcGood2 2 8" xfId="4535"/>
    <cellStyle name="SAPBEXexcGood2 3" xfId="212"/>
    <cellStyle name="SAPBEXexcGood2 3 2" xfId="1378"/>
    <cellStyle name="SAPBEXexcGood2 3 2 2" xfId="1681"/>
    <cellStyle name="SAPBEXexcGood2 3 2 2 2" xfId="4088"/>
    <cellStyle name="SAPBEXexcGood2 3 2 2 2 2" xfId="7778"/>
    <cellStyle name="SAPBEXexcGood2 3 2 2 3" xfId="5499"/>
    <cellStyle name="SAPBEXexcGood2 3 2 3" xfId="3832"/>
    <cellStyle name="SAPBEXexcGood2 3 2 3 2" xfId="7541"/>
    <cellStyle name="SAPBEXexcGood2 3 2 4" xfId="5244"/>
    <cellStyle name="SAPBEXexcGood2 3 3" xfId="1732"/>
    <cellStyle name="SAPBEXexcGood2 3 3 2" xfId="4139"/>
    <cellStyle name="SAPBEXexcGood2 3 3 2 2" xfId="7826"/>
    <cellStyle name="SAPBEXexcGood2 3 3 3" xfId="5547"/>
    <cellStyle name="SAPBEXexcGood2 3 4" xfId="681"/>
    <cellStyle name="SAPBEXexcGood2 3 4 2" xfId="4782"/>
    <cellStyle name="SAPBEXexcGood2 3 5" xfId="3088"/>
    <cellStyle name="SAPBEXexcGood2 3 5 2" xfId="6834"/>
    <cellStyle name="SAPBEXexcGood2 3 6" xfId="4536"/>
    <cellStyle name="SAPBEXexcGood2 4" xfId="299"/>
    <cellStyle name="SAPBEXexcGood2 4 2" xfId="1263"/>
    <cellStyle name="SAPBEXexcGood2 4 2 2" xfId="1713"/>
    <cellStyle name="SAPBEXexcGood2 4 2 2 2" xfId="3237"/>
    <cellStyle name="SAPBEXexcGood2 4 2 2 2 2" xfId="6974"/>
    <cellStyle name="SAPBEXexcGood2 4 2 2 3" xfId="4120"/>
    <cellStyle name="SAPBEXexcGood2 4 2 2 3 2" xfId="7807"/>
    <cellStyle name="SAPBEXexcGood2 4 2 2 4" xfId="5528"/>
    <cellStyle name="SAPBEXexcGood2 4 2 3" xfId="2915"/>
    <cellStyle name="SAPBEXexcGood2 4 2 3 2" xfId="6666"/>
    <cellStyle name="SAPBEXexcGood2 4 2 4" xfId="3741"/>
    <cellStyle name="SAPBEXexcGood2 4 2 4 2" xfId="7452"/>
    <cellStyle name="SAPBEXexcGood2 4 2 5" xfId="5155"/>
    <cellStyle name="SAPBEXexcGood2 4 3" xfId="1456"/>
    <cellStyle name="SAPBEXexcGood2 4 3 2" xfId="3048"/>
    <cellStyle name="SAPBEXexcGood2 4 3 2 2" xfId="6794"/>
    <cellStyle name="SAPBEXexcGood2 4 3 3" xfId="3897"/>
    <cellStyle name="SAPBEXexcGood2 4 3 3 2" xfId="7594"/>
    <cellStyle name="SAPBEXexcGood2 4 3 4" xfId="5299"/>
    <cellStyle name="SAPBEXexcGood2 4 4" xfId="2327"/>
    <cellStyle name="SAPBEXexcGood2 4 4 2" xfId="6110"/>
    <cellStyle name="SAPBEXexcGood2 4 5" xfId="2216"/>
    <cellStyle name="SAPBEXexcGood2 4 5 2" xfId="6004"/>
    <cellStyle name="SAPBEXexcGood2 4 6" xfId="4582"/>
    <cellStyle name="SAPBEXexcGood2 5" xfId="433"/>
    <cellStyle name="SAPBEXexcGood2 5 2" xfId="1818"/>
    <cellStyle name="SAPBEXexcGood2 5 2 2" xfId="4225"/>
    <cellStyle name="SAPBEXexcGood2 5 2 2 2" xfId="7910"/>
    <cellStyle name="SAPBEXexcGood2 5 2 3" xfId="5631"/>
    <cellStyle name="SAPBEXexcGood2 5 3" xfId="2661"/>
    <cellStyle name="SAPBEXexcGood2 5 3 2" xfId="6424"/>
    <cellStyle name="SAPBEXexcGood2 5 4" xfId="4690"/>
    <cellStyle name="SAPBEXexcGood2 6" xfId="1177"/>
    <cellStyle name="SAPBEXexcGood2 6 2" xfId="1719"/>
    <cellStyle name="SAPBEXexcGood2 6 2 2" xfId="3242"/>
    <cellStyle name="SAPBEXexcGood2 6 2 2 2" xfId="6979"/>
    <cellStyle name="SAPBEXexcGood2 6 2 3" xfId="4126"/>
    <cellStyle name="SAPBEXexcGood2 6 2 3 2" xfId="7813"/>
    <cellStyle name="SAPBEXexcGood2 6 2 4" xfId="5534"/>
    <cellStyle name="SAPBEXexcGood2 6 3" xfId="2859"/>
    <cellStyle name="SAPBEXexcGood2 6 3 2" xfId="6612"/>
    <cellStyle name="SAPBEXexcGood2 6 4" xfId="3675"/>
    <cellStyle name="SAPBEXexcGood2 6 4 2" xfId="7388"/>
    <cellStyle name="SAPBEXexcGood2 6 5" xfId="5087"/>
    <cellStyle name="SAPBEXexcGood2 7" xfId="2169"/>
    <cellStyle name="SAPBEXexcGood2 7 2" xfId="3620"/>
    <cellStyle name="SAPBEXexcGood2 7 2 2" xfId="7333"/>
    <cellStyle name="SAPBEXexcGood2 7 3" xfId="5959"/>
    <cellStyle name="SAPBEXexcGood3" xfId="47"/>
    <cellStyle name="SAPBEXexcGood3 2" xfId="213"/>
    <cellStyle name="SAPBEXexcGood3 2 2" xfId="757"/>
    <cellStyle name="SAPBEXexcGood3 2 2 2" xfId="1443"/>
    <cellStyle name="SAPBEXexcGood3 2 2 2 2" xfId="1311"/>
    <cellStyle name="SAPBEXexcGood3 2 2 2 2 2" xfId="3783"/>
    <cellStyle name="SAPBEXexcGood3 2 2 2 2 2 2" xfId="7493"/>
    <cellStyle name="SAPBEXexcGood3 2 2 2 2 3" xfId="5196"/>
    <cellStyle name="SAPBEXexcGood3 2 2 2 3" xfId="3884"/>
    <cellStyle name="SAPBEXexcGood3 2 2 2 3 2" xfId="7584"/>
    <cellStyle name="SAPBEXexcGood3 2 2 2 4" xfId="5289"/>
    <cellStyle name="SAPBEXexcGood3 2 2 3" xfId="1158"/>
    <cellStyle name="SAPBEXexcGood3 2 2 3 2" xfId="2141"/>
    <cellStyle name="SAPBEXexcGood3 2 2 3 2 2" xfId="3593"/>
    <cellStyle name="SAPBEXexcGood3 2 2 3 2 2 2" xfId="7306"/>
    <cellStyle name="SAPBEXexcGood3 2 2 3 2 3" xfId="4472"/>
    <cellStyle name="SAPBEXexcGood3 2 2 3 2 3 2" xfId="8146"/>
    <cellStyle name="SAPBEXexcGood3 2 2 3 2 4" xfId="5931"/>
    <cellStyle name="SAPBEXexcGood3 2 2 3 3" xfId="2845"/>
    <cellStyle name="SAPBEXexcGood3 2 2 3 3 2" xfId="6598"/>
    <cellStyle name="SAPBEXexcGood3 2 2 3 4" xfId="3662"/>
    <cellStyle name="SAPBEXexcGood3 2 2 3 4 2" xfId="7375"/>
    <cellStyle name="SAPBEXexcGood3 2 2 3 5" xfId="5074"/>
    <cellStyle name="SAPBEXexcGood3 2 2 4" xfId="929"/>
    <cellStyle name="SAPBEXexcGood3 2 2 4 2" xfId="2635"/>
    <cellStyle name="SAPBEXexcGood3 2 2 4 2 2" xfId="6401"/>
    <cellStyle name="SAPBEXexcGood3 2 2 4 3" xfId="2736"/>
    <cellStyle name="SAPBEXexcGood3 2 2 4 3 2" xfId="6494"/>
    <cellStyle name="SAPBEXexcGood3 2 2 4 4" xfId="4916"/>
    <cellStyle name="SAPBEXexcGood3 2 2 5" xfId="2508"/>
    <cellStyle name="SAPBEXexcGood3 2 2 5 2" xfId="6277"/>
    <cellStyle name="SAPBEXexcGood3 2 2 6" xfId="4827"/>
    <cellStyle name="SAPBEXexcGood3 2 3" xfId="1308"/>
    <cellStyle name="SAPBEXexcGood3 2 3 2" xfId="2050"/>
    <cellStyle name="SAPBEXexcGood3 2 3 2 2" xfId="3514"/>
    <cellStyle name="SAPBEXexcGood3 2 3 2 2 2" xfId="7234"/>
    <cellStyle name="SAPBEXexcGood3 2 3 2 3" xfId="4408"/>
    <cellStyle name="SAPBEXexcGood3 2 3 2 3 2" xfId="8085"/>
    <cellStyle name="SAPBEXexcGood3 2 3 2 4" xfId="5849"/>
    <cellStyle name="SAPBEXexcGood3 2 3 3" xfId="2956"/>
    <cellStyle name="SAPBEXexcGood3 2 3 3 2" xfId="6704"/>
    <cellStyle name="SAPBEXexcGood3 2 3 4" xfId="3780"/>
    <cellStyle name="SAPBEXexcGood3 2 3 4 2" xfId="7491"/>
    <cellStyle name="SAPBEXexcGood3 2 3 5" xfId="5194"/>
    <cellStyle name="SAPBEXexcGood3 2 4" xfId="1793"/>
    <cellStyle name="SAPBEXexcGood3 2 4 2" xfId="4200"/>
    <cellStyle name="SAPBEXexcGood3 2 4 2 2" xfId="7886"/>
    <cellStyle name="SAPBEXexcGood3 2 4 3" xfId="5607"/>
    <cellStyle name="SAPBEXexcGood3 2 5" xfId="587"/>
    <cellStyle name="SAPBEXexcGood3 2 5 2" xfId="4739"/>
    <cellStyle name="SAPBEXexcGood3 2 6" xfId="2413"/>
    <cellStyle name="SAPBEXexcGood3 2 6 2" xfId="6188"/>
    <cellStyle name="SAPBEXexcGood3 2 7" xfId="3251"/>
    <cellStyle name="SAPBEXexcGood3 2 7 2" xfId="6988"/>
    <cellStyle name="SAPBEXexcGood3 2 8" xfId="4537"/>
    <cellStyle name="SAPBEXexcGood3 3" xfId="214"/>
    <cellStyle name="SAPBEXexcGood3 3 2" xfId="1379"/>
    <cellStyle name="SAPBEXexcGood3 3 2 2" xfId="2017"/>
    <cellStyle name="SAPBEXexcGood3 3 2 2 2" xfId="4381"/>
    <cellStyle name="SAPBEXexcGood3 3 2 2 2 2" xfId="8058"/>
    <cellStyle name="SAPBEXexcGood3 3 2 2 3" xfId="5819"/>
    <cellStyle name="SAPBEXexcGood3 3 2 3" xfId="3833"/>
    <cellStyle name="SAPBEXexcGood3 3 2 3 2" xfId="7542"/>
    <cellStyle name="SAPBEXexcGood3 3 2 4" xfId="5245"/>
    <cellStyle name="SAPBEXexcGood3 3 3" xfId="2062"/>
    <cellStyle name="SAPBEXexcGood3 3 3 2" xfId="4420"/>
    <cellStyle name="SAPBEXexcGood3 3 3 2 2" xfId="8096"/>
    <cellStyle name="SAPBEXexcGood3 3 3 3" xfId="5860"/>
    <cellStyle name="SAPBEXexcGood3 3 4" xfId="682"/>
    <cellStyle name="SAPBEXexcGood3 3 4 2" xfId="4783"/>
    <cellStyle name="SAPBEXexcGood3 3 5" xfId="3307"/>
    <cellStyle name="SAPBEXexcGood3 3 5 2" xfId="7042"/>
    <cellStyle name="SAPBEXexcGood3 3 6" xfId="4538"/>
    <cellStyle name="SAPBEXexcGood3 4" xfId="300"/>
    <cellStyle name="SAPBEXexcGood3 4 2" xfId="1264"/>
    <cellStyle name="SAPBEXexcGood3 4 2 2" xfId="1746"/>
    <cellStyle name="SAPBEXexcGood3 4 2 2 2" xfId="3261"/>
    <cellStyle name="SAPBEXexcGood3 4 2 2 2 2" xfId="6998"/>
    <cellStyle name="SAPBEXexcGood3 4 2 2 3" xfId="4153"/>
    <cellStyle name="SAPBEXexcGood3 4 2 2 3 2" xfId="7840"/>
    <cellStyle name="SAPBEXexcGood3 4 2 2 4" xfId="5561"/>
    <cellStyle name="SAPBEXexcGood3 4 2 3" xfId="2916"/>
    <cellStyle name="SAPBEXexcGood3 4 2 3 2" xfId="6667"/>
    <cellStyle name="SAPBEXexcGood3 4 2 4" xfId="3742"/>
    <cellStyle name="SAPBEXexcGood3 4 2 4 2" xfId="7453"/>
    <cellStyle name="SAPBEXexcGood3 4 2 5" xfId="5156"/>
    <cellStyle name="SAPBEXexcGood3 4 3" xfId="846"/>
    <cellStyle name="SAPBEXexcGood3 4 3 2" xfId="2577"/>
    <cellStyle name="SAPBEXexcGood3 4 3 2 2" xfId="6344"/>
    <cellStyle name="SAPBEXexcGood3 4 3 3" xfId="3259"/>
    <cellStyle name="SAPBEXexcGood3 4 3 3 2" xfId="6996"/>
    <cellStyle name="SAPBEXexcGood3 4 3 4" xfId="4847"/>
    <cellStyle name="SAPBEXexcGood3 4 4" xfId="2328"/>
    <cellStyle name="SAPBEXexcGood3 4 4 2" xfId="6111"/>
    <cellStyle name="SAPBEXexcGood3 4 5" xfId="3262"/>
    <cellStyle name="SAPBEXexcGood3 4 5 2" xfId="6999"/>
    <cellStyle name="SAPBEXexcGood3 4 6" xfId="4583"/>
    <cellStyle name="SAPBEXexcGood3 5" xfId="434"/>
    <cellStyle name="SAPBEXexcGood3 5 2" xfId="849"/>
    <cellStyle name="SAPBEXexcGood3 5 2 2" xfId="3140"/>
    <cellStyle name="SAPBEXexcGood3 5 2 2 2" xfId="6883"/>
    <cellStyle name="SAPBEXexcGood3 5 2 3" xfId="4850"/>
    <cellStyle name="SAPBEXexcGood3 5 3" xfId="3229"/>
    <cellStyle name="SAPBEXexcGood3 5 3 2" xfId="6967"/>
    <cellStyle name="SAPBEXexcGood3 5 4" xfId="4691"/>
    <cellStyle name="SAPBEXexcGood3 6" xfId="1039"/>
    <cellStyle name="SAPBEXexcGood3 6 2" xfId="1945"/>
    <cellStyle name="SAPBEXexcGood3 6 2 2" xfId="3420"/>
    <cellStyle name="SAPBEXexcGood3 6 2 2 2" xfId="7153"/>
    <cellStyle name="SAPBEXexcGood3 6 2 3" xfId="4352"/>
    <cellStyle name="SAPBEXexcGood3 6 2 3 2" xfId="8035"/>
    <cellStyle name="SAPBEXexcGood3 6 2 4" xfId="5756"/>
    <cellStyle name="SAPBEXexcGood3 6 3" xfId="2749"/>
    <cellStyle name="SAPBEXexcGood3 6 3 2" xfId="6507"/>
    <cellStyle name="SAPBEXexcGood3 6 4" xfId="2286"/>
    <cellStyle name="SAPBEXexcGood3 6 4 2" xfId="6070"/>
    <cellStyle name="SAPBEXexcGood3 6 5" xfId="5012"/>
    <cellStyle name="SAPBEXexcGood3 7" xfId="2170"/>
    <cellStyle name="SAPBEXexcGood3 7 2" xfId="3621"/>
    <cellStyle name="SAPBEXexcGood3 7 2 2" xfId="7334"/>
    <cellStyle name="SAPBEXexcGood3 7 3" xfId="5960"/>
    <cellStyle name="SAPBEXfilterDrill" xfId="48"/>
    <cellStyle name="SAPBEXfilterDrill 2" xfId="215"/>
    <cellStyle name="SAPBEXfilterDrill 2 2" xfId="1420"/>
    <cellStyle name="SAPBEXfilterDrill 2 3" xfId="1506"/>
    <cellStyle name="SAPBEXfilterDrill 2 3 2" xfId="1705"/>
    <cellStyle name="SAPBEXfilterDrill 2 3 2 2" xfId="4112"/>
    <cellStyle name="SAPBEXfilterDrill 2 3 3" xfId="3929"/>
    <cellStyle name="SAPBEXfilterDrill 2 4" xfId="935"/>
    <cellStyle name="SAPBEXfilterDrill 2 4 2" xfId="2102"/>
    <cellStyle name="SAPBEXfilterDrill 2 4 2 2" xfId="4433"/>
    <cellStyle name="SAPBEXfilterDrill 2 4 3" xfId="2646"/>
    <cellStyle name="SAPBEXfilterDrill 2 5" xfId="726"/>
    <cellStyle name="SAPBEXfilterDrill 3" xfId="216"/>
    <cellStyle name="SAPBEXfilterDrill 3 2" xfId="743"/>
    <cellStyle name="SAPBEXfilterDrill 3 3" xfId="1380"/>
    <cellStyle name="SAPBEXfilterDrill 3 3 2" xfId="1680"/>
    <cellStyle name="SAPBEXfilterDrill 3 3 2 2" xfId="4087"/>
    <cellStyle name="SAPBEXfilterDrill 3 3 3" xfId="3834"/>
    <cellStyle name="SAPBEXfilterDrill 3 4" xfId="3156"/>
    <cellStyle name="SAPBEXfilterDrill 4" xfId="301"/>
    <cellStyle name="SAPBEXfilterDrill 5" xfId="758"/>
    <cellStyle name="SAPBEXfilterDrill 5 2" xfId="2015"/>
    <cellStyle name="SAPBEXfilterDrill 5 2 2" xfId="4379"/>
    <cellStyle name="SAPBEXfilterDrill 5 3" xfId="2204"/>
    <cellStyle name="SAPBEXfilterDrill 6" xfId="472"/>
    <cellStyle name="SAPBEXfilterDrill 7" xfId="435"/>
    <cellStyle name="SAPBEXfilterDrill 7 2" xfId="1783"/>
    <cellStyle name="SAPBEXfilterDrill 7 2 2" xfId="4190"/>
    <cellStyle name="SAPBEXfilterDrill 7 3" xfId="3557"/>
    <cellStyle name="SAPBEXfilterItem" xfId="49"/>
    <cellStyle name="SAPBEXfilterItem 2" xfId="217"/>
    <cellStyle name="SAPBEXfilterItem 2 2" xfId="759"/>
    <cellStyle name="SAPBEXfilterItem 2 2 2" xfId="1889"/>
    <cellStyle name="SAPBEXfilterItem 2 2 2 2" xfId="4296"/>
    <cellStyle name="SAPBEXfilterItem 2 2 3" xfId="2670"/>
    <cellStyle name="SAPBEXfilterItem 2 3" xfId="1421"/>
    <cellStyle name="SAPBEXfilterItem 2 4" xfId="727"/>
    <cellStyle name="SAPBEXfilterItem 3" xfId="218"/>
    <cellStyle name="SAPBEXfilterItem 3 2" xfId="1381"/>
    <cellStyle name="SAPBEXfilterItem 3 2 2" xfId="986"/>
    <cellStyle name="SAPBEXfilterItem 3 2 2 2" xfId="2244"/>
    <cellStyle name="SAPBEXfilterItem 3 2 3" xfId="3835"/>
    <cellStyle name="SAPBEXfilterItem 3 3" xfId="2665"/>
    <cellStyle name="SAPBEXfilterItem 4" xfId="302"/>
    <cellStyle name="SAPBEXfilterItem 5" xfId="436"/>
    <cellStyle name="SAPBEXfilterItem 5 2" xfId="2055"/>
    <cellStyle name="SAPBEXfilterItem 5 2 2" xfId="4413"/>
    <cellStyle name="SAPBEXfilterItem 5 3" xfId="2660"/>
    <cellStyle name="SAPBEXfilterText" xfId="50"/>
    <cellStyle name="SAPBEXfilterText 2" xfId="219"/>
    <cellStyle name="SAPBEXfilterText 2 2" xfId="760"/>
    <cellStyle name="SAPBEXfilterText 2 2 2" xfId="1444"/>
    <cellStyle name="SAPBEXfilterText 2 2 2 2" xfId="1669"/>
    <cellStyle name="SAPBEXfilterText 2 2 2 2 2" xfId="4076"/>
    <cellStyle name="SAPBEXfilterText 2 2 2 3" xfId="3885"/>
    <cellStyle name="SAPBEXfilterText 2 2 3" xfId="1159"/>
    <cellStyle name="SAPBEXfilterText 2 2 4" xfId="2932"/>
    <cellStyle name="SAPBEXfilterText 2 3" xfId="588"/>
    <cellStyle name="SAPBEXfilterText 3" xfId="220"/>
    <cellStyle name="SAPBEXfilterText 3 2" xfId="683"/>
    <cellStyle name="SAPBEXfilterText 3 2 2" xfId="1382"/>
    <cellStyle name="SAPBEXfilterText 3 2 2 2" xfId="884"/>
    <cellStyle name="SAPBEXfilterText 3 2 2 2 2" xfId="2390"/>
    <cellStyle name="SAPBEXfilterText 3 2 2 3" xfId="3836"/>
    <cellStyle name="SAPBEXfilterText 3 2 3" xfId="1160"/>
    <cellStyle name="SAPBEXfilterText 3 2 4" xfId="2266"/>
    <cellStyle name="SAPBEXfilterText 3 3" xfId="589"/>
    <cellStyle name="SAPBEXfilterText 4" xfId="303"/>
    <cellStyle name="SAPBEXfilterText 4 2" xfId="1266"/>
    <cellStyle name="SAPBEXfilterText 4 3" xfId="985"/>
    <cellStyle name="SAPBEXfilterText 4 4" xfId="473"/>
    <cellStyle name="SAPBEXfilterText 5" xfId="437"/>
    <cellStyle name="SAPBEXfilterText 5 2" xfId="1839"/>
    <cellStyle name="SAPBEXfilterText 5 2 2" xfId="4246"/>
    <cellStyle name="SAPBEXfilterText 5 3" xfId="3209"/>
    <cellStyle name="SAPBEXformats" xfId="51"/>
    <cellStyle name="SAPBEXformats 2" xfId="221"/>
    <cellStyle name="SAPBEXformats 2 2" xfId="761"/>
    <cellStyle name="SAPBEXformats 2 2 2" xfId="1445"/>
    <cellStyle name="SAPBEXformats 2 2 2 2" xfId="872"/>
    <cellStyle name="SAPBEXformats 2 2 2 2 2" xfId="2816"/>
    <cellStyle name="SAPBEXformats 2 2 2 2 2 2" xfId="6569"/>
    <cellStyle name="SAPBEXformats 2 2 2 2 3" xfId="4871"/>
    <cellStyle name="SAPBEXformats 2 2 2 3" xfId="3886"/>
    <cellStyle name="SAPBEXformats 2 2 2 3 2" xfId="7585"/>
    <cellStyle name="SAPBEXformats 2 2 2 4" xfId="5290"/>
    <cellStyle name="SAPBEXformats 2 2 3" xfId="1161"/>
    <cellStyle name="SAPBEXformats 2 2 3 2" xfId="2142"/>
    <cellStyle name="SAPBEXformats 2 2 3 2 2" xfId="3594"/>
    <cellStyle name="SAPBEXformats 2 2 3 2 2 2" xfId="7307"/>
    <cellStyle name="SAPBEXformats 2 2 3 2 3" xfId="4473"/>
    <cellStyle name="SAPBEXformats 2 2 3 2 3 2" xfId="8147"/>
    <cellStyle name="SAPBEXformats 2 2 3 2 4" xfId="5932"/>
    <cellStyle name="SAPBEXformats 2 2 3 3" xfId="2847"/>
    <cellStyle name="SAPBEXformats 2 2 3 3 2" xfId="6600"/>
    <cellStyle name="SAPBEXformats 2 2 3 4" xfId="3663"/>
    <cellStyle name="SAPBEXformats 2 2 3 4 2" xfId="7376"/>
    <cellStyle name="SAPBEXformats 2 2 3 5" xfId="5075"/>
    <cellStyle name="SAPBEXformats 2 2 4" xfId="1842"/>
    <cellStyle name="SAPBEXformats 2 2 4 2" xfId="3330"/>
    <cellStyle name="SAPBEXformats 2 2 4 2 2" xfId="7065"/>
    <cellStyle name="SAPBEXformats 2 2 4 3" xfId="4249"/>
    <cellStyle name="SAPBEXformats 2 2 4 3 2" xfId="7933"/>
    <cellStyle name="SAPBEXformats 2 2 4 4" xfId="5654"/>
    <cellStyle name="SAPBEXformats 2 2 5" xfId="2345"/>
    <cellStyle name="SAPBEXformats 2 2 5 2" xfId="6128"/>
    <cellStyle name="SAPBEXformats 2 2 6" xfId="4828"/>
    <cellStyle name="SAPBEXformats 2 3" xfId="1309"/>
    <cellStyle name="SAPBEXformats 2 3 2" xfId="1806"/>
    <cellStyle name="SAPBEXformats 2 3 2 2" xfId="3305"/>
    <cellStyle name="SAPBEXformats 2 3 2 2 2" xfId="7040"/>
    <cellStyle name="SAPBEXformats 2 3 2 3" xfId="4213"/>
    <cellStyle name="SAPBEXformats 2 3 2 3 2" xfId="7899"/>
    <cellStyle name="SAPBEXformats 2 3 2 4" xfId="5620"/>
    <cellStyle name="SAPBEXformats 2 3 3" xfId="2957"/>
    <cellStyle name="SAPBEXformats 2 3 3 2" xfId="6705"/>
    <cellStyle name="SAPBEXformats 2 3 4" xfId="3781"/>
    <cellStyle name="SAPBEXformats 2 3 4 2" xfId="7492"/>
    <cellStyle name="SAPBEXformats 2 3 5" xfId="5195"/>
    <cellStyle name="SAPBEXformats 2 4" xfId="1959"/>
    <cellStyle name="SAPBEXformats 2 4 2" xfId="4366"/>
    <cellStyle name="SAPBEXformats 2 4 2 2" xfId="8049"/>
    <cellStyle name="SAPBEXformats 2 4 3" xfId="5770"/>
    <cellStyle name="SAPBEXformats 2 5" xfId="590"/>
    <cellStyle name="SAPBEXformats 2 5 2" xfId="4740"/>
    <cellStyle name="SAPBEXformats 2 6" xfId="2415"/>
    <cellStyle name="SAPBEXformats 2 6 2" xfId="6190"/>
    <cellStyle name="SAPBEXformats 2 7" xfId="2477"/>
    <cellStyle name="SAPBEXformats 2 7 2" xfId="6248"/>
    <cellStyle name="SAPBEXformats 2 8" xfId="4539"/>
    <cellStyle name="SAPBEXformats 3" xfId="222"/>
    <cellStyle name="SAPBEXformats 3 2" xfId="1383"/>
    <cellStyle name="SAPBEXformats 3 2 2" xfId="1679"/>
    <cellStyle name="SAPBEXformats 3 2 2 2" xfId="4086"/>
    <cellStyle name="SAPBEXformats 3 2 2 2 2" xfId="7777"/>
    <cellStyle name="SAPBEXformats 3 2 2 3" xfId="5498"/>
    <cellStyle name="SAPBEXformats 3 2 3" xfId="3837"/>
    <cellStyle name="SAPBEXformats 3 2 3 2" xfId="7543"/>
    <cellStyle name="SAPBEXformats 3 2 4" xfId="5246"/>
    <cellStyle name="SAPBEXformats 3 3" xfId="900"/>
    <cellStyle name="SAPBEXformats 3 3 2" xfId="2389"/>
    <cellStyle name="SAPBEXformats 3 3 2 2" xfId="6166"/>
    <cellStyle name="SAPBEXformats 3 3 3" xfId="4887"/>
    <cellStyle name="SAPBEXformats 3 4" xfId="684"/>
    <cellStyle name="SAPBEXformats 3 4 2" xfId="4784"/>
    <cellStyle name="SAPBEXformats 3 5" xfId="2208"/>
    <cellStyle name="SAPBEXformats 3 5 2" xfId="5996"/>
    <cellStyle name="SAPBEXformats 3 6" xfId="4540"/>
    <cellStyle name="SAPBEXformats 4" xfId="304"/>
    <cellStyle name="SAPBEXformats 4 2" xfId="1267"/>
    <cellStyle name="SAPBEXformats 4 2 2" xfId="1228"/>
    <cellStyle name="SAPBEXformats 4 2 2 2" xfId="2889"/>
    <cellStyle name="SAPBEXformats 4 2 2 2 2" xfId="6640"/>
    <cellStyle name="SAPBEXformats 4 2 2 3" xfId="3708"/>
    <cellStyle name="SAPBEXformats 4 2 2 3 2" xfId="7420"/>
    <cellStyle name="SAPBEXformats 4 2 2 4" xfId="5122"/>
    <cellStyle name="SAPBEXformats 4 2 3" xfId="2918"/>
    <cellStyle name="SAPBEXformats 4 2 3 2" xfId="6669"/>
    <cellStyle name="SAPBEXformats 4 2 4" xfId="3744"/>
    <cellStyle name="SAPBEXformats 4 2 4 2" xfId="7455"/>
    <cellStyle name="SAPBEXformats 4 2 5" xfId="5158"/>
    <cellStyle name="SAPBEXformats 4 3" xfId="1958"/>
    <cellStyle name="SAPBEXformats 4 3 2" xfId="3433"/>
    <cellStyle name="SAPBEXformats 4 3 2 2" xfId="7166"/>
    <cellStyle name="SAPBEXformats 4 3 3" xfId="4365"/>
    <cellStyle name="SAPBEXformats 4 3 3 2" xfId="8048"/>
    <cellStyle name="SAPBEXformats 4 3 4" xfId="5769"/>
    <cellStyle name="SAPBEXformats 4 4" xfId="2330"/>
    <cellStyle name="SAPBEXformats 4 4 2" xfId="6113"/>
    <cellStyle name="SAPBEXformats 4 5" xfId="3275"/>
    <cellStyle name="SAPBEXformats 4 5 2" xfId="7012"/>
    <cellStyle name="SAPBEXformats 4 6" xfId="4584"/>
    <cellStyle name="SAPBEXformats 5" xfId="438"/>
    <cellStyle name="SAPBEXformats 5 2" xfId="1689"/>
    <cellStyle name="SAPBEXformats 5 2 2" xfId="4096"/>
    <cellStyle name="SAPBEXformats 5 2 2 2" xfId="7785"/>
    <cellStyle name="SAPBEXformats 5 2 3" xfId="5506"/>
    <cellStyle name="SAPBEXformats 5 3" xfId="3083"/>
    <cellStyle name="SAPBEXformats 5 3 2" xfId="6829"/>
    <cellStyle name="SAPBEXformats 5 4" xfId="4692"/>
    <cellStyle name="SAPBEXformats 6" xfId="1038"/>
    <cellStyle name="SAPBEXformats 6 2" xfId="1908"/>
    <cellStyle name="SAPBEXformats 6 2 2" xfId="3389"/>
    <cellStyle name="SAPBEXformats 6 2 2 2" xfId="7122"/>
    <cellStyle name="SAPBEXformats 6 2 3" xfId="4315"/>
    <cellStyle name="SAPBEXformats 6 2 3 2" xfId="7998"/>
    <cellStyle name="SAPBEXformats 6 2 4" xfId="5719"/>
    <cellStyle name="SAPBEXformats 6 3" xfId="2748"/>
    <cellStyle name="SAPBEXformats 6 3 2" xfId="6506"/>
    <cellStyle name="SAPBEXformats 6 4" xfId="2313"/>
    <cellStyle name="SAPBEXformats 6 4 2" xfId="6096"/>
    <cellStyle name="SAPBEXformats 6 5" xfId="5011"/>
    <cellStyle name="SAPBEXformats 7" xfId="2171"/>
    <cellStyle name="SAPBEXformats 7 2" xfId="3622"/>
    <cellStyle name="SAPBEXformats 7 2 2" xfId="7335"/>
    <cellStyle name="SAPBEXformats 7 3" xfId="5961"/>
    <cellStyle name="SAPBEXheaderItem" xfId="52"/>
    <cellStyle name="SAPBEXheaderItem 2" xfId="223"/>
    <cellStyle name="SAPBEXheaderItem 2 2" xfId="762"/>
    <cellStyle name="SAPBEXheaderItem 2 2 2" xfId="1446"/>
    <cellStyle name="SAPBEXheaderItem 2 2 2 2" xfId="1668"/>
    <cellStyle name="SAPBEXheaderItem 2 2 2 2 2" xfId="4075"/>
    <cellStyle name="SAPBEXheaderItem 2 2 2 3" xfId="3887"/>
    <cellStyle name="SAPBEXheaderItem 2 2 3" xfId="1162"/>
    <cellStyle name="SAPBEXheaderItem 2 2 4" xfId="2346"/>
    <cellStyle name="SAPBEXheaderItem 2 3" xfId="592"/>
    <cellStyle name="SAPBEXheaderItem 3" xfId="224"/>
    <cellStyle name="SAPBEXheaderItem 3 2" xfId="685"/>
    <cellStyle name="SAPBEXheaderItem 3 2 2" xfId="1384"/>
    <cellStyle name="SAPBEXheaderItem 3 2 2 2" xfId="1678"/>
    <cellStyle name="SAPBEXheaderItem 3 2 2 2 2" xfId="4085"/>
    <cellStyle name="SAPBEXheaderItem 3 2 2 3" xfId="3838"/>
    <cellStyle name="SAPBEXheaderItem 3 2 3" xfId="1163"/>
    <cellStyle name="SAPBEXheaderItem 3 2 4" xfId="2207"/>
    <cellStyle name="SAPBEXheaderItem 3 3" xfId="593"/>
    <cellStyle name="SAPBEXheaderItem 4" xfId="305"/>
    <cellStyle name="SAPBEXheaderItem 5" xfId="591"/>
    <cellStyle name="SAPBEXheaderItem 6" xfId="474"/>
    <cellStyle name="SAPBEXheaderItem 7" xfId="439"/>
    <cellStyle name="SAPBEXheaderItem 7 2" xfId="932"/>
    <cellStyle name="SAPBEXheaderItem 7 2 2" xfId="2464"/>
    <cellStyle name="SAPBEXheaderItem 7 3" xfId="2656"/>
    <cellStyle name="SAPBEXheaderText" xfId="53"/>
    <cellStyle name="SAPBEXheaderText 2" xfId="225"/>
    <cellStyle name="SAPBEXheaderText 2 2" xfId="763"/>
    <cellStyle name="SAPBEXheaderText 2 2 2" xfId="1447"/>
    <cellStyle name="SAPBEXheaderText 2 2 2 2" xfId="1707"/>
    <cellStyle name="SAPBEXheaderText 2 2 2 2 2" xfId="4114"/>
    <cellStyle name="SAPBEXheaderText 2 2 2 3" xfId="3888"/>
    <cellStyle name="SAPBEXheaderText 2 2 3" xfId="1164"/>
    <cellStyle name="SAPBEXheaderText 2 2 4" xfId="2443"/>
    <cellStyle name="SAPBEXheaderText 2 3" xfId="595"/>
    <cellStyle name="SAPBEXheaderText 3" xfId="226"/>
    <cellStyle name="SAPBEXheaderText 3 2" xfId="686"/>
    <cellStyle name="SAPBEXheaderText 3 2 2" xfId="1385"/>
    <cellStyle name="SAPBEXheaderText 3 2 2 2" xfId="1677"/>
    <cellStyle name="SAPBEXheaderText 3 2 2 2 2" xfId="4084"/>
    <cellStyle name="SAPBEXheaderText 3 2 2 3" xfId="3839"/>
    <cellStyle name="SAPBEXheaderText 3 2 3" xfId="1165"/>
    <cellStyle name="SAPBEXheaderText 3 2 4" xfId="3230"/>
    <cellStyle name="SAPBEXheaderText 3 3" xfId="596"/>
    <cellStyle name="SAPBEXheaderText 4" xfId="306"/>
    <cellStyle name="SAPBEXheaderText 5" xfId="594"/>
    <cellStyle name="SAPBEXheaderText 6" xfId="475"/>
    <cellStyle name="SAPBEXheaderText 7" xfId="440"/>
    <cellStyle name="SAPBEXheaderText 7 2" xfId="867"/>
    <cellStyle name="SAPBEXheaderText 7 2 2" xfId="2391"/>
    <cellStyle name="SAPBEXheaderText 7 3" xfId="3152"/>
    <cellStyle name="SAPBEXHLevel0" xfId="54"/>
    <cellStyle name="SAPBEXHLevel0 2" xfId="227"/>
    <cellStyle name="SAPBEXHLevel0 2 2" xfId="307"/>
    <cellStyle name="SAPBEXHLevel0 2 2 2" xfId="1448"/>
    <cellStyle name="SAPBEXHLevel0 2 2 2 2" xfId="1614"/>
    <cellStyle name="SAPBEXHLevel0 2 2 2 2 2" xfId="1013"/>
    <cellStyle name="SAPBEXHLevel0 2 2 2 2 2 2" xfId="2720"/>
    <cellStyle name="SAPBEXHLevel0 2 2 2 2 2 2 2" xfId="6478"/>
    <cellStyle name="SAPBEXHLevel0 2 2 2 2 2 3" xfId="2444"/>
    <cellStyle name="SAPBEXHLevel0 2 2 2 2 2 3 2" xfId="6218"/>
    <cellStyle name="SAPBEXHLevel0 2 2 2 2 2 4" xfId="4988"/>
    <cellStyle name="SAPBEXHLevel0 2 2 2 2 3" xfId="3165"/>
    <cellStyle name="SAPBEXHLevel0 2 2 2 2 3 2" xfId="6904"/>
    <cellStyle name="SAPBEXHLevel0 2 2 2 2 4" xfId="4027"/>
    <cellStyle name="SAPBEXHLevel0 2 2 2 2 4 2" xfId="7723"/>
    <cellStyle name="SAPBEXHLevel0 2 2 2 2 5" xfId="5439"/>
    <cellStyle name="SAPBEXHLevel0 2 2 2 3" xfId="2021"/>
    <cellStyle name="SAPBEXHLevel0 2 2 2 3 2" xfId="4384"/>
    <cellStyle name="SAPBEXHLevel0 2 2 2 3 2 2" xfId="8061"/>
    <cellStyle name="SAPBEXHLevel0 2 2 2 3 3" xfId="5822"/>
    <cellStyle name="SAPBEXHLevel0 2 2 2 4" xfId="3889"/>
    <cellStyle name="SAPBEXHLevel0 2 2 2 4 2" xfId="7586"/>
    <cellStyle name="SAPBEXHLevel0 2 2 2 5" xfId="5291"/>
    <cellStyle name="SAPBEXHLevel0 2 2 3" xfId="1528"/>
    <cellStyle name="SAPBEXHLevel0 2 2 3 2" xfId="1800"/>
    <cellStyle name="SAPBEXHLevel0 2 2 3 2 2" xfId="3302"/>
    <cellStyle name="SAPBEXHLevel0 2 2 3 2 2 2" xfId="7037"/>
    <cellStyle name="SAPBEXHLevel0 2 2 3 2 3" xfId="4207"/>
    <cellStyle name="SAPBEXHLevel0 2 2 3 2 3 2" xfId="7893"/>
    <cellStyle name="SAPBEXHLevel0 2 2 3 2 4" xfId="5614"/>
    <cellStyle name="SAPBEXHLevel0 2 2 3 3" xfId="3096"/>
    <cellStyle name="SAPBEXHLevel0 2 2 3 3 2" xfId="6840"/>
    <cellStyle name="SAPBEXHLevel0 2 2 3 4" xfId="3950"/>
    <cellStyle name="SAPBEXHLevel0 2 2 3 4 2" xfId="7646"/>
    <cellStyle name="SAPBEXHLevel0 2 2 3 5" xfId="5356"/>
    <cellStyle name="SAPBEXHLevel0 2 2 4" xfId="988"/>
    <cellStyle name="SAPBEXHLevel0 2 2 4 2" xfId="2106"/>
    <cellStyle name="SAPBEXHLevel0 2 2 4 2 2" xfId="3558"/>
    <cellStyle name="SAPBEXHLevel0 2 2 4 2 2 2" xfId="7271"/>
    <cellStyle name="SAPBEXHLevel0 2 2 4 2 3" xfId="4437"/>
    <cellStyle name="SAPBEXHLevel0 2 2 4 2 3 2" xfId="8111"/>
    <cellStyle name="SAPBEXHLevel0 2 2 4 2 4" xfId="5896"/>
    <cellStyle name="SAPBEXHLevel0 2 2 4 3" xfId="2683"/>
    <cellStyle name="SAPBEXHLevel0 2 2 4 3 2" xfId="6442"/>
    <cellStyle name="SAPBEXHLevel0 2 2 4 4" xfId="2545"/>
    <cellStyle name="SAPBEXHLevel0 2 2 4 4 2" xfId="6313"/>
    <cellStyle name="SAPBEXHLevel0 2 2 4 5" xfId="4964"/>
    <cellStyle name="SAPBEXHLevel0 2 2 5" xfId="1759"/>
    <cellStyle name="SAPBEXHLevel0 2 2 5 2" xfId="3273"/>
    <cellStyle name="SAPBEXHLevel0 2 2 5 2 2" xfId="7010"/>
    <cellStyle name="SAPBEXHLevel0 2 2 5 3" xfId="4166"/>
    <cellStyle name="SAPBEXHLevel0 2 2 5 3 2" xfId="7853"/>
    <cellStyle name="SAPBEXHLevel0 2 2 5 4" xfId="5574"/>
    <cellStyle name="SAPBEXHLevel0 2 2 6" xfId="764"/>
    <cellStyle name="SAPBEXHLevel0 2 2 6 2" xfId="4829"/>
    <cellStyle name="SAPBEXHLevel0 2 2 7" xfId="2400"/>
    <cellStyle name="SAPBEXHLevel0 2 2 7 2" xfId="6175"/>
    <cellStyle name="SAPBEXHLevel0 2 2 8" xfId="4585"/>
    <cellStyle name="SAPBEXHLevel0 2 3" xfId="1312"/>
    <cellStyle name="SAPBEXHLevel0 2 3 2" xfId="1584"/>
    <cellStyle name="SAPBEXHLevel0 2 3 2 2" xfId="1809"/>
    <cellStyle name="SAPBEXHLevel0 2 3 2 2 2" xfId="4216"/>
    <cellStyle name="SAPBEXHLevel0 2 3 2 2 2 2" xfId="7902"/>
    <cellStyle name="SAPBEXHLevel0 2 3 2 2 3" xfId="5623"/>
    <cellStyle name="SAPBEXHLevel0 2 3 2 3" xfId="3999"/>
    <cellStyle name="SAPBEXHLevel0 2 3 2 3 2" xfId="7695"/>
    <cellStyle name="SAPBEXHLevel0 2 3 2 4" xfId="5411"/>
    <cellStyle name="SAPBEXHLevel0 2 3 3" xfId="869"/>
    <cellStyle name="SAPBEXHLevel0 2 3 3 2" xfId="2595"/>
    <cellStyle name="SAPBEXHLevel0 2 3 3 2 2" xfId="6362"/>
    <cellStyle name="SAPBEXHLevel0 2 3 3 3" xfId="2996"/>
    <cellStyle name="SAPBEXHLevel0 2 3 3 3 2" xfId="6744"/>
    <cellStyle name="SAPBEXHLevel0 2 3 3 4" xfId="4868"/>
    <cellStyle name="SAPBEXHLevel0 2 3 4" xfId="2959"/>
    <cellStyle name="SAPBEXHLevel0 2 3 4 2" xfId="6707"/>
    <cellStyle name="SAPBEXHLevel0 2 3 5" xfId="3784"/>
    <cellStyle name="SAPBEXHLevel0 2 3 5 2" xfId="7494"/>
    <cellStyle name="SAPBEXHLevel0 2 3 6" xfId="5197"/>
    <cellStyle name="SAPBEXHLevel0 2 4" xfId="1939"/>
    <cellStyle name="SAPBEXHLevel0 2 4 2" xfId="4346"/>
    <cellStyle name="SAPBEXHLevel0 2 4 2 2" xfId="8029"/>
    <cellStyle name="SAPBEXHLevel0 2 4 3" xfId="5750"/>
    <cellStyle name="SAPBEXHLevel0 2 5" xfId="2416"/>
    <cellStyle name="SAPBEXHLevel0 2 5 2" xfId="6191"/>
    <cellStyle name="SAPBEXHLevel0 2 6" xfId="3372"/>
    <cellStyle name="SAPBEXHLevel0 2 6 2" xfId="7107"/>
    <cellStyle name="SAPBEXHLevel0 2 7" xfId="4541"/>
    <cellStyle name="SAPBEXHLevel0 3" xfId="228"/>
    <cellStyle name="SAPBEXHLevel0 3 2" xfId="308"/>
    <cellStyle name="SAPBEXHLevel0 3 2 2" xfId="1615"/>
    <cellStyle name="SAPBEXHLevel0 3 2 2 2" xfId="1865"/>
    <cellStyle name="SAPBEXHLevel0 3 2 2 2 2" xfId="3350"/>
    <cellStyle name="SAPBEXHLevel0 3 2 2 2 2 2" xfId="7085"/>
    <cellStyle name="SAPBEXHLevel0 3 2 2 2 3" xfId="4272"/>
    <cellStyle name="SAPBEXHLevel0 3 2 2 2 3 2" xfId="7956"/>
    <cellStyle name="SAPBEXHLevel0 3 2 2 2 4" xfId="5677"/>
    <cellStyle name="SAPBEXHLevel0 3 2 2 3" xfId="3166"/>
    <cellStyle name="SAPBEXHLevel0 3 2 2 3 2" xfId="6905"/>
    <cellStyle name="SAPBEXHLevel0 3 2 2 4" xfId="4028"/>
    <cellStyle name="SAPBEXHLevel0 3 2 2 4 2" xfId="7724"/>
    <cellStyle name="SAPBEXHLevel0 3 2 2 5" xfId="5440"/>
    <cellStyle name="SAPBEXHLevel0 3 2 3" xfId="1529"/>
    <cellStyle name="SAPBEXHLevel0 3 2 3 2" xfId="1875"/>
    <cellStyle name="SAPBEXHLevel0 3 2 3 2 2" xfId="3360"/>
    <cellStyle name="SAPBEXHLevel0 3 2 3 2 2 2" xfId="7095"/>
    <cellStyle name="SAPBEXHLevel0 3 2 3 2 3" xfId="4282"/>
    <cellStyle name="SAPBEXHLevel0 3 2 3 2 3 2" xfId="7966"/>
    <cellStyle name="SAPBEXHLevel0 3 2 3 2 4" xfId="5687"/>
    <cellStyle name="SAPBEXHLevel0 3 2 3 3" xfId="3097"/>
    <cellStyle name="SAPBEXHLevel0 3 2 3 3 2" xfId="6841"/>
    <cellStyle name="SAPBEXHLevel0 3 2 3 4" xfId="3951"/>
    <cellStyle name="SAPBEXHLevel0 3 2 3 4 2" xfId="7647"/>
    <cellStyle name="SAPBEXHLevel0 3 2 3 5" xfId="5357"/>
    <cellStyle name="SAPBEXHLevel0 3 2 4" xfId="1919"/>
    <cellStyle name="SAPBEXHLevel0 3 2 4 2" xfId="3400"/>
    <cellStyle name="SAPBEXHLevel0 3 2 4 2 2" xfId="7133"/>
    <cellStyle name="SAPBEXHLevel0 3 2 4 3" xfId="4326"/>
    <cellStyle name="SAPBEXHLevel0 3 2 4 3 2" xfId="8009"/>
    <cellStyle name="SAPBEXHLevel0 3 2 4 4" xfId="5730"/>
    <cellStyle name="SAPBEXHLevel0 3 2 5" xfId="2684"/>
    <cellStyle name="SAPBEXHLevel0 3 2 5 2" xfId="6443"/>
    <cellStyle name="SAPBEXHLevel0 3 2 6" xfId="2550"/>
    <cellStyle name="SAPBEXHLevel0 3 2 6 2" xfId="6318"/>
    <cellStyle name="SAPBEXHLevel0 3 2 7" xfId="4586"/>
    <cellStyle name="SAPBEXHLevel0 3 3" xfId="1386"/>
    <cellStyle name="SAPBEXHLevel0 3 3 2" xfId="1676"/>
    <cellStyle name="SAPBEXHLevel0 3 3 2 2" xfId="4083"/>
    <cellStyle name="SAPBEXHLevel0 3 3 2 2 2" xfId="7776"/>
    <cellStyle name="SAPBEXHLevel0 3 3 2 3" xfId="5497"/>
    <cellStyle name="SAPBEXHLevel0 3 3 3" xfId="3840"/>
    <cellStyle name="SAPBEXHLevel0 3 3 3 2" xfId="7544"/>
    <cellStyle name="SAPBEXHLevel0 3 3 4" xfId="5247"/>
    <cellStyle name="SAPBEXHLevel0 3 4" xfId="1136"/>
    <cellStyle name="SAPBEXHLevel0 3 4 2" xfId="2352"/>
    <cellStyle name="SAPBEXHLevel0 3 4 2 2" xfId="6133"/>
    <cellStyle name="SAPBEXHLevel0 3 4 3" xfId="5054"/>
    <cellStyle name="SAPBEXHLevel0 3 5" xfId="687"/>
    <cellStyle name="SAPBEXHLevel0 3 5 2" xfId="4785"/>
    <cellStyle name="SAPBEXHLevel0 3 6" xfId="3211"/>
    <cellStyle name="SAPBEXHLevel0 3 6 2" xfId="6949"/>
    <cellStyle name="SAPBEXHLevel0 3 7" xfId="4542"/>
    <cellStyle name="SAPBEXHLevel0 4" xfId="309"/>
    <cellStyle name="SAPBEXHLevel0 4 2" xfId="310"/>
    <cellStyle name="SAPBEXHLevel0 4 2 2" xfId="1616"/>
    <cellStyle name="SAPBEXHLevel0 4 2 2 2" xfId="1742"/>
    <cellStyle name="SAPBEXHLevel0 4 2 2 2 2" xfId="3258"/>
    <cellStyle name="SAPBEXHLevel0 4 2 2 2 2 2" xfId="6995"/>
    <cellStyle name="SAPBEXHLevel0 4 2 2 2 3" xfId="4149"/>
    <cellStyle name="SAPBEXHLevel0 4 2 2 2 3 2" xfId="7836"/>
    <cellStyle name="SAPBEXHLevel0 4 2 2 2 4" xfId="5557"/>
    <cellStyle name="SAPBEXHLevel0 4 2 2 3" xfId="3167"/>
    <cellStyle name="SAPBEXHLevel0 4 2 2 3 2" xfId="6906"/>
    <cellStyle name="SAPBEXHLevel0 4 2 2 4" xfId="4029"/>
    <cellStyle name="SAPBEXHLevel0 4 2 2 4 2" xfId="7725"/>
    <cellStyle name="SAPBEXHLevel0 4 2 2 5" xfId="5441"/>
    <cellStyle name="SAPBEXHLevel0 4 2 3" xfId="1530"/>
    <cellStyle name="SAPBEXHLevel0 4 2 3 2" xfId="1874"/>
    <cellStyle name="SAPBEXHLevel0 4 2 3 2 2" xfId="3359"/>
    <cellStyle name="SAPBEXHLevel0 4 2 3 2 2 2" xfId="7094"/>
    <cellStyle name="SAPBEXHLevel0 4 2 3 2 3" xfId="4281"/>
    <cellStyle name="SAPBEXHLevel0 4 2 3 2 3 2" xfId="7965"/>
    <cellStyle name="SAPBEXHLevel0 4 2 3 2 4" xfId="5686"/>
    <cellStyle name="SAPBEXHLevel0 4 2 3 3" xfId="3098"/>
    <cellStyle name="SAPBEXHLevel0 4 2 3 3 2" xfId="6842"/>
    <cellStyle name="SAPBEXHLevel0 4 2 3 4" xfId="3952"/>
    <cellStyle name="SAPBEXHLevel0 4 2 3 4 2" xfId="7648"/>
    <cellStyle name="SAPBEXHLevel0 4 2 3 5" xfId="5358"/>
    <cellStyle name="SAPBEXHLevel0 4 2 4" xfId="1093"/>
    <cellStyle name="SAPBEXHLevel0 4 2 4 2" xfId="2791"/>
    <cellStyle name="SAPBEXHLevel0 4 2 4 2 2" xfId="6547"/>
    <cellStyle name="SAPBEXHLevel0 4 2 4 3" xfId="2777"/>
    <cellStyle name="SAPBEXHLevel0 4 2 4 3 2" xfId="6533"/>
    <cellStyle name="SAPBEXHLevel0 4 2 4 4" xfId="5039"/>
    <cellStyle name="SAPBEXHLevel0 4 2 5" xfId="2686"/>
    <cellStyle name="SAPBEXHLevel0 4 2 5 2" xfId="6445"/>
    <cellStyle name="SAPBEXHLevel0 4 2 6" xfId="2533"/>
    <cellStyle name="SAPBEXHLevel0 4 2 6 2" xfId="6301"/>
    <cellStyle name="SAPBEXHLevel0 4 2 7" xfId="4588"/>
    <cellStyle name="SAPBEXHLevel0 4 3" xfId="1268"/>
    <cellStyle name="SAPBEXHLevel0 4 3 2" xfId="1852"/>
    <cellStyle name="SAPBEXHLevel0 4 3 2 2" xfId="3340"/>
    <cellStyle name="SAPBEXHLevel0 4 3 2 2 2" xfId="7075"/>
    <cellStyle name="SAPBEXHLevel0 4 3 2 3" xfId="4259"/>
    <cellStyle name="SAPBEXHLevel0 4 3 2 3 2" xfId="7943"/>
    <cellStyle name="SAPBEXHLevel0 4 3 2 4" xfId="5664"/>
    <cellStyle name="SAPBEXHLevel0 4 3 3" xfId="2919"/>
    <cellStyle name="SAPBEXHLevel0 4 3 3 2" xfId="6670"/>
    <cellStyle name="SAPBEXHLevel0 4 3 4" xfId="3745"/>
    <cellStyle name="SAPBEXHLevel0 4 3 4 2" xfId="7456"/>
    <cellStyle name="SAPBEXHLevel0 4 3 5" xfId="5159"/>
    <cellStyle name="SAPBEXHLevel0 4 4" xfId="1957"/>
    <cellStyle name="SAPBEXHLevel0 4 4 2" xfId="3432"/>
    <cellStyle name="SAPBEXHLevel0 4 4 2 2" xfId="7165"/>
    <cellStyle name="SAPBEXHLevel0 4 4 3" xfId="4364"/>
    <cellStyle name="SAPBEXHLevel0 4 4 3 2" xfId="8047"/>
    <cellStyle name="SAPBEXHLevel0 4 4 4" xfId="5768"/>
    <cellStyle name="SAPBEXHLevel0 4 5" xfId="2332"/>
    <cellStyle name="SAPBEXHLevel0 4 5 2" xfId="6115"/>
    <cellStyle name="SAPBEXHLevel0 4 6" xfId="3295"/>
    <cellStyle name="SAPBEXHLevel0 4 6 2" xfId="7030"/>
    <cellStyle name="SAPBEXHLevel0 4 7" xfId="4587"/>
    <cellStyle name="SAPBEXHLevel0 5" xfId="311"/>
    <cellStyle name="SAPBEXHLevel0 5 2" xfId="1233"/>
    <cellStyle name="SAPBEXHLevel0 5 2 2" xfId="1617"/>
    <cellStyle name="SAPBEXHLevel0 5 2 2 2" xfId="1745"/>
    <cellStyle name="SAPBEXHLevel0 5 2 2 2 2" xfId="3260"/>
    <cellStyle name="SAPBEXHLevel0 5 2 2 2 2 2" xfId="6997"/>
    <cellStyle name="SAPBEXHLevel0 5 2 2 2 3" xfId="4152"/>
    <cellStyle name="SAPBEXHLevel0 5 2 2 2 3 2" xfId="7839"/>
    <cellStyle name="SAPBEXHLevel0 5 2 2 2 4" xfId="5560"/>
    <cellStyle name="SAPBEXHLevel0 5 2 2 3" xfId="3168"/>
    <cellStyle name="SAPBEXHLevel0 5 2 2 3 2" xfId="6907"/>
    <cellStyle name="SAPBEXHLevel0 5 2 2 4" xfId="4030"/>
    <cellStyle name="SAPBEXHLevel0 5 2 2 4 2" xfId="7726"/>
    <cellStyle name="SAPBEXHLevel0 5 2 2 5" xfId="5442"/>
    <cellStyle name="SAPBEXHLevel0 5 2 3" xfId="1458"/>
    <cellStyle name="SAPBEXHLevel0 5 2 3 2" xfId="3899"/>
    <cellStyle name="SAPBEXHLevel0 5 2 3 2 2" xfId="7596"/>
    <cellStyle name="SAPBEXHLevel0 5 2 3 3" xfId="5301"/>
    <cellStyle name="SAPBEXHLevel0 5 2 4" xfId="3713"/>
    <cellStyle name="SAPBEXHLevel0 5 2 4 2" xfId="7425"/>
    <cellStyle name="SAPBEXHLevel0 5 2 5" xfId="5127"/>
    <cellStyle name="SAPBEXHLevel0 5 3" xfId="1531"/>
    <cellStyle name="SAPBEXHLevel0 5 3 2" xfId="1871"/>
    <cellStyle name="SAPBEXHLevel0 5 3 2 2" xfId="3356"/>
    <cellStyle name="SAPBEXHLevel0 5 3 2 2 2" xfId="7091"/>
    <cellStyle name="SAPBEXHLevel0 5 3 2 3" xfId="4278"/>
    <cellStyle name="SAPBEXHLevel0 5 3 2 3 2" xfId="7962"/>
    <cellStyle name="SAPBEXHLevel0 5 3 2 4" xfId="5683"/>
    <cellStyle name="SAPBEXHLevel0 5 3 3" xfId="3099"/>
    <cellStyle name="SAPBEXHLevel0 5 3 3 2" xfId="6843"/>
    <cellStyle name="SAPBEXHLevel0 5 3 4" xfId="3953"/>
    <cellStyle name="SAPBEXHLevel0 5 3 4 2" xfId="7649"/>
    <cellStyle name="SAPBEXHLevel0 5 3 5" xfId="5359"/>
    <cellStyle name="SAPBEXHLevel0 5 4" xfId="990"/>
    <cellStyle name="SAPBEXHLevel0 5 4 2" xfId="2107"/>
    <cellStyle name="SAPBEXHLevel0 5 4 2 2" xfId="3559"/>
    <cellStyle name="SAPBEXHLevel0 5 4 2 2 2" xfId="7272"/>
    <cellStyle name="SAPBEXHLevel0 5 4 2 3" xfId="4438"/>
    <cellStyle name="SAPBEXHLevel0 5 4 2 3 2" xfId="8112"/>
    <cellStyle name="SAPBEXHLevel0 5 4 2 4" xfId="5897"/>
    <cellStyle name="SAPBEXHLevel0 5 4 3" xfId="2687"/>
    <cellStyle name="SAPBEXHLevel0 5 4 3 2" xfId="6446"/>
    <cellStyle name="SAPBEXHLevel0 5 4 4" xfId="2247"/>
    <cellStyle name="SAPBEXHLevel0 5 4 4 2" xfId="6032"/>
    <cellStyle name="SAPBEXHLevel0 5 4 5" xfId="4966"/>
    <cellStyle name="SAPBEXHLevel0 5 5" xfId="1094"/>
    <cellStyle name="SAPBEXHLevel0 5 5 2" xfId="2792"/>
    <cellStyle name="SAPBEXHLevel0 5 5 2 2" xfId="6548"/>
    <cellStyle name="SAPBEXHLevel0 5 5 3" xfId="2776"/>
    <cellStyle name="SAPBEXHLevel0 5 5 3 2" xfId="6532"/>
    <cellStyle name="SAPBEXHLevel0 5 5 4" xfId="5040"/>
    <cellStyle name="SAPBEXHLevel0 5 6" xfId="441"/>
    <cellStyle name="SAPBEXHLevel0 5 6 2" xfId="4693"/>
    <cellStyle name="SAPBEXHLevel0 5 7" xfId="2610"/>
    <cellStyle name="SAPBEXHLevel0 5 7 2" xfId="6376"/>
    <cellStyle name="SAPBEXHLevel0 5 8" xfId="4589"/>
    <cellStyle name="SAPBEXHLevel0 6" xfId="1175"/>
    <cellStyle name="SAPBEXHLevel0 6 2" xfId="1334"/>
    <cellStyle name="SAPBEXHLevel0 6 2 2" xfId="2978"/>
    <cellStyle name="SAPBEXHLevel0 6 2 2 2" xfId="6726"/>
    <cellStyle name="SAPBEXHLevel0 6 2 3" xfId="3804"/>
    <cellStyle name="SAPBEXHLevel0 6 2 3 2" xfId="7514"/>
    <cellStyle name="SAPBEXHLevel0 6 2 4" xfId="5217"/>
    <cellStyle name="SAPBEXHLevel0 6 3" xfId="2857"/>
    <cellStyle name="SAPBEXHLevel0 6 3 2" xfId="6610"/>
    <cellStyle name="SAPBEXHLevel0 6 4" xfId="3673"/>
    <cellStyle name="SAPBEXHLevel0 6 4 2" xfId="7386"/>
    <cellStyle name="SAPBEXHLevel0 6 5" xfId="5085"/>
    <cellStyle name="SAPBEXHLevel0 7" xfId="2172"/>
    <cellStyle name="SAPBEXHLevel0 7 2" xfId="3623"/>
    <cellStyle name="SAPBEXHLevel0 7 2 2" xfId="7336"/>
    <cellStyle name="SAPBEXHLevel0 7 3" xfId="5962"/>
    <cellStyle name="SAPBEXHLevel0X" xfId="55"/>
    <cellStyle name="SAPBEXHLevel0X 2" xfId="229"/>
    <cellStyle name="SAPBEXHLevel0X 2 2" xfId="312"/>
    <cellStyle name="SAPBEXHLevel0X 2 2 2" xfId="1170"/>
    <cellStyle name="SAPBEXHLevel0X 2 2 2 2" xfId="1618"/>
    <cellStyle name="SAPBEXHLevel0X 2 2 2 2 2" xfId="1241"/>
    <cellStyle name="SAPBEXHLevel0X 2 2 2 2 2 2" xfId="2899"/>
    <cellStyle name="SAPBEXHLevel0X 2 2 2 2 2 2 2" xfId="6650"/>
    <cellStyle name="SAPBEXHLevel0X 2 2 2 2 2 3" xfId="3721"/>
    <cellStyle name="SAPBEXHLevel0X 2 2 2 2 2 3 2" xfId="7433"/>
    <cellStyle name="SAPBEXHLevel0X 2 2 2 2 2 4" xfId="5135"/>
    <cellStyle name="SAPBEXHLevel0X 2 2 2 2 3" xfId="3169"/>
    <cellStyle name="SAPBEXHLevel0X 2 2 2 2 3 2" xfId="6908"/>
    <cellStyle name="SAPBEXHLevel0X 2 2 2 2 4" xfId="4031"/>
    <cellStyle name="SAPBEXHLevel0X 2 2 2 2 4 2" xfId="7727"/>
    <cellStyle name="SAPBEXHLevel0X 2 2 2 2 5" xfId="5443"/>
    <cellStyle name="SAPBEXHLevel0X 2 2 2 3" xfId="1786"/>
    <cellStyle name="SAPBEXHLevel0X 2 2 2 3 2" xfId="3291"/>
    <cellStyle name="SAPBEXHLevel0X 2 2 2 3 2 2" xfId="7026"/>
    <cellStyle name="SAPBEXHLevel0X 2 2 2 3 3" xfId="4193"/>
    <cellStyle name="SAPBEXHLevel0X 2 2 2 3 3 2" xfId="7879"/>
    <cellStyle name="SAPBEXHLevel0X 2 2 2 3 4" xfId="5600"/>
    <cellStyle name="SAPBEXHLevel0X 2 2 2 4" xfId="2852"/>
    <cellStyle name="SAPBEXHLevel0X 2 2 2 4 2" xfId="6605"/>
    <cellStyle name="SAPBEXHLevel0X 2 2 2 5" xfId="3668"/>
    <cellStyle name="SAPBEXHLevel0X 2 2 2 5 2" xfId="7381"/>
    <cellStyle name="SAPBEXHLevel0X 2 2 2 6" xfId="5080"/>
    <cellStyle name="SAPBEXHLevel0X 2 2 3" xfId="1313"/>
    <cellStyle name="SAPBEXHLevel0X 2 2 3 2" xfId="1706"/>
    <cellStyle name="SAPBEXHLevel0X 2 2 3 2 2" xfId="3231"/>
    <cellStyle name="SAPBEXHLevel0X 2 2 3 2 2 2" xfId="6968"/>
    <cellStyle name="SAPBEXHLevel0X 2 2 3 2 3" xfId="4113"/>
    <cellStyle name="SAPBEXHLevel0X 2 2 3 2 3 2" xfId="7801"/>
    <cellStyle name="SAPBEXHLevel0X 2 2 3 2 4" xfId="5522"/>
    <cellStyle name="SAPBEXHLevel0X 2 2 3 3" xfId="2960"/>
    <cellStyle name="SAPBEXHLevel0X 2 2 3 3 2" xfId="6708"/>
    <cellStyle name="SAPBEXHLevel0X 2 2 3 4" xfId="3785"/>
    <cellStyle name="SAPBEXHLevel0X 2 2 3 4 2" xfId="7495"/>
    <cellStyle name="SAPBEXHLevel0X 2 2 3 5" xfId="5198"/>
    <cellStyle name="SAPBEXHLevel0X 2 2 4" xfId="1828"/>
    <cellStyle name="SAPBEXHLevel0X 2 2 4 2" xfId="3323"/>
    <cellStyle name="SAPBEXHLevel0X 2 2 4 2 2" xfId="7058"/>
    <cellStyle name="SAPBEXHLevel0X 2 2 4 3" xfId="4235"/>
    <cellStyle name="SAPBEXHLevel0X 2 2 4 3 2" xfId="7920"/>
    <cellStyle name="SAPBEXHLevel0X 2 2 4 4" xfId="5641"/>
    <cellStyle name="SAPBEXHLevel0X 2 2 5" xfId="2417"/>
    <cellStyle name="SAPBEXHLevel0X 2 2 5 2" xfId="6192"/>
    <cellStyle name="SAPBEXHLevel0X 2 2 6" xfId="3005"/>
    <cellStyle name="SAPBEXHLevel0X 2 2 6 2" xfId="6753"/>
    <cellStyle name="SAPBEXHLevel0X 2 2 7" xfId="4590"/>
    <cellStyle name="SAPBEXHLevel0X 2 3" xfId="640"/>
    <cellStyle name="SAPBEXHLevel0X 2 3 2" xfId="1340"/>
    <cellStyle name="SAPBEXHLevel0X 2 3 2 2" xfId="1230"/>
    <cellStyle name="SAPBEXHLevel0X 2 3 2 2 2" xfId="2891"/>
    <cellStyle name="SAPBEXHLevel0X 2 3 2 2 2 2" xfId="6642"/>
    <cellStyle name="SAPBEXHLevel0X 2 3 2 2 3" xfId="3710"/>
    <cellStyle name="SAPBEXHLevel0X 2 3 2 2 3 2" xfId="7422"/>
    <cellStyle name="SAPBEXHLevel0X 2 3 2 2 4" xfId="5124"/>
    <cellStyle name="SAPBEXHLevel0X 2 3 2 3" xfId="2982"/>
    <cellStyle name="SAPBEXHLevel0X 2 3 2 3 2" xfId="6730"/>
    <cellStyle name="SAPBEXHLevel0X 2 3 2 4" xfId="3810"/>
    <cellStyle name="SAPBEXHLevel0X 2 3 2 4 2" xfId="7520"/>
    <cellStyle name="SAPBEXHLevel0X 2 3 2 5" xfId="5223"/>
    <cellStyle name="SAPBEXHLevel0X 2 3 3" xfId="1171"/>
    <cellStyle name="SAPBEXHLevel0X 2 3 3 2" xfId="2143"/>
    <cellStyle name="SAPBEXHLevel0X 2 3 3 2 2" xfId="3595"/>
    <cellStyle name="SAPBEXHLevel0X 2 3 3 2 2 2" xfId="7308"/>
    <cellStyle name="SAPBEXHLevel0X 2 3 3 2 3" xfId="4474"/>
    <cellStyle name="SAPBEXHLevel0X 2 3 3 2 3 2" xfId="8148"/>
    <cellStyle name="SAPBEXHLevel0X 2 3 3 2 4" xfId="5933"/>
    <cellStyle name="SAPBEXHLevel0X 2 3 3 3" xfId="2853"/>
    <cellStyle name="SAPBEXHLevel0X 2 3 3 3 2" xfId="6606"/>
    <cellStyle name="SAPBEXHLevel0X 2 3 3 4" xfId="3669"/>
    <cellStyle name="SAPBEXHLevel0X 2 3 3 4 2" xfId="7382"/>
    <cellStyle name="SAPBEXHLevel0X 2 3 3 5" xfId="5081"/>
    <cellStyle name="SAPBEXHLevel0X 2 3 4" xfId="2058"/>
    <cellStyle name="SAPBEXHLevel0X 2 3 4 2" xfId="3519"/>
    <cellStyle name="SAPBEXHLevel0X 2 3 4 2 2" xfId="7239"/>
    <cellStyle name="SAPBEXHLevel0X 2 3 4 3" xfId="4416"/>
    <cellStyle name="SAPBEXHLevel0X 2 3 4 3 2" xfId="8092"/>
    <cellStyle name="SAPBEXHLevel0X 2 3 4 4" xfId="5856"/>
    <cellStyle name="SAPBEXHLevel0X 2 3 5" xfId="2450"/>
    <cellStyle name="SAPBEXHLevel0X 2 3 5 2" xfId="6224"/>
    <cellStyle name="SAPBEXHLevel0X 2 3 6" xfId="2474"/>
    <cellStyle name="SAPBEXHLevel0X 2 3 6 2" xfId="6245"/>
    <cellStyle name="SAPBEXHLevel0X 2 3 7" xfId="4760"/>
    <cellStyle name="SAPBEXHLevel0X 2 4" xfId="490"/>
    <cellStyle name="SAPBEXHLevel0X 2 4 2" xfId="1805"/>
    <cellStyle name="SAPBEXHLevel0X 2 4 2 2" xfId="3304"/>
    <cellStyle name="SAPBEXHLevel0X 2 4 2 2 2" xfId="7039"/>
    <cellStyle name="SAPBEXHLevel0X 2 4 2 3" xfId="4212"/>
    <cellStyle name="SAPBEXHLevel0X 2 4 2 3 2" xfId="7898"/>
    <cellStyle name="SAPBEXHLevel0X 2 4 2 4" xfId="5619"/>
    <cellStyle name="SAPBEXHLevel0X 2 4 3" xfId="2351"/>
    <cellStyle name="SAPBEXHLevel0X 2 4 3 2" xfId="6132"/>
    <cellStyle name="SAPBEXHLevel0X 2 4 4" xfId="2331"/>
    <cellStyle name="SAPBEXHLevel0X 2 4 4 2" xfId="6114"/>
    <cellStyle name="SAPBEXHLevel0X 2 4 5" xfId="4716"/>
    <cellStyle name="SAPBEXHLevel0X 2 5" xfId="1234"/>
    <cellStyle name="SAPBEXHLevel0X 2 5 2" xfId="1715"/>
    <cellStyle name="SAPBEXHLevel0X 2 5 2 2" xfId="3238"/>
    <cellStyle name="SAPBEXHLevel0X 2 5 2 2 2" xfId="6975"/>
    <cellStyle name="SAPBEXHLevel0X 2 5 2 3" xfId="4122"/>
    <cellStyle name="SAPBEXHLevel0X 2 5 2 3 2" xfId="7809"/>
    <cellStyle name="SAPBEXHLevel0X 2 5 2 4" xfId="5530"/>
    <cellStyle name="SAPBEXHLevel0X 2 5 3" xfId="2895"/>
    <cellStyle name="SAPBEXHLevel0X 2 5 3 2" xfId="6646"/>
    <cellStyle name="SAPBEXHLevel0X 2 5 4" xfId="3714"/>
    <cellStyle name="SAPBEXHLevel0X 2 5 4 2" xfId="7426"/>
    <cellStyle name="SAPBEXHLevel0X 2 5 5" xfId="5128"/>
    <cellStyle name="SAPBEXHLevel0X 2 6" xfId="442"/>
    <cellStyle name="SAPBEXHLevel0X 2 6 2" xfId="4694"/>
    <cellStyle name="SAPBEXHLevel0X 2 7" xfId="2275"/>
    <cellStyle name="SAPBEXHLevel0X 2 7 2" xfId="6059"/>
    <cellStyle name="SAPBEXHLevel0X 2 8" xfId="2604"/>
    <cellStyle name="SAPBEXHLevel0X 2 8 2" xfId="6370"/>
    <cellStyle name="SAPBEXHLevel0X 2 9" xfId="4651"/>
    <cellStyle name="SAPBEXHLevel0X 3" xfId="230"/>
    <cellStyle name="SAPBEXHLevel0X 3 2" xfId="313"/>
    <cellStyle name="SAPBEXHLevel0X 3 2 2" xfId="1449"/>
    <cellStyle name="SAPBEXHLevel0X 3 2 2 2" xfId="1619"/>
    <cellStyle name="SAPBEXHLevel0X 3 2 2 2 2" xfId="861"/>
    <cellStyle name="SAPBEXHLevel0X 3 2 2 2 2 2" xfId="2588"/>
    <cellStyle name="SAPBEXHLevel0X 3 2 2 2 2 2 2" xfId="6355"/>
    <cellStyle name="SAPBEXHLevel0X 3 2 2 2 2 3" xfId="2260"/>
    <cellStyle name="SAPBEXHLevel0X 3 2 2 2 2 3 2" xfId="6045"/>
    <cellStyle name="SAPBEXHLevel0X 3 2 2 2 2 4" xfId="4862"/>
    <cellStyle name="SAPBEXHLevel0X 3 2 2 2 3" xfId="3170"/>
    <cellStyle name="SAPBEXHLevel0X 3 2 2 2 3 2" xfId="6909"/>
    <cellStyle name="SAPBEXHLevel0X 3 2 2 2 4" xfId="4032"/>
    <cellStyle name="SAPBEXHLevel0X 3 2 2 2 4 2" xfId="7728"/>
    <cellStyle name="SAPBEXHLevel0X 3 2 2 2 5" xfId="5444"/>
    <cellStyle name="SAPBEXHLevel0X 3 2 2 3" xfId="1457"/>
    <cellStyle name="SAPBEXHLevel0X 3 2 2 3 2" xfId="3049"/>
    <cellStyle name="SAPBEXHLevel0X 3 2 2 3 2 2" xfId="6795"/>
    <cellStyle name="SAPBEXHLevel0X 3 2 2 3 3" xfId="3898"/>
    <cellStyle name="SAPBEXHLevel0X 3 2 2 3 3 2" xfId="7595"/>
    <cellStyle name="SAPBEXHLevel0X 3 2 2 3 4" xfId="5300"/>
    <cellStyle name="SAPBEXHLevel0X 3 2 2 4" xfId="3042"/>
    <cellStyle name="SAPBEXHLevel0X 3 2 2 4 2" xfId="6788"/>
    <cellStyle name="SAPBEXHLevel0X 3 2 2 5" xfId="3890"/>
    <cellStyle name="SAPBEXHLevel0X 3 2 2 5 2" xfId="7587"/>
    <cellStyle name="SAPBEXHLevel0X 3 2 2 6" xfId="5292"/>
    <cellStyle name="SAPBEXHLevel0X 3 2 3" xfId="1532"/>
    <cellStyle name="SAPBEXHLevel0X 3 2 3 2" xfId="946"/>
    <cellStyle name="SAPBEXHLevel0X 3 2 3 2 2" xfId="2647"/>
    <cellStyle name="SAPBEXHLevel0X 3 2 3 2 2 2" xfId="6412"/>
    <cellStyle name="SAPBEXHLevel0X 3 2 3 2 3" xfId="3062"/>
    <cellStyle name="SAPBEXHLevel0X 3 2 3 2 3 2" xfId="6808"/>
    <cellStyle name="SAPBEXHLevel0X 3 2 3 2 4" xfId="4930"/>
    <cellStyle name="SAPBEXHLevel0X 3 2 3 3" xfId="3100"/>
    <cellStyle name="SAPBEXHLevel0X 3 2 3 3 2" xfId="6844"/>
    <cellStyle name="SAPBEXHLevel0X 3 2 3 4" xfId="3954"/>
    <cellStyle name="SAPBEXHLevel0X 3 2 3 4 2" xfId="7650"/>
    <cellStyle name="SAPBEXHLevel0X 3 2 3 5" xfId="5360"/>
    <cellStyle name="SAPBEXHLevel0X 3 2 4" xfId="992"/>
    <cellStyle name="SAPBEXHLevel0X 3 2 4 2" xfId="2108"/>
    <cellStyle name="SAPBEXHLevel0X 3 2 4 2 2" xfId="3560"/>
    <cellStyle name="SAPBEXHLevel0X 3 2 4 2 2 2" xfId="7273"/>
    <cellStyle name="SAPBEXHLevel0X 3 2 4 2 3" xfId="4439"/>
    <cellStyle name="SAPBEXHLevel0X 3 2 4 2 3 2" xfId="8113"/>
    <cellStyle name="SAPBEXHLevel0X 3 2 4 2 4" xfId="5898"/>
    <cellStyle name="SAPBEXHLevel0X 3 2 4 3" xfId="2689"/>
    <cellStyle name="SAPBEXHLevel0X 3 2 4 3 2" xfId="6447"/>
    <cellStyle name="SAPBEXHLevel0X 3 2 4 4" xfId="2245"/>
    <cellStyle name="SAPBEXHLevel0X 3 2 4 4 2" xfId="6030"/>
    <cellStyle name="SAPBEXHLevel0X 3 2 4 5" xfId="4968"/>
    <cellStyle name="SAPBEXHLevel0X 3 2 5" xfId="1918"/>
    <cellStyle name="SAPBEXHLevel0X 3 2 5 2" xfId="3399"/>
    <cellStyle name="SAPBEXHLevel0X 3 2 5 2 2" xfId="7132"/>
    <cellStyle name="SAPBEXHLevel0X 3 2 5 3" xfId="4325"/>
    <cellStyle name="SAPBEXHLevel0X 3 2 5 3 2" xfId="8008"/>
    <cellStyle name="SAPBEXHLevel0X 3 2 5 4" xfId="5729"/>
    <cellStyle name="SAPBEXHLevel0X 3 2 6" xfId="765"/>
    <cellStyle name="SAPBEXHLevel0X 3 2 6 2" xfId="4830"/>
    <cellStyle name="SAPBEXHLevel0X 3 2 7" xfId="2519"/>
    <cellStyle name="SAPBEXHLevel0X 3 2 7 2" xfId="6287"/>
    <cellStyle name="SAPBEXHLevel0X 3 2 8" xfId="2228"/>
    <cellStyle name="SAPBEXHLevel0X 3 2 8 2" xfId="6015"/>
    <cellStyle name="SAPBEXHLevel0X 3 2 9" xfId="4591"/>
    <cellStyle name="SAPBEXHLevel0X 3 3" xfId="1347"/>
    <cellStyle name="SAPBEXHLevel0X 3 3 2" xfId="1585"/>
    <cellStyle name="SAPBEXHLevel0X 3 3 2 2" xfId="1061"/>
    <cellStyle name="SAPBEXHLevel0X 3 3 2 2 2" xfId="2770"/>
    <cellStyle name="SAPBEXHLevel0X 3 3 2 2 2 2" xfId="6526"/>
    <cellStyle name="SAPBEXHLevel0X 3 3 2 2 3" xfId="2782"/>
    <cellStyle name="SAPBEXHLevel0X 3 3 2 2 3 2" xfId="6538"/>
    <cellStyle name="SAPBEXHLevel0X 3 3 2 2 4" xfId="5031"/>
    <cellStyle name="SAPBEXHLevel0X 3 3 2 3" xfId="3146"/>
    <cellStyle name="SAPBEXHLevel0X 3 3 2 3 2" xfId="6889"/>
    <cellStyle name="SAPBEXHLevel0X 3 3 2 4" xfId="4000"/>
    <cellStyle name="SAPBEXHLevel0X 3 3 2 4 2" xfId="7696"/>
    <cellStyle name="SAPBEXHLevel0X 3 3 2 5" xfId="5412"/>
    <cellStyle name="SAPBEXHLevel0X 3 3 3" xfId="1845"/>
    <cellStyle name="SAPBEXHLevel0X 3 3 3 2" xfId="3333"/>
    <cellStyle name="SAPBEXHLevel0X 3 3 3 2 2" xfId="7068"/>
    <cellStyle name="SAPBEXHLevel0X 3 3 3 3" xfId="4252"/>
    <cellStyle name="SAPBEXHLevel0X 3 3 3 3 2" xfId="7936"/>
    <cellStyle name="SAPBEXHLevel0X 3 3 3 4" xfId="5657"/>
    <cellStyle name="SAPBEXHLevel0X 3 3 4" xfId="2985"/>
    <cellStyle name="SAPBEXHLevel0X 3 3 4 2" xfId="6733"/>
    <cellStyle name="SAPBEXHLevel0X 3 3 5" xfId="3817"/>
    <cellStyle name="SAPBEXHLevel0X 3 3 5 2" xfId="7527"/>
    <cellStyle name="SAPBEXHLevel0X 3 3 6" xfId="5230"/>
    <cellStyle name="SAPBEXHLevel0X 3 4" xfId="2455"/>
    <cellStyle name="SAPBEXHLevel0X 3 4 2" xfId="6229"/>
    <cellStyle name="SAPBEXHLevel0X 3 5" xfId="2267"/>
    <cellStyle name="SAPBEXHLevel0X 3 5 2" xfId="6051"/>
    <cellStyle name="SAPBEXHLevel0X 3 6" xfId="4652"/>
    <cellStyle name="SAPBEXHLevel0X 4" xfId="231"/>
    <cellStyle name="SAPBEXHLevel0X 4 2" xfId="276"/>
    <cellStyle name="SAPBEXHLevel0X 4 2 2" xfId="1603"/>
    <cellStyle name="SAPBEXHLevel0X 4 2 2 2" xfId="2039"/>
    <cellStyle name="SAPBEXHLevel0X 4 2 2 2 2" xfId="3505"/>
    <cellStyle name="SAPBEXHLevel0X 4 2 2 2 2 2" xfId="7225"/>
    <cellStyle name="SAPBEXHLevel0X 4 2 2 2 3" xfId="4397"/>
    <cellStyle name="SAPBEXHLevel0X 4 2 2 2 3 2" xfId="8074"/>
    <cellStyle name="SAPBEXHLevel0X 4 2 2 2 4" xfId="5838"/>
    <cellStyle name="SAPBEXHLevel0X 4 2 2 3" xfId="3155"/>
    <cellStyle name="SAPBEXHLevel0X 4 2 2 3 2" xfId="6897"/>
    <cellStyle name="SAPBEXHLevel0X 4 2 2 4" xfId="4018"/>
    <cellStyle name="SAPBEXHLevel0X 4 2 2 4 2" xfId="7714"/>
    <cellStyle name="SAPBEXHLevel0X 4 2 2 5" xfId="5430"/>
    <cellStyle name="SAPBEXHLevel0X 4 2 3" xfId="1518"/>
    <cellStyle name="SAPBEXHLevel0X 4 2 3 2" xfId="989"/>
    <cellStyle name="SAPBEXHLevel0X 4 2 3 2 2" xfId="2685"/>
    <cellStyle name="SAPBEXHLevel0X 4 2 3 2 2 2" xfId="6444"/>
    <cellStyle name="SAPBEXHLevel0X 4 2 3 2 3" xfId="2542"/>
    <cellStyle name="SAPBEXHLevel0X 4 2 3 2 3 2" xfId="6310"/>
    <cellStyle name="SAPBEXHLevel0X 4 2 3 2 4" xfId="4965"/>
    <cellStyle name="SAPBEXHLevel0X 4 2 3 3" xfId="3087"/>
    <cellStyle name="SAPBEXHLevel0X 4 2 3 3 2" xfId="6833"/>
    <cellStyle name="SAPBEXHLevel0X 4 2 3 4" xfId="3941"/>
    <cellStyle name="SAPBEXHLevel0X 4 2 3 4 2" xfId="7637"/>
    <cellStyle name="SAPBEXHLevel0X 4 2 3 5" xfId="5347"/>
    <cellStyle name="SAPBEXHLevel0X 4 2 4" xfId="864"/>
    <cellStyle name="SAPBEXHLevel0X 4 2 4 2" xfId="2590"/>
    <cellStyle name="SAPBEXHLevel0X 4 2 4 2 2" xfId="6357"/>
    <cellStyle name="SAPBEXHLevel0X 4 2 4 3" xfId="2997"/>
    <cellStyle name="SAPBEXHLevel0X 4 2 4 3 2" xfId="6745"/>
    <cellStyle name="SAPBEXHLevel0X 4 2 4 4" xfId="4864"/>
    <cellStyle name="SAPBEXHLevel0X 4 2 5" xfId="2664"/>
    <cellStyle name="SAPBEXHLevel0X 4 2 5 2" xfId="6427"/>
    <cellStyle name="SAPBEXHLevel0X 4 2 6" xfId="2370"/>
    <cellStyle name="SAPBEXHLevel0X 4 2 6 2" xfId="6151"/>
    <cellStyle name="SAPBEXHLevel0X 4 2 7" xfId="4565"/>
    <cellStyle name="SAPBEXHLevel0X 4 3" xfId="314"/>
    <cellStyle name="SAPBEXHLevel0X 4 3 2" xfId="1620"/>
    <cellStyle name="SAPBEXHLevel0X 4 3 2 2" xfId="1014"/>
    <cellStyle name="SAPBEXHLevel0X 4 3 2 2 2" xfId="2721"/>
    <cellStyle name="SAPBEXHLevel0X 4 3 2 2 2 2" xfId="6479"/>
    <cellStyle name="SAPBEXHLevel0X 4 3 2 2 3" xfId="2531"/>
    <cellStyle name="SAPBEXHLevel0X 4 3 2 2 3 2" xfId="6299"/>
    <cellStyle name="SAPBEXHLevel0X 4 3 2 2 4" xfId="4989"/>
    <cellStyle name="SAPBEXHLevel0X 4 3 2 3" xfId="3171"/>
    <cellStyle name="SAPBEXHLevel0X 4 3 2 3 2" xfId="6910"/>
    <cellStyle name="SAPBEXHLevel0X 4 3 2 4" xfId="4033"/>
    <cellStyle name="SAPBEXHLevel0X 4 3 2 4 2" xfId="7729"/>
    <cellStyle name="SAPBEXHLevel0X 4 3 2 5" xfId="5445"/>
    <cellStyle name="SAPBEXHLevel0X 4 3 3" xfId="1533"/>
    <cellStyle name="SAPBEXHLevel0X 4 3 3 2" xfId="993"/>
    <cellStyle name="SAPBEXHLevel0X 4 3 3 2 2" xfId="2691"/>
    <cellStyle name="SAPBEXHLevel0X 4 3 3 2 2 2" xfId="6449"/>
    <cellStyle name="SAPBEXHLevel0X 4 3 3 2 3" xfId="2302"/>
    <cellStyle name="SAPBEXHLevel0X 4 3 3 2 3 2" xfId="6086"/>
    <cellStyle name="SAPBEXHLevel0X 4 3 3 2 4" xfId="4969"/>
    <cellStyle name="SAPBEXHLevel0X 4 3 3 3" xfId="3101"/>
    <cellStyle name="SAPBEXHLevel0X 4 3 3 3 2" xfId="6845"/>
    <cellStyle name="SAPBEXHLevel0X 4 3 3 4" xfId="3955"/>
    <cellStyle name="SAPBEXHLevel0X 4 3 3 4 2" xfId="7651"/>
    <cellStyle name="SAPBEXHLevel0X 4 3 3 5" xfId="5361"/>
    <cellStyle name="SAPBEXHLevel0X 4 3 4" xfId="1956"/>
    <cellStyle name="SAPBEXHLevel0X 4 3 4 2" xfId="3431"/>
    <cellStyle name="SAPBEXHLevel0X 4 3 4 2 2" xfId="7164"/>
    <cellStyle name="SAPBEXHLevel0X 4 3 4 3" xfId="4363"/>
    <cellStyle name="SAPBEXHLevel0X 4 3 4 3 2" xfId="8046"/>
    <cellStyle name="SAPBEXHLevel0X 4 3 4 4" xfId="5767"/>
    <cellStyle name="SAPBEXHLevel0X 4 3 5" xfId="2690"/>
    <cellStyle name="SAPBEXHLevel0X 4 3 5 2" xfId="6448"/>
    <cellStyle name="SAPBEXHLevel0X 4 3 6" xfId="2527"/>
    <cellStyle name="SAPBEXHLevel0X 4 3 6 2" xfId="6295"/>
    <cellStyle name="SAPBEXHLevel0X 4 3 7" xfId="4592"/>
    <cellStyle name="SAPBEXHLevel0X 4 4" xfId="1408"/>
    <cellStyle name="SAPBEXHLevel0X 4 4 2" xfId="2045"/>
    <cellStyle name="SAPBEXHLevel0X 4 4 2 2" xfId="3509"/>
    <cellStyle name="SAPBEXHLevel0X 4 4 2 2 2" xfId="7229"/>
    <cellStyle name="SAPBEXHLevel0X 4 4 2 3" xfId="4403"/>
    <cellStyle name="SAPBEXHLevel0X 4 4 2 3 2" xfId="8080"/>
    <cellStyle name="SAPBEXHLevel0X 4 4 2 4" xfId="5844"/>
    <cellStyle name="SAPBEXHLevel0X 4 4 3" xfId="3020"/>
    <cellStyle name="SAPBEXHLevel0X 4 4 3 2" xfId="6768"/>
    <cellStyle name="SAPBEXHLevel0X 4 4 4" xfId="3858"/>
    <cellStyle name="SAPBEXHLevel0X 4 4 4 2" xfId="7561"/>
    <cellStyle name="SAPBEXHLevel0X 4 4 5" xfId="5264"/>
    <cellStyle name="SAPBEXHLevel0X 4 5" xfId="1507"/>
    <cellStyle name="SAPBEXHLevel0X 4 5 2" xfId="1661"/>
    <cellStyle name="SAPBEXHLevel0X 4 5 2 2" xfId="3210"/>
    <cellStyle name="SAPBEXHLevel0X 4 5 2 2 2" xfId="6948"/>
    <cellStyle name="SAPBEXHLevel0X 4 5 2 3" xfId="4068"/>
    <cellStyle name="SAPBEXHLevel0X 4 5 2 3 2" xfId="7764"/>
    <cellStyle name="SAPBEXHLevel0X 4 5 2 4" xfId="5485"/>
    <cellStyle name="SAPBEXHLevel0X 4 5 3" xfId="3082"/>
    <cellStyle name="SAPBEXHLevel0X 4 5 3 2" xfId="6828"/>
    <cellStyle name="SAPBEXHLevel0X 4 5 4" xfId="3930"/>
    <cellStyle name="SAPBEXHLevel0X 4 5 4 2" xfId="7626"/>
    <cellStyle name="SAPBEXHLevel0X 4 5 5" xfId="5336"/>
    <cellStyle name="SAPBEXHLevel0X 4 6" xfId="947"/>
    <cellStyle name="SAPBEXHLevel0X 4 6 2" xfId="2103"/>
    <cellStyle name="SAPBEXHLevel0X 4 6 2 2" xfId="3556"/>
    <cellStyle name="SAPBEXHLevel0X 4 6 2 2 2" xfId="7270"/>
    <cellStyle name="SAPBEXHLevel0X 4 6 2 3" xfId="4434"/>
    <cellStyle name="SAPBEXHLevel0X 4 6 2 3 2" xfId="8108"/>
    <cellStyle name="SAPBEXHLevel0X 4 6 2 4" xfId="5893"/>
    <cellStyle name="SAPBEXHLevel0X 4 6 3" xfId="2648"/>
    <cellStyle name="SAPBEXHLevel0X 4 6 3 2" xfId="6413"/>
    <cellStyle name="SAPBEXHLevel0X 4 6 4" xfId="2801"/>
    <cellStyle name="SAPBEXHLevel0X 4 6 4 2" xfId="6557"/>
    <cellStyle name="SAPBEXHLevel0X 4 6 5" xfId="4931"/>
    <cellStyle name="SAPBEXHLevel0X 4 7" xfId="2492"/>
    <cellStyle name="SAPBEXHLevel0X 4 7 2" xfId="6263"/>
    <cellStyle name="SAPBEXHLevel0X 4 8" xfId="2452"/>
    <cellStyle name="SAPBEXHLevel0X 4 8 2" xfId="6226"/>
    <cellStyle name="SAPBEXHLevel0X 5" xfId="315"/>
    <cellStyle name="SAPBEXHLevel0X 5 2" xfId="1337"/>
    <cellStyle name="SAPBEXHLevel0X 5 2 2" xfId="938"/>
    <cellStyle name="SAPBEXHLevel0X 5 2 2 2" xfId="2642"/>
    <cellStyle name="SAPBEXHLevel0X 5 2 2 2 2" xfId="6408"/>
    <cellStyle name="SAPBEXHLevel0X 5 2 2 3" xfId="2377"/>
    <cellStyle name="SAPBEXHLevel0X 5 2 2 3 2" xfId="6158"/>
    <cellStyle name="SAPBEXHLevel0X 5 2 2 4" xfId="4923"/>
    <cellStyle name="SAPBEXHLevel0X 5 2 3" xfId="2981"/>
    <cellStyle name="SAPBEXHLevel0X 5 2 3 2" xfId="6729"/>
    <cellStyle name="SAPBEXHLevel0X 5 2 4" xfId="3807"/>
    <cellStyle name="SAPBEXHLevel0X 5 2 4 2" xfId="7517"/>
    <cellStyle name="SAPBEXHLevel0X 5 2 5" xfId="5220"/>
    <cellStyle name="SAPBEXHLevel0X 5 3" xfId="1095"/>
    <cellStyle name="SAPBEXHLevel0X 5 3 2" xfId="2793"/>
    <cellStyle name="SAPBEXHLevel0X 5 3 2 2" xfId="6549"/>
    <cellStyle name="SAPBEXHLevel0X 5 3 3" xfId="2361"/>
    <cellStyle name="SAPBEXHLevel0X 5 3 3 2" xfId="6142"/>
    <cellStyle name="SAPBEXHLevel0X 5 3 4" xfId="5041"/>
    <cellStyle name="SAPBEXHLevel0X 5 4" xfId="2445"/>
    <cellStyle name="SAPBEXHLevel0X 5 4 2" xfId="6219"/>
    <cellStyle name="SAPBEXHLevel0X 5 5" xfId="2499"/>
    <cellStyle name="SAPBEXHLevel0X 5 5 2" xfId="6269"/>
    <cellStyle name="SAPBEXHLevel0X 5 6" xfId="4593"/>
    <cellStyle name="SAPBEXHLevel0X 6" xfId="476"/>
    <cellStyle name="SAPBEXHLevel0X 6 2" xfId="1688"/>
    <cellStyle name="SAPBEXHLevel0X 6 2 2" xfId="3221"/>
    <cellStyle name="SAPBEXHLevel0X 6 2 2 2" xfId="6959"/>
    <cellStyle name="SAPBEXHLevel0X 6 2 3" xfId="4095"/>
    <cellStyle name="SAPBEXHLevel0X 6 2 3 2" xfId="7784"/>
    <cellStyle name="SAPBEXHLevel0X 6 2 4" xfId="5505"/>
    <cellStyle name="SAPBEXHLevel0X 6 3" xfId="2333"/>
    <cellStyle name="SAPBEXHLevel0X 6 3 2" xfId="6116"/>
    <cellStyle name="SAPBEXHLevel0X 6 4" xfId="2712"/>
    <cellStyle name="SAPBEXHLevel0X 6 4 2" xfId="6470"/>
    <cellStyle name="SAPBEXHLevel0X 6 5" xfId="4711"/>
    <cellStyle name="SAPBEXHLevel0X 7" xfId="672"/>
    <cellStyle name="SAPBEXHLevel0X 7 2" xfId="1872"/>
    <cellStyle name="SAPBEXHLevel0X 7 2 2" xfId="3357"/>
    <cellStyle name="SAPBEXHLevel0X 7 2 2 2" xfId="7092"/>
    <cellStyle name="SAPBEXHLevel0X 7 2 3" xfId="4279"/>
    <cellStyle name="SAPBEXHLevel0X 7 2 3 2" xfId="7963"/>
    <cellStyle name="SAPBEXHLevel0X 7 2 4" xfId="5684"/>
    <cellStyle name="SAPBEXHLevel0X 7 3" xfId="2472"/>
    <cellStyle name="SAPBEXHLevel0X 7 3 2" xfId="6243"/>
    <cellStyle name="SAPBEXHLevel0X 7 4" xfId="3080"/>
    <cellStyle name="SAPBEXHLevel0X 7 4 2" xfId="6826"/>
    <cellStyle name="SAPBEXHLevel0X 7 5" xfId="4773"/>
    <cellStyle name="SAPBEXHLevel0X 8" xfId="1037"/>
    <cellStyle name="SAPBEXHLevel0X 8 2" xfId="2026"/>
    <cellStyle name="SAPBEXHLevel0X 8 2 2" xfId="3492"/>
    <cellStyle name="SAPBEXHLevel0X 8 2 2 2" xfId="7213"/>
    <cellStyle name="SAPBEXHLevel0X 8 2 3" xfId="4388"/>
    <cellStyle name="SAPBEXHLevel0X 8 2 3 2" xfId="8065"/>
    <cellStyle name="SAPBEXHLevel0X 8 2 4" xfId="5826"/>
    <cellStyle name="SAPBEXHLevel0X 8 3" xfId="2747"/>
    <cellStyle name="SAPBEXHLevel0X 8 3 2" xfId="6505"/>
    <cellStyle name="SAPBEXHLevel0X 8 4" xfId="2315"/>
    <cellStyle name="SAPBEXHLevel0X 8 4 2" xfId="6098"/>
    <cellStyle name="SAPBEXHLevel0X 8 5" xfId="5010"/>
    <cellStyle name="SAPBEXHLevel0X 9" xfId="2173"/>
    <cellStyle name="SAPBEXHLevel0X 9 2" xfId="3624"/>
    <cellStyle name="SAPBEXHLevel0X 9 2 2" xfId="7337"/>
    <cellStyle name="SAPBEXHLevel0X 9 3" xfId="5963"/>
    <cellStyle name="SAPBEXHLevel1" xfId="56"/>
    <cellStyle name="SAPBEXHLevel1 2" xfId="232"/>
    <cellStyle name="SAPBEXHLevel1 2 2" xfId="316"/>
    <cellStyle name="SAPBEXHLevel1 2 2 2" xfId="1450"/>
    <cellStyle name="SAPBEXHLevel1 2 2 2 2" xfId="1621"/>
    <cellStyle name="SAPBEXHLevel1 2 2 2 2 2" xfId="1428"/>
    <cellStyle name="SAPBEXHLevel1 2 2 2 2 2 2" xfId="3034"/>
    <cellStyle name="SAPBEXHLevel1 2 2 2 2 2 2 2" xfId="6780"/>
    <cellStyle name="SAPBEXHLevel1 2 2 2 2 2 3" xfId="3872"/>
    <cellStyle name="SAPBEXHLevel1 2 2 2 2 2 3 2" xfId="7573"/>
    <cellStyle name="SAPBEXHLevel1 2 2 2 2 2 4" xfId="5277"/>
    <cellStyle name="SAPBEXHLevel1 2 2 2 2 3" xfId="3172"/>
    <cellStyle name="SAPBEXHLevel1 2 2 2 2 3 2" xfId="6911"/>
    <cellStyle name="SAPBEXHLevel1 2 2 2 2 4" xfId="4034"/>
    <cellStyle name="SAPBEXHLevel1 2 2 2 2 4 2" xfId="7730"/>
    <cellStyle name="SAPBEXHLevel1 2 2 2 2 5" xfId="5446"/>
    <cellStyle name="SAPBEXHLevel1 2 2 2 3" xfId="1294"/>
    <cellStyle name="SAPBEXHLevel1 2 2 2 3 2" xfId="3766"/>
    <cellStyle name="SAPBEXHLevel1 2 2 2 3 2 2" xfId="7477"/>
    <cellStyle name="SAPBEXHLevel1 2 2 2 3 3" xfId="5180"/>
    <cellStyle name="SAPBEXHLevel1 2 2 2 4" xfId="3891"/>
    <cellStyle name="SAPBEXHLevel1 2 2 2 4 2" xfId="7588"/>
    <cellStyle name="SAPBEXHLevel1 2 2 2 5" xfId="5293"/>
    <cellStyle name="SAPBEXHLevel1 2 2 3" xfId="1534"/>
    <cellStyle name="SAPBEXHLevel1 2 2 3 2" xfId="1269"/>
    <cellStyle name="SAPBEXHLevel1 2 2 3 2 2" xfId="2920"/>
    <cellStyle name="SAPBEXHLevel1 2 2 3 2 2 2" xfId="6671"/>
    <cellStyle name="SAPBEXHLevel1 2 2 3 2 3" xfId="3746"/>
    <cellStyle name="SAPBEXHLevel1 2 2 3 2 3 2" xfId="7457"/>
    <cellStyle name="SAPBEXHLevel1 2 2 3 2 4" xfId="5160"/>
    <cellStyle name="SAPBEXHLevel1 2 2 3 3" xfId="3102"/>
    <cellStyle name="SAPBEXHLevel1 2 2 3 3 2" xfId="6846"/>
    <cellStyle name="SAPBEXHLevel1 2 2 3 4" xfId="3956"/>
    <cellStyle name="SAPBEXHLevel1 2 2 3 4 2" xfId="7652"/>
    <cellStyle name="SAPBEXHLevel1 2 2 3 5" xfId="5362"/>
    <cellStyle name="SAPBEXHLevel1 2 2 4" xfId="994"/>
    <cellStyle name="SAPBEXHLevel1 2 2 4 2" xfId="2109"/>
    <cellStyle name="SAPBEXHLevel1 2 2 4 2 2" xfId="3561"/>
    <cellStyle name="SAPBEXHLevel1 2 2 4 2 2 2" xfId="7274"/>
    <cellStyle name="SAPBEXHLevel1 2 2 4 2 3" xfId="4440"/>
    <cellStyle name="SAPBEXHLevel1 2 2 4 2 3 2" xfId="8114"/>
    <cellStyle name="SAPBEXHLevel1 2 2 4 2 4" xfId="5899"/>
    <cellStyle name="SAPBEXHLevel1 2 2 4 3" xfId="2692"/>
    <cellStyle name="SAPBEXHLevel1 2 2 4 3 2" xfId="6450"/>
    <cellStyle name="SAPBEXHLevel1 2 2 4 4" xfId="2290"/>
    <cellStyle name="SAPBEXHLevel1 2 2 4 4 2" xfId="6074"/>
    <cellStyle name="SAPBEXHLevel1 2 2 4 5" xfId="4970"/>
    <cellStyle name="SAPBEXHLevel1 2 2 5" xfId="924"/>
    <cellStyle name="SAPBEXHLevel1 2 2 5 2" xfId="2630"/>
    <cellStyle name="SAPBEXHLevel1 2 2 5 2 2" xfId="6396"/>
    <cellStyle name="SAPBEXHLevel1 2 2 5 3" xfId="2874"/>
    <cellStyle name="SAPBEXHLevel1 2 2 5 3 2" xfId="6627"/>
    <cellStyle name="SAPBEXHLevel1 2 2 5 4" xfId="4911"/>
    <cellStyle name="SAPBEXHLevel1 2 2 6" xfId="766"/>
    <cellStyle name="SAPBEXHLevel1 2 2 6 2" xfId="4831"/>
    <cellStyle name="SAPBEXHLevel1 2 2 7" xfId="2574"/>
    <cellStyle name="SAPBEXHLevel1 2 2 7 2" xfId="6341"/>
    <cellStyle name="SAPBEXHLevel1 2 2 8" xfId="4594"/>
    <cellStyle name="SAPBEXHLevel1 2 3" xfId="1314"/>
    <cellStyle name="SAPBEXHLevel1 2 3 2" xfId="1586"/>
    <cellStyle name="SAPBEXHLevel1 2 3 2 2" xfId="1006"/>
    <cellStyle name="SAPBEXHLevel1 2 3 2 2 2" xfId="2311"/>
    <cellStyle name="SAPBEXHLevel1 2 3 2 2 2 2" xfId="6094"/>
    <cellStyle name="SAPBEXHLevel1 2 3 2 2 3" xfId="4982"/>
    <cellStyle name="SAPBEXHLevel1 2 3 2 3" xfId="4001"/>
    <cellStyle name="SAPBEXHLevel1 2 3 2 3 2" xfId="7697"/>
    <cellStyle name="SAPBEXHLevel1 2 3 2 4" xfId="5413"/>
    <cellStyle name="SAPBEXHLevel1 2 3 3" xfId="1847"/>
    <cellStyle name="SAPBEXHLevel1 2 3 3 2" xfId="3335"/>
    <cellStyle name="SAPBEXHLevel1 2 3 3 2 2" xfId="7070"/>
    <cellStyle name="SAPBEXHLevel1 2 3 3 3" xfId="4254"/>
    <cellStyle name="SAPBEXHLevel1 2 3 3 3 2" xfId="7938"/>
    <cellStyle name="SAPBEXHLevel1 2 3 3 4" xfId="5659"/>
    <cellStyle name="SAPBEXHLevel1 2 3 4" xfId="2961"/>
    <cellStyle name="SAPBEXHLevel1 2 3 4 2" xfId="6709"/>
    <cellStyle name="SAPBEXHLevel1 2 3 5" xfId="3786"/>
    <cellStyle name="SAPBEXHLevel1 2 3 5 2" xfId="7496"/>
    <cellStyle name="SAPBEXHLevel1 2 3 6" xfId="5199"/>
    <cellStyle name="SAPBEXHLevel1 2 4" xfId="1792"/>
    <cellStyle name="SAPBEXHLevel1 2 4 2" xfId="4199"/>
    <cellStyle name="SAPBEXHLevel1 2 4 2 2" xfId="7885"/>
    <cellStyle name="SAPBEXHLevel1 2 4 3" xfId="5606"/>
    <cellStyle name="SAPBEXHLevel1 2 5" xfId="2418"/>
    <cellStyle name="SAPBEXHLevel1 2 5 2" xfId="6193"/>
    <cellStyle name="SAPBEXHLevel1 2 6" xfId="2476"/>
    <cellStyle name="SAPBEXHLevel1 2 6 2" xfId="6247"/>
    <cellStyle name="SAPBEXHLevel1 2 7" xfId="4543"/>
    <cellStyle name="SAPBEXHLevel1 3" xfId="233"/>
    <cellStyle name="SAPBEXHLevel1 3 2" xfId="317"/>
    <cellStyle name="SAPBEXHLevel1 3 2 2" xfId="1622"/>
    <cellStyle name="SAPBEXHLevel1 3 2 2 2" xfId="1770"/>
    <cellStyle name="SAPBEXHLevel1 3 2 2 2 2" xfId="3281"/>
    <cellStyle name="SAPBEXHLevel1 3 2 2 2 2 2" xfId="7016"/>
    <cellStyle name="SAPBEXHLevel1 3 2 2 2 3" xfId="4177"/>
    <cellStyle name="SAPBEXHLevel1 3 2 2 2 3 2" xfId="7864"/>
    <cellStyle name="SAPBEXHLevel1 3 2 2 2 4" xfId="5585"/>
    <cellStyle name="SAPBEXHLevel1 3 2 2 3" xfId="3173"/>
    <cellStyle name="SAPBEXHLevel1 3 2 2 3 2" xfId="6912"/>
    <cellStyle name="SAPBEXHLevel1 3 2 2 4" xfId="4035"/>
    <cellStyle name="SAPBEXHLevel1 3 2 2 4 2" xfId="7731"/>
    <cellStyle name="SAPBEXHLevel1 3 2 2 5" xfId="5447"/>
    <cellStyle name="SAPBEXHLevel1 3 2 3" xfId="1535"/>
    <cellStyle name="SAPBEXHLevel1 3 2 3 2" xfId="1863"/>
    <cellStyle name="SAPBEXHLevel1 3 2 3 2 2" xfId="3349"/>
    <cellStyle name="SAPBEXHLevel1 3 2 3 2 2 2" xfId="7084"/>
    <cellStyle name="SAPBEXHLevel1 3 2 3 2 3" xfId="4270"/>
    <cellStyle name="SAPBEXHLevel1 3 2 3 2 3 2" xfId="7954"/>
    <cellStyle name="SAPBEXHLevel1 3 2 3 2 4" xfId="5675"/>
    <cellStyle name="SAPBEXHLevel1 3 2 3 3" xfId="3103"/>
    <cellStyle name="SAPBEXHLevel1 3 2 3 3 2" xfId="6847"/>
    <cellStyle name="SAPBEXHLevel1 3 2 3 4" xfId="3957"/>
    <cellStyle name="SAPBEXHLevel1 3 2 3 4 2" xfId="7653"/>
    <cellStyle name="SAPBEXHLevel1 3 2 3 5" xfId="5363"/>
    <cellStyle name="SAPBEXHLevel1 3 2 4" xfId="1931"/>
    <cellStyle name="SAPBEXHLevel1 3 2 4 2" xfId="3409"/>
    <cellStyle name="SAPBEXHLevel1 3 2 4 2 2" xfId="7142"/>
    <cellStyle name="SAPBEXHLevel1 3 2 4 3" xfId="4338"/>
    <cellStyle name="SAPBEXHLevel1 3 2 4 3 2" xfId="8021"/>
    <cellStyle name="SAPBEXHLevel1 3 2 4 4" xfId="5742"/>
    <cellStyle name="SAPBEXHLevel1 3 2 5" xfId="2693"/>
    <cellStyle name="SAPBEXHLevel1 3 2 5 2" xfId="6451"/>
    <cellStyle name="SAPBEXHLevel1 3 2 6" xfId="2309"/>
    <cellStyle name="SAPBEXHLevel1 3 2 6 2" xfId="6092"/>
    <cellStyle name="SAPBEXHLevel1 3 2 7" xfId="4595"/>
    <cellStyle name="SAPBEXHLevel1 3 3" xfId="1387"/>
    <cellStyle name="SAPBEXHLevel1 3 3 2" xfId="1764"/>
    <cellStyle name="SAPBEXHLevel1 3 3 2 2" xfId="4171"/>
    <cellStyle name="SAPBEXHLevel1 3 3 2 2 2" xfId="7858"/>
    <cellStyle name="SAPBEXHLevel1 3 3 2 3" xfId="5579"/>
    <cellStyle name="SAPBEXHLevel1 3 3 3" xfId="3841"/>
    <cellStyle name="SAPBEXHLevel1 3 3 3 2" xfId="7545"/>
    <cellStyle name="SAPBEXHLevel1 3 3 4" xfId="5248"/>
    <cellStyle name="SAPBEXHLevel1 3 4" xfId="1933"/>
    <cellStyle name="SAPBEXHLevel1 3 4 2" xfId="4340"/>
    <cellStyle name="SAPBEXHLevel1 3 4 2 2" xfId="8023"/>
    <cellStyle name="SAPBEXHLevel1 3 4 3" xfId="5744"/>
    <cellStyle name="SAPBEXHLevel1 3 5" xfId="688"/>
    <cellStyle name="SAPBEXHLevel1 3 5 2" xfId="4786"/>
    <cellStyle name="SAPBEXHLevel1 3 6" xfId="3079"/>
    <cellStyle name="SAPBEXHLevel1 3 6 2" xfId="6825"/>
    <cellStyle name="SAPBEXHLevel1 3 7" xfId="4544"/>
    <cellStyle name="SAPBEXHLevel1 4" xfId="318"/>
    <cellStyle name="SAPBEXHLevel1 4 2" xfId="319"/>
    <cellStyle name="SAPBEXHLevel1 4 2 2" xfId="1623"/>
    <cellStyle name="SAPBEXHLevel1 4 2 2 2" xfId="2038"/>
    <cellStyle name="SAPBEXHLevel1 4 2 2 2 2" xfId="3504"/>
    <cellStyle name="SAPBEXHLevel1 4 2 2 2 2 2" xfId="7224"/>
    <cellStyle name="SAPBEXHLevel1 4 2 2 2 3" xfId="4396"/>
    <cellStyle name="SAPBEXHLevel1 4 2 2 2 3 2" xfId="8073"/>
    <cellStyle name="SAPBEXHLevel1 4 2 2 2 4" xfId="5837"/>
    <cellStyle name="SAPBEXHLevel1 4 2 2 3" xfId="3174"/>
    <cellStyle name="SAPBEXHLevel1 4 2 2 3 2" xfId="6913"/>
    <cellStyle name="SAPBEXHLevel1 4 2 2 4" xfId="4036"/>
    <cellStyle name="SAPBEXHLevel1 4 2 2 4 2" xfId="7732"/>
    <cellStyle name="SAPBEXHLevel1 4 2 2 5" xfId="5448"/>
    <cellStyle name="SAPBEXHLevel1 4 2 3" xfId="1536"/>
    <cellStyle name="SAPBEXHLevel1 4 2 3 2" xfId="1738"/>
    <cellStyle name="SAPBEXHLevel1 4 2 3 2 2" xfId="3255"/>
    <cellStyle name="SAPBEXHLevel1 4 2 3 2 2 2" xfId="6992"/>
    <cellStyle name="SAPBEXHLevel1 4 2 3 2 3" xfId="4145"/>
    <cellStyle name="SAPBEXHLevel1 4 2 3 2 3 2" xfId="7832"/>
    <cellStyle name="SAPBEXHLevel1 4 2 3 2 4" xfId="5553"/>
    <cellStyle name="SAPBEXHLevel1 4 2 3 3" xfId="3104"/>
    <cellStyle name="SAPBEXHLevel1 4 2 3 3 2" xfId="6848"/>
    <cellStyle name="SAPBEXHLevel1 4 2 3 4" xfId="3958"/>
    <cellStyle name="SAPBEXHLevel1 4 2 3 4 2" xfId="7654"/>
    <cellStyle name="SAPBEXHLevel1 4 2 3 5" xfId="5364"/>
    <cellStyle name="SAPBEXHLevel1 4 2 4" xfId="2031"/>
    <cellStyle name="SAPBEXHLevel1 4 2 4 2" xfId="3497"/>
    <cellStyle name="SAPBEXHLevel1 4 2 4 2 2" xfId="7218"/>
    <cellStyle name="SAPBEXHLevel1 4 2 4 3" xfId="4393"/>
    <cellStyle name="SAPBEXHLevel1 4 2 4 3 2" xfId="8070"/>
    <cellStyle name="SAPBEXHLevel1 4 2 4 4" xfId="5831"/>
    <cellStyle name="SAPBEXHLevel1 4 2 5" xfId="2695"/>
    <cellStyle name="SAPBEXHLevel1 4 2 5 2" xfId="6453"/>
    <cellStyle name="SAPBEXHLevel1 4 2 6" xfId="2308"/>
    <cellStyle name="SAPBEXHLevel1 4 2 6 2" xfId="6091"/>
    <cellStyle name="SAPBEXHLevel1 4 2 7" xfId="4597"/>
    <cellStyle name="SAPBEXHLevel1 4 3" xfId="1270"/>
    <cellStyle name="SAPBEXHLevel1 4 3 2" xfId="850"/>
    <cellStyle name="SAPBEXHLevel1 4 3 2 2" xfId="2580"/>
    <cellStyle name="SAPBEXHLevel1 4 3 2 2 2" xfId="6347"/>
    <cellStyle name="SAPBEXHLevel1 4 3 2 3" xfId="2624"/>
    <cellStyle name="SAPBEXHLevel1 4 3 2 3 2" xfId="6390"/>
    <cellStyle name="SAPBEXHLevel1 4 3 2 4" xfId="4851"/>
    <cellStyle name="SAPBEXHLevel1 4 3 3" xfId="2921"/>
    <cellStyle name="SAPBEXHLevel1 4 3 3 2" xfId="6672"/>
    <cellStyle name="SAPBEXHLevel1 4 3 4" xfId="3747"/>
    <cellStyle name="SAPBEXHLevel1 4 3 4 2" xfId="7458"/>
    <cellStyle name="SAPBEXHLevel1 4 3 5" xfId="5161"/>
    <cellStyle name="SAPBEXHLevel1 4 4" xfId="1789"/>
    <cellStyle name="SAPBEXHLevel1 4 4 2" xfId="3294"/>
    <cellStyle name="SAPBEXHLevel1 4 4 2 2" xfId="7029"/>
    <cellStyle name="SAPBEXHLevel1 4 4 3" xfId="4196"/>
    <cellStyle name="SAPBEXHLevel1 4 4 3 2" xfId="7882"/>
    <cellStyle name="SAPBEXHLevel1 4 4 4" xfId="5603"/>
    <cellStyle name="SAPBEXHLevel1 4 5" xfId="2334"/>
    <cellStyle name="SAPBEXHLevel1 4 5 2" xfId="6117"/>
    <cellStyle name="SAPBEXHLevel1 4 6" xfId="3147"/>
    <cellStyle name="SAPBEXHLevel1 4 6 2" xfId="6890"/>
    <cellStyle name="SAPBEXHLevel1 4 7" xfId="4596"/>
    <cellStyle name="SAPBEXHLevel1 5" xfId="320"/>
    <cellStyle name="SAPBEXHLevel1 5 2" xfId="1235"/>
    <cellStyle name="SAPBEXHLevel1 5 2 2" xfId="1624"/>
    <cellStyle name="SAPBEXHLevel1 5 2 2 2" xfId="1807"/>
    <cellStyle name="SAPBEXHLevel1 5 2 2 2 2" xfId="3306"/>
    <cellStyle name="SAPBEXHLevel1 5 2 2 2 2 2" xfId="7041"/>
    <cellStyle name="SAPBEXHLevel1 5 2 2 2 3" xfId="4214"/>
    <cellStyle name="SAPBEXHLevel1 5 2 2 2 3 2" xfId="7900"/>
    <cellStyle name="SAPBEXHLevel1 5 2 2 2 4" xfId="5621"/>
    <cellStyle name="SAPBEXHLevel1 5 2 2 3" xfId="3175"/>
    <cellStyle name="SAPBEXHLevel1 5 2 2 3 2" xfId="6914"/>
    <cellStyle name="SAPBEXHLevel1 5 2 2 4" xfId="4037"/>
    <cellStyle name="SAPBEXHLevel1 5 2 2 4 2" xfId="7733"/>
    <cellStyle name="SAPBEXHLevel1 5 2 2 5" xfId="5449"/>
    <cellStyle name="SAPBEXHLevel1 5 2 3" xfId="1748"/>
    <cellStyle name="SAPBEXHLevel1 5 2 3 2" xfId="4155"/>
    <cellStyle name="SAPBEXHLevel1 5 2 3 2 2" xfId="7842"/>
    <cellStyle name="SAPBEXHLevel1 5 2 3 3" xfId="5563"/>
    <cellStyle name="SAPBEXHLevel1 5 2 4" xfId="3715"/>
    <cellStyle name="SAPBEXHLevel1 5 2 4 2" xfId="7427"/>
    <cellStyle name="SAPBEXHLevel1 5 2 5" xfId="5129"/>
    <cellStyle name="SAPBEXHLevel1 5 3" xfId="1537"/>
    <cellStyle name="SAPBEXHLevel1 5 3 2" xfId="1735"/>
    <cellStyle name="SAPBEXHLevel1 5 3 2 2" xfId="3254"/>
    <cellStyle name="SAPBEXHLevel1 5 3 2 2 2" xfId="6991"/>
    <cellStyle name="SAPBEXHLevel1 5 3 2 3" xfId="4142"/>
    <cellStyle name="SAPBEXHLevel1 5 3 2 3 2" xfId="7829"/>
    <cellStyle name="SAPBEXHLevel1 5 3 2 4" xfId="5550"/>
    <cellStyle name="SAPBEXHLevel1 5 3 3" xfId="3105"/>
    <cellStyle name="SAPBEXHLevel1 5 3 3 2" xfId="6849"/>
    <cellStyle name="SAPBEXHLevel1 5 3 4" xfId="3959"/>
    <cellStyle name="SAPBEXHLevel1 5 3 4 2" xfId="7655"/>
    <cellStyle name="SAPBEXHLevel1 5 3 5" xfId="5365"/>
    <cellStyle name="SAPBEXHLevel1 5 4" xfId="996"/>
    <cellStyle name="SAPBEXHLevel1 5 4 2" xfId="2110"/>
    <cellStyle name="SAPBEXHLevel1 5 4 2 2" xfId="3562"/>
    <cellStyle name="SAPBEXHLevel1 5 4 2 2 2" xfId="7275"/>
    <cellStyle name="SAPBEXHLevel1 5 4 2 3" xfId="4441"/>
    <cellStyle name="SAPBEXHLevel1 5 4 2 3 2" xfId="8115"/>
    <cellStyle name="SAPBEXHLevel1 5 4 2 4" xfId="5900"/>
    <cellStyle name="SAPBEXHLevel1 5 4 3" xfId="2696"/>
    <cellStyle name="SAPBEXHLevel1 5 4 3 2" xfId="6454"/>
    <cellStyle name="SAPBEXHLevel1 5 4 4" xfId="2293"/>
    <cellStyle name="SAPBEXHLevel1 5 4 4 2" xfId="6077"/>
    <cellStyle name="SAPBEXHLevel1 5 4 5" xfId="4972"/>
    <cellStyle name="SAPBEXHLevel1 5 5" xfId="1917"/>
    <cellStyle name="SAPBEXHLevel1 5 5 2" xfId="3398"/>
    <cellStyle name="SAPBEXHLevel1 5 5 2 2" xfId="7131"/>
    <cellStyle name="SAPBEXHLevel1 5 5 3" xfId="4324"/>
    <cellStyle name="SAPBEXHLevel1 5 5 3 2" xfId="8007"/>
    <cellStyle name="SAPBEXHLevel1 5 5 4" xfId="5728"/>
    <cellStyle name="SAPBEXHLevel1 5 6" xfId="443"/>
    <cellStyle name="SAPBEXHLevel1 5 6 2" xfId="4695"/>
    <cellStyle name="SAPBEXHLevel1 5 7" xfId="2901"/>
    <cellStyle name="SAPBEXHLevel1 5 7 2" xfId="6652"/>
    <cellStyle name="SAPBEXHLevel1 5 8" xfId="4598"/>
    <cellStyle name="SAPBEXHLevel1 6" xfId="1174"/>
    <cellStyle name="SAPBEXHLevel1 6 2" xfId="1226"/>
    <cellStyle name="SAPBEXHLevel1 6 2 2" xfId="2888"/>
    <cellStyle name="SAPBEXHLevel1 6 2 2 2" xfId="6639"/>
    <cellStyle name="SAPBEXHLevel1 6 2 3" xfId="3706"/>
    <cellStyle name="SAPBEXHLevel1 6 2 3 2" xfId="7418"/>
    <cellStyle name="SAPBEXHLevel1 6 2 4" xfId="5120"/>
    <cellStyle name="SAPBEXHLevel1 6 3" xfId="2856"/>
    <cellStyle name="SAPBEXHLevel1 6 3 2" xfId="6609"/>
    <cellStyle name="SAPBEXHLevel1 6 4" xfId="3672"/>
    <cellStyle name="SAPBEXHLevel1 6 4 2" xfId="7385"/>
    <cellStyle name="SAPBEXHLevel1 6 5" xfId="5084"/>
    <cellStyle name="SAPBEXHLevel1 7" xfId="2174"/>
    <cellStyle name="SAPBEXHLevel1 7 2" xfId="3625"/>
    <cellStyle name="SAPBEXHLevel1 7 2 2" xfId="7338"/>
    <cellStyle name="SAPBEXHLevel1 7 3" xfId="5964"/>
    <cellStyle name="SAPBEXHLevel1X" xfId="57"/>
    <cellStyle name="SAPBEXHLevel1X 2" xfId="234"/>
    <cellStyle name="SAPBEXHLevel1X 2 2" xfId="321"/>
    <cellStyle name="SAPBEXHLevel1X 2 2 2" xfId="1451"/>
    <cellStyle name="SAPBEXHLevel1X 2 2 2 2" xfId="1625"/>
    <cellStyle name="SAPBEXHLevel1X 2 2 2 2 2" xfId="1063"/>
    <cellStyle name="SAPBEXHLevel1X 2 2 2 2 2 2" xfId="2771"/>
    <cellStyle name="SAPBEXHLevel1X 2 2 2 2 2 2 2" xfId="6527"/>
    <cellStyle name="SAPBEXHLevel1X 2 2 2 2 2 3" xfId="2780"/>
    <cellStyle name="SAPBEXHLevel1X 2 2 2 2 2 3 2" xfId="6536"/>
    <cellStyle name="SAPBEXHLevel1X 2 2 2 2 2 4" xfId="5033"/>
    <cellStyle name="SAPBEXHLevel1X 2 2 2 2 3" xfId="3176"/>
    <cellStyle name="SAPBEXHLevel1X 2 2 2 2 3 2" xfId="6915"/>
    <cellStyle name="SAPBEXHLevel1X 2 2 2 2 4" xfId="4038"/>
    <cellStyle name="SAPBEXHLevel1X 2 2 2 2 4 2" xfId="7734"/>
    <cellStyle name="SAPBEXHLevel1X 2 2 2 2 5" xfId="5450"/>
    <cellStyle name="SAPBEXHLevel1X 2 2 2 3" xfId="1667"/>
    <cellStyle name="SAPBEXHLevel1X 2 2 2 3 2" xfId="3214"/>
    <cellStyle name="SAPBEXHLevel1X 2 2 2 3 2 2" xfId="6952"/>
    <cellStyle name="SAPBEXHLevel1X 2 2 2 3 3" xfId="4074"/>
    <cellStyle name="SAPBEXHLevel1X 2 2 2 3 3 2" xfId="7770"/>
    <cellStyle name="SAPBEXHLevel1X 2 2 2 3 4" xfId="5491"/>
    <cellStyle name="SAPBEXHLevel1X 2 2 2 4" xfId="3044"/>
    <cellStyle name="SAPBEXHLevel1X 2 2 2 4 2" xfId="6790"/>
    <cellStyle name="SAPBEXHLevel1X 2 2 2 5" xfId="3892"/>
    <cellStyle name="SAPBEXHLevel1X 2 2 2 5 2" xfId="7589"/>
    <cellStyle name="SAPBEXHLevel1X 2 2 2 6" xfId="5294"/>
    <cellStyle name="SAPBEXHLevel1X 2 2 3" xfId="1538"/>
    <cellStyle name="SAPBEXHLevel1X 2 2 3 2" xfId="1368"/>
    <cellStyle name="SAPBEXHLevel1X 2 2 3 2 2" xfId="3001"/>
    <cellStyle name="SAPBEXHLevel1X 2 2 3 2 2 2" xfId="6749"/>
    <cellStyle name="SAPBEXHLevel1X 2 2 3 2 3" xfId="3822"/>
    <cellStyle name="SAPBEXHLevel1X 2 2 3 2 3 2" xfId="7532"/>
    <cellStyle name="SAPBEXHLevel1X 2 2 3 2 4" xfId="5235"/>
    <cellStyle name="SAPBEXHLevel1X 2 2 3 3" xfId="3106"/>
    <cellStyle name="SAPBEXHLevel1X 2 2 3 3 2" xfId="6850"/>
    <cellStyle name="SAPBEXHLevel1X 2 2 3 4" xfId="3960"/>
    <cellStyle name="SAPBEXHLevel1X 2 2 3 4 2" xfId="7656"/>
    <cellStyle name="SAPBEXHLevel1X 2 2 3 5" xfId="5366"/>
    <cellStyle name="SAPBEXHLevel1X 2 2 4" xfId="997"/>
    <cellStyle name="SAPBEXHLevel1X 2 2 4 2" xfId="2111"/>
    <cellStyle name="SAPBEXHLevel1X 2 2 4 2 2" xfId="3563"/>
    <cellStyle name="SAPBEXHLevel1X 2 2 4 2 2 2" xfId="7276"/>
    <cellStyle name="SAPBEXHLevel1X 2 2 4 2 3" xfId="4442"/>
    <cellStyle name="SAPBEXHLevel1X 2 2 4 2 3 2" xfId="8116"/>
    <cellStyle name="SAPBEXHLevel1X 2 2 4 2 4" xfId="5901"/>
    <cellStyle name="SAPBEXHLevel1X 2 2 4 3" xfId="2697"/>
    <cellStyle name="SAPBEXHLevel1X 2 2 4 3 2" xfId="6455"/>
    <cellStyle name="SAPBEXHLevel1X 2 2 4 4" xfId="2368"/>
    <cellStyle name="SAPBEXHLevel1X 2 2 4 4 2" xfId="6149"/>
    <cellStyle name="SAPBEXHLevel1X 2 2 4 5" xfId="4973"/>
    <cellStyle name="SAPBEXHLevel1X 2 2 5" xfId="1955"/>
    <cellStyle name="SAPBEXHLevel1X 2 2 5 2" xfId="3430"/>
    <cellStyle name="SAPBEXHLevel1X 2 2 5 2 2" xfId="7163"/>
    <cellStyle name="SAPBEXHLevel1X 2 2 5 3" xfId="4362"/>
    <cellStyle name="SAPBEXHLevel1X 2 2 5 3 2" xfId="8045"/>
    <cellStyle name="SAPBEXHLevel1X 2 2 5 4" xfId="5766"/>
    <cellStyle name="SAPBEXHLevel1X 2 2 6" xfId="767"/>
    <cellStyle name="SAPBEXHLevel1X 2 2 6 2" xfId="4832"/>
    <cellStyle name="SAPBEXHLevel1X 2 2 7" xfId="2521"/>
    <cellStyle name="SAPBEXHLevel1X 2 2 7 2" xfId="6289"/>
    <cellStyle name="SAPBEXHLevel1X 2 2 8" xfId="2873"/>
    <cellStyle name="SAPBEXHLevel1X 2 2 8 2" xfId="6626"/>
    <cellStyle name="SAPBEXHLevel1X 2 2 9" xfId="4599"/>
    <cellStyle name="SAPBEXHLevel1X 2 3" xfId="1315"/>
    <cellStyle name="SAPBEXHLevel1X 2 3 2" xfId="1587"/>
    <cellStyle name="SAPBEXHLevel1X 2 3 2 2" xfId="1885"/>
    <cellStyle name="SAPBEXHLevel1X 2 3 2 2 2" xfId="3369"/>
    <cellStyle name="SAPBEXHLevel1X 2 3 2 2 2 2" xfId="7104"/>
    <cellStyle name="SAPBEXHLevel1X 2 3 2 2 3" xfId="4292"/>
    <cellStyle name="SAPBEXHLevel1X 2 3 2 2 3 2" xfId="7976"/>
    <cellStyle name="SAPBEXHLevel1X 2 3 2 2 4" xfId="5697"/>
    <cellStyle name="SAPBEXHLevel1X 2 3 2 3" xfId="3148"/>
    <cellStyle name="SAPBEXHLevel1X 2 3 2 3 2" xfId="6891"/>
    <cellStyle name="SAPBEXHLevel1X 2 3 2 4" xfId="4002"/>
    <cellStyle name="SAPBEXHLevel1X 2 3 2 4 2" xfId="7698"/>
    <cellStyle name="SAPBEXHLevel1X 2 3 2 5" xfId="5414"/>
    <cellStyle name="SAPBEXHLevel1X 2 3 3" xfId="1330"/>
    <cellStyle name="SAPBEXHLevel1X 2 3 3 2" xfId="2976"/>
    <cellStyle name="SAPBEXHLevel1X 2 3 3 2 2" xfId="6724"/>
    <cellStyle name="SAPBEXHLevel1X 2 3 3 3" xfId="3801"/>
    <cellStyle name="SAPBEXHLevel1X 2 3 3 3 2" xfId="7511"/>
    <cellStyle name="SAPBEXHLevel1X 2 3 3 4" xfId="5214"/>
    <cellStyle name="SAPBEXHLevel1X 2 3 4" xfId="2962"/>
    <cellStyle name="SAPBEXHLevel1X 2 3 4 2" xfId="6710"/>
    <cellStyle name="SAPBEXHLevel1X 2 3 5" xfId="3787"/>
    <cellStyle name="SAPBEXHLevel1X 2 3 5 2" xfId="7497"/>
    <cellStyle name="SAPBEXHLevel1X 2 3 6" xfId="5200"/>
    <cellStyle name="SAPBEXHLevel1X 2 4" xfId="2419"/>
    <cellStyle name="SAPBEXHLevel1X 2 4 2" xfId="6194"/>
    <cellStyle name="SAPBEXHLevel1X 2 5" xfId="2575"/>
    <cellStyle name="SAPBEXHLevel1X 2 5 2" xfId="6342"/>
    <cellStyle name="SAPBEXHLevel1X 2 6" xfId="4653"/>
    <cellStyle name="SAPBEXHLevel1X 3" xfId="235"/>
    <cellStyle name="SAPBEXHLevel1X 3 2" xfId="322"/>
    <cellStyle name="SAPBEXHLevel1X 3 2 2" xfId="1626"/>
    <cellStyle name="SAPBEXHLevel1X 3 2 2 2" xfId="1395"/>
    <cellStyle name="SAPBEXHLevel1X 3 2 2 2 2" xfId="3011"/>
    <cellStyle name="SAPBEXHLevel1X 3 2 2 2 2 2" xfId="6759"/>
    <cellStyle name="SAPBEXHLevel1X 3 2 2 2 3" xfId="3848"/>
    <cellStyle name="SAPBEXHLevel1X 3 2 2 2 3 2" xfId="7552"/>
    <cellStyle name="SAPBEXHLevel1X 3 2 2 2 4" xfId="5255"/>
    <cellStyle name="SAPBEXHLevel1X 3 2 2 3" xfId="3177"/>
    <cellStyle name="SAPBEXHLevel1X 3 2 2 3 2" xfId="6916"/>
    <cellStyle name="SAPBEXHLevel1X 3 2 2 4" xfId="4039"/>
    <cellStyle name="SAPBEXHLevel1X 3 2 2 4 2" xfId="7735"/>
    <cellStyle name="SAPBEXHLevel1X 3 2 2 5" xfId="5451"/>
    <cellStyle name="SAPBEXHLevel1X 3 2 3" xfId="1539"/>
    <cellStyle name="SAPBEXHLevel1X 3 2 3 2" xfId="854"/>
    <cellStyle name="SAPBEXHLevel1X 3 2 3 2 2" xfId="2583"/>
    <cellStyle name="SAPBEXHLevel1X 3 2 3 2 2 2" xfId="6350"/>
    <cellStyle name="SAPBEXHLevel1X 3 2 3 2 3" xfId="2999"/>
    <cellStyle name="SAPBEXHLevel1X 3 2 3 2 3 2" xfId="6747"/>
    <cellStyle name="SAPBEXHLevel1X 3 2 3 2 4" xfId="4855"/>
    <cellStyle name="SAPBEXHLevel1X 3 2 3 3" xfId="3107"/>
    <cellStyle name="SAPBEXHLevel1X 3 2 3 3 2" xfId="6851"/>
    <cellStyle name="SAPBEXHLevel1X 3 2 3 4" xfId="3961"/>
    <cellStyle name="SAPBEXHLevel1X 3 2 3 4 2" xfId="7657"/>
    <cellStyle name="SAPBEXHLevel1X 3 2 3 5" xfId="5367"/>
    <cellStyle name="SAPBEXHLevel1X 3 2 4" xfId="1859"/>
    <cellStyle name="SAPBEXHLevel1X 3 2 4 2" xfId="3347"/>
    <cellStyle name="SAPBEXHLevel1X 3 2 4 2 2" xfId="7082"/>
    <cellStyle name="SAPBEXHLevel1X 3 2 4 3" xfId="4266"/>
    <cellStyle name="SAPBEXHLevel1X 3 2 4 3 2" xfId="7950"/>
    <cellStyle name="SAPBEXHLevel1X 3 2 4 4" xfId="5671"/>
    <cellStyle name="SAPBEXHLevel1X 3 2 5" xfId="2698"/>
    <cellStyle name="SAPBEXHLevel1X 3 2 5 2" xfId="6456"/>
    <cellStyle name="SAPBEXHLevel1X 3 2 6" xfId="2788"/>
    <cellStyle name="SAPBEXHLevel1X 3 2 6 2" xfId="6544"/>
    <cellStyle name="SAPBEXHLevel1X 3 2 7" xfId="4600"/>
    <cellStyle name="SAPBEXHLevel1X 3 3" xfId="1388"/>
    <cellStyle name="SAPBEXHLevel1X 3 3 2" xfId="1796"/>
    <cellStyle name="SAPBEXHLevel1X 3 3 2 2" xfId="3299"/>
    <cellStyle name="SAPBEXHLevel1X 3 3 2 2 2" xfId="7034"/>
    <cellStyle name="SAPBEXHLevel1X 3 3 2 3" xfId="4203"/>
    <cellStyle name="SAPBEXHLevel1X 3 3 2 3 2" xfId="7889"/>
    <cellStyle name="SAPBEXHLevel1X 3 3 2 4" xfId="5610"/>
    <cellStyle name="SAPBEXHLevel1X 3 3 3" xfId="3007"/>
    <cellStyle name="SAPBEXHLevel1X 3 3 3 2" xfId="6755"/>
    <cellStyle name="SAPBEXHLevel1X 3 3 4" xfId="3842"/>
    <cellStyle name="SAPBEXHLevel1X 3 3 4 2" xfId="7546"/>
    <cellStyle name="SAPBEXHLevel1X 3 3 5" xfId="5249"/>
    <cellStyle name="SAPBEXHLevel1X 3 4" xfId="689"/>
    <cellStyle name="SAPBEXHLevel1X 3 4 2" xfId="4787"/>
    <cellStyle name="SAPBEXHLevel1X 3 5" xfId="2479"/>
    <cellStyle name="SAPBEXHLevel1X 3 5 2" xfId="6250"/>
    <cellStyle name="SAPBEXHLevel1X 3 6" xfId="2655"/>
    <cellStyle name="SAPBEXHLevel1X 3 6 2" xfId="6420"/>
    <cellStyle name="SAPBEXHLevel1X 3 7" xfId="4654"/>
    <cellStyle name="SAPBEXHLevel1X 4" xfId="323"/>
    <cellStyle name="SAPBEXHLevel1X 4 2" xfId="324"/>
    <cellStyle name="SAPBEXHLevel1X 4 2 2" xfId="1627"/>
    <cellStyle name="SAPBEXHLevel1X 4 2 2 2" xfId="1883"/>
    <cellStyle name="SAPBEXHLevel1X 4 2 2 2 2" xfId="3368"/>
    <cellStyle name="SAPBEXHLevel1X 4 2 2 2 2 2" xfId="7103"/>
    <cellStyle name="SAPBEXHLevel1X 4 2 2 2 3" xfId="4290"/>
    <cellStyle name="SAPBEXHLevel1X 4 2 2 2 3 2" xfId="7974"/>
    <cellStyle name="SAPBEXHLevel1X 4 2 2 2 4" xfId="5695"/>
    <cellStyle name="SAPBEXHLevel1X 4 2 2 3" xfId="3178"/>
    <cellStyle name="SAPBEXHLevel1X 4 2 2 3 2" xfId="6917"/>
    <cellStyle name="SAPBEXHLevel1X 4 2 2 4" xfId="4040"/>
    <cellStyle name="SAPBEXHLevel1X 4 2 2 4 2" xfId="7736"/>
    <cellStyle name="SAPBEXHLevel1X 4 2 2 5" xfId="5452"/>
    <cellStyle name="SAPBEXHLevel1X 4 2 3" xfId="1540"/>
    <cellStyle name="SAPBEXHLevel1X 4 2 3 2" xfId="948"/>
    <cellStyle name="SAPBEXHLevel1X 4 2 3 2 2" xfId="2649"/>
    <cellStyle name="SAPBEXHLevel1X 4 2 3 2 2 2" xfId="6414"/>
    <cellStyle name="SAPBEXHLevel1X 4 2 3 2 3" xfId="2568"/>
    <cellStyle name="SAPBEXHLevel1X 4 2 3 2 3 2" xfId="6335"/>
    <cellStyle name="SAPBEXHLevel1X 4 2 3 2 4" xfId="4932"/>
    <cellStyle name="SAPBEXHLevel1X 4 2 3 3" xfId="3108"/>
    <cellStyle name="SAPBEXHLevel1X 4 2 3 3 2" xfId="6852"/>
    <cellStyle name="SAPBEXHLevel1X 4 2 3 4" xfId="3962"/>
    <cellStyle name="SAPBEXHLevel1X 4 2 3 4 2" xfId="7658"/>
    <cellStyle name="SAPBEXHLevel1X 4 2 3 5" xfId="5368"/>
    <cellStyle name="SAPBEXHLevel1X 4 2 4" xfId="925"/>
    <cellStyle name="SAPBEXHLevel1X 4 2 4 2" xfId="2631"/>
    <cellStyle name="SAPBEXHLevel1X 4 2 4 2 2" xfId="6397"/>
    <cellStyle name="SAPBEXHLevel1X 4 2 4 3" xfId="3073"/>
    <cellStyle name="SAPBEXHLevel1X 4 2 4 3 2" xfId="6819"/>
    <cellStyle name="SAPBEXHLevel1X 4 2 4 4" xfId="4912"/>
    <cellStyle name="SAPBEXHLevel1X 4 2 5" xfId="2700"/>
    <cellStyle name="SAPBEXHLevel1X 4 2 5 2" xfId="6458"/>
    <cellStyle name="SAPBEXHLevel1X 4 2 6" xfId="2461"/>
    <cellStyle name="SAPBEXHLevel1X 4 2 6 2" xfId="6234"/>
    <cellStyle name="SAPBEXHLevel1X 4 2 7" xfId="4602"/>
    <cellStyle name="SAPBEXHLevel1X 4 3" xfId="1271"/>
    <cellStyle name="SAPBEXHLevel1X 4 3 2" xfId="1412"/>
    <cellStyle name="SAPBEXHLevel1X 4 3 2 2" xfId="3024"/>
    <cellStyle name="SAPBEXHLevel1X 4 3 2 2 2" xfId="6771"/>
    <cellStyle name="SAPBEXHLevel1X 4 3 2 3" xfId="3861"/>
    <cellStyle name="SAPBEXHLevel1X 4 3 2 3 2" xfId="7564"/>
    <cellStyle name="SAPBEXHLevel1X 4 3 2 4" xfId="5267"/>
    <cellStyle name="SAPBEXHLevel1X 4 3 3" xfId="2922"/>
    <cellStyle name="SAPBEXHLevel1X 4 3 3 2" xfId="6673"/>
    <cellStyle name="SAPBEXHLevel1X 4 3 4" xfId="3748"/>
    <cellStyle name="SAPBEXHLevel1X 4 3 4 2" xfId="7459"/>
    <cellStyle name="SAPBEXHLevel1X 4 3 5" xfId="5162"/>
    <cellStyle name="SAPBEXHLevel1X 4 4" xfId="1096"/>
    <cellStyle name="SAPBEXHLevel1X 4 4 2" xfId="2794"/>
    <cellStyle name="SAPBEXHLevel1X 4 4 2 2" xfId="6550"/>
    <cellStyle name="SAPBEXHLevel1X 4 4 3" xfId="2360"/>
    <cellStyle name="SAPBEXHLevel1X 4 4 3 2" xfId="6141"/>
    <cellStyle name="SAPBEXHLevel1X 4 4 4" xfId="5042"/>
    <cellStyle name="SAPBEXHLevel1X 4 5" xfId="2335"/>
    <cellStyle name="SAPBEXHLevel1X 4 5 2" xfId="6118"/>
    <cellStyle name="SAPBEXHLevel1X 4 6" xfId="2943"/>
    <cellStyle name="SAPBEXHLevel1X 4 6 2" xfId="6691"/>
    <cellStyle name="SAPBEXHLevel1X 4 7" xfId="4601"/>
    <cellStyle name="SAPBEXHLevel1X 5" xfId="325"/>
    <cellStyle name="SAPBEXHLevel1X 5 2" xfId="1236"/>
    <cellStyle name="SAPBEXHLevel1X 5 2 2" xfId="1628"/>
    <cellStyle name="SAPBEXHLevel1X 5 2 2 2" xfId="1877"/>
    <cellStyle name="SAPBEXHLevel1X 5 2 2 2 2" xfId="3362"/>
    <cellStyle name="SAPBEXHLevel1X 5 2 2 2 2 2" xfId="7097"/>
    <cellStyle name="SAPBEXHLevel1X 5 2 2 2 3" xfId="4284"/>
    <cellStyle name="SAPBEXHLevel1X 5 2 2 2 3 2" xfId="7968"/>
    <cellStyle name="SAPBEXHLevel1X 5 2 2 2 4" xfId="5689"/>
    <cellStyle name="SAPBEXHLevel1X 5 2 2 3" xfId="3179"/>
    <cellStyle name="SAPBEXHLevel1X 5 2 2 3 2" xfId="6918"/>
    <cellStyle name="SAPBEXHLevel1X 5 2 2 4" xfId="4041"/>
    <cellStyle name="SAPBEXHLevel1X 5 2 2 4 2" xfId="7737"/>
    <cellStyle name="SAPBEXHLevel1X 5 2 2 5" xfId="5453"/>
    <cellStyle name="SAPBEXHLevel1X 5 2 3" xfId="915"/>
    <cellStyle name="SAPBEXHLevel1X 5 2 3 2" xfId="2623"/>
    <cellStyle name="SAPBEXHLevel1X 5 2 3 2 2" xfId="6389"/>
    <cellStyle name="SAPBEXHLevel1X 5 2 3 3" xfId="2465"/>
    <cellStyle name="SAPBEXHLevel1X 5 2 3 3 2" xfId="6236"/>
    <cellStyle name="SAPBEXHLevel1X 5 2 3 4" xfId="4902"/>
    <cellStyle name="SAPBEXHLevel1X 5 2 4" xfId="2896"/>
    <cellStyle name="SAPBEXHLevel1X 5 2 4 2" xfId="6647"/>
    <cellStyle name="SAPBEXHLevel1X 5 2 5" xfId="3716"/>
    <cellStyle name="SAPBEXHLevel1X 5 2 5 2" xfId="7428"/>
    <cellStyle name="SAPBEXHLevel1X 5 2 6" xfId="5130"/>
    <cellStyle name="SAPBEXHLevel1X 5 3" xfId="1541"/>
    <cellStyle name="SAPBEXHLevel1X 5 3 2" xfId="949"/>
    <cellStyle name="SAPBEXHLevel1X 5 3 2 2" xfId="2650"/>
    <cellStyle name="SAPBEXHLevel1X 5 3 2 2 2" xfId="6415"/>
    <cellStyle name="SAPBEXHLevel1X 5 3 2 3" xfId="3065"/>
    <cellStyle name="SAPBEXHLevel1X 5 3 2 3 2" xfId="6811"/>
    <cellStyle name="SAPBEXHLevel1X 5 3 2 4" xfId="4933"/>
    <cellStyle name="SAPBEXHLevel1X 5 3 3" xfId="3109"/>
    <cellStyle name="SAPBEXHLevel1X 5 3 3 2" xfId="6853"/>
    <cellStyle name="SAPBEXHLevel1X 5 3 4" xfId="3963"/>
    <cellStyle name="SAPBEXHLevel1X 5 3 4 2" xfId="7659"/>
    <cellStyle name="SAPBEXHLevel1X 5 3 5" xfId="5369"/>
    <cellStyle name="SAPBEXHLevel1X 5 4" xfId="999"/>
    <cellStyle name="SAPBEXHLevel1X 5 4 2" xfId="2112"/>
    <cellStyle name="SAPBEXHLevel1X 5 4 2 2" xfId="3564"/>
    <cellStyle name="SAPBEXHLevel1X 5 4 2 2 2" xfId="7277"/>
    <cellStyle name="SAPBEXHLevel1X 5 4 2 3" xfId="4443"/>
    <cellStyle name="SAPBEXHLevel1X 5 4 2 3 2" xfId="8117"/>
    <cellStyle name="SAPBEXHLevel1X 5 4 2 4" xfId="5902"/>
    <cellStyle name="SAPBEXHLevel1X 5 4 3" xfId="2701"/>
    <cellStyle name="SAPBEXHLevel1X 5 4 3 2" xfId="6459"/>
    <cellStyle name="SAPBEXHLevel1X 5 4 4" xfId="2240"/>
    <cellStyle name="SAPBEXHLevel1X 5 4 4 2" xfId="6026"/>
    <cellStyle name="SAPBEXHLevel1X 5 4 5" xfId="4975"/>
    <cellStyle name="SAPBEXHLevel1X 5 5" xfId="1214"/>
    <cellStyle name="SAPBEXHLevel1X 5 5 2" xfId="2880"/>
    <cellStyle name="SAPBEXHLevel1X 5 5 2 2" xfId="6631"/>
    <cellStyle name="SAPBEXHLevel1X 5 5 3" xfId="3694"/>
    <cellStyle name="SAPBEXHLevel1X 5 5 3 2" xfId="7406"/>
    <cellStyle name="SAPBEXHLevel1X 5 5 4" xfId="5108"/>
    <cellStyle name="SAPBEXHLevel1X 5 6" xfId="444"/>
    <cellStyle name="SAPBEXHLevel1X 5 6 2" xfId="4696"/>
    <cellStyle name="SAPBEXHLevel1X 5 7" xfId="2276"/>
    <cellStyle name="SAPBEXHLevel1X 5 7 2" xfId="6060"/>
    <cellStyle name="SAPBEXHLevel1X 5 8" xfId="3512"/>
    <cellStyle name="SAPBEXHLevel1X 5 8 2" xfId="7232"/>
    <cellStyle name="SAPBEXHLevel1X 5 9" xfId="4603"/>
    <cellStyle name="SAPBEXHLevel1X 6" xfId="1036"/>
    <cellStyle name="SAPBEXHLevel1X 6 2" xfId="1787"/>
    <cellStyle name="SAPBEXHLevel1X 6 2 2" xfId="3292"/>
    <cellStyle name="SAPBEXHLevel1X 6 2 2 2" xfId="7027"/>
    <cellStyle name="SAPBEXHLevel1X 6 2 3" xfId="4194"/>
    <cellStyle name="SAPBEXHLevel1X 6 2 3 2" xfId="7880"/>
    <cellStyle name="SAPBEXHLevel1X 6 2 4" xfId="5601"/>
    <cellStyle name="SAPBEXHLevel1X 6 3" xfId="2746"/>
    <cellStyle name="SAPBEXHLevel1X 6 3 2" xfId="6504"/>
    <cellStyle name="SAPBEXHLevel1X 6 4" xfId="2316"/>
    <cellStyle name="SAPBEXHLevel1X 6 4 2" xfId="6099"/>
    <cellStyle name="SAPBEXHLevel1X 6 5" xfId="5009"/>
    <cellStyle name="SAPBEXHLevel1X 7" xfId="2175"/>
    <cellStyle name="SAPBEXHLevel1X 7 2" xfId="3626"/>
    <cellStyle name="SAPBEXHLevel1X 7 2 2" xfId="7339"/>
    <cellStyle name="SAPBEXHLevel1X 7 3" xfId="5965"/>
    <cellStyle name="SAPBEXHLevel2" xfId="58"/>
    <cellStyle name="SAPBEXHLevel2 2" xfId="236"/>
    <cellStyle name="SAPBEXHLevel2 2 2" xfId="326"/>
    <cellStyle name="SAPBEXHLevel2 2 2 2" xfId="1452"/>
    <cellStyle name="SAPBEXHLevel2 2 2 2 2" xfId="1629"/>
    <cellStyle name="SAPBEXHLevel2 2 2 2 2 2" xfId="1880"/>
    <cellStyle name="SAPBEXHLevel2 2 2 2 2 2 2" xfId="3365"/>
    <cellStyle name="SAPBEXHLevel2 2 2 2 2 2 2 2" xfId="7100"/>
    <cellStyle name="SAPBEXHLevel2 2 2 2 2 2 3" xfId="4287"/>
    <cellStyle name="SAPBEXHLevel2 2 2 2 2 2 3 2" xfId="7971"/>
    <cellStyle name="SAPBEXHLevel2 2 2 2 2 2 4" xfId="5692"/>
    <cellStyle name="SAPBEXHLevel2 2 2 2 2 3" xfId="3180"/>
    <cellStyle name="SAPBEXHLevel2 2 2 2 2 3 2" xfId="6919"/>
    <cellStyle name="SAPBEXHLevel2 2 2 2 2 4" xfId="4042"/>
    <cellStyle name="SAPBEXHLevel2 2 2 2 2 4 2" xfId="7738"/>
    <cellStyle name="SAPBEXHLevel2 2 2 2 2 5" xfId="5454"/>
    <cellStyle name="SAPBEXHLevel2 2 2 2 3" xfId="1776"/>
    <cellStyle name="SAPBEXHLevel2 2 2 2 3 2" xfId="4183"/>
    <cellStyle name="SAPBEXHLevel2 2 2 2 3 2 2" xfId="7870"/>
    <cellStyle name="SAPBEXHLevel2 2 2 2 3 3" xfId="5591"/>
    <cellStyle name="SAPBEXHLevel2 2 2 2 4" xfId="3893"/>
    <cellStyle name="SAPBEXHLevel2 2 2 2 4 2" xfId="7590"/>
    <cellStyle name="SAPBEXHLevel2 2 2 2 5" xfId="5295"/>
    <cellStyle name="SAPBEXHLevel2 2 2 3" xfId="1542"/>
    <cellStyle name="SAPBEXHLevel2 2 2 3 2" xfId="1774"/>
    <cellStyle name="SAPBEXHLevel2 2 2 3 2 2" xfId="3284"/>
    <cellStyle name="SAPBEXHLevel2 2 2 3 2 2 2" xfId="7019"/>
    <cellStyle name="SAPBEXHLevel2 2 2 3 2 3" xfId="4181"/>
    <cellStyle name="SAPBEXHLevel2 2 2 3 2 3 2" xfId="7868"/>
    <cellStyle name="SAPBEXHLevel2 2 2 3 2 4" xfId="5589"/>
    <cellStyle name="SAPBEXHLevel2 2 2 3 3" xfId="3110"/>
    <cellStyle name="SAPBEXHLevel2 2 2 3 3 2" xfId="6854"/>
    <cellStyle name="SAPBEXHLevel2 2 2 3 4" xfId="3964"/>
    <cellStyle name="SAPBEXHLevel2 2 2 3 4 2" xfId="7660"/>
    <cellStyle name="SAPBEXHLevel2 2 2 3 5" xfId="5370"/>
    <cellStyle name="SAPBEXHLevel2 2 2 4" xfId="1000"/>
    <cellStyle name="SAPBEXHLevel2 2 2 4 2" xfId="2113"/>
    <cellStyle name="SAPBEXHLevel2 2 2 4 2 2" xfId="3565"/>
    <cellStyle name="SAPBEXHLevel2 2 2 4 2 2 2" xfId="7278"/>
    <cellStyle name="SAPBEXHLevel2 2 2 4 2 3" xfId="4444"/>
    <cellStyle name="SAPBEXHLevel2 2 2 4 2 3 2" xfId="8118"/>
    <cellStyle name="SAPBEXHLevel2 2 2 4 2 4" xfId="5903"/>
    <cellStyle name="SAPBEXHLevel2 2 2 4 3" xfId="2702"/>
    <cellStyle name="SAPBEXHLevel2 2 2 4 3 2" xfId="6460"/>
    <cellStyle name="SAPBEXHLevel2 2 2 4 4" xfId="2554"/>
    <cellStyle name="SAPBEXHLevel2 2 2 4 4 2" xfId="6322"/>
    <cellStyle name="SAPBEXHLevel2 2 2 4 5" xfId="4976"/>
    <cellStyle name="SAPBEXHLevel2 2 2 5" xfId="1697"/>
    <cellStyle name="SAPBEXHLevel2 2 2 5 2" xfId="3226"/>
    <cellStyle name="SAPBEXHLevel2 2 2 5 2 2" xfId="6964"/>
    <cellStyle name="SAPBEXHLevel2 2 2 5 3" xfId="4104"/>
    <cellStyle name="SAPBEXHLevel2 2 2 5 3 2" xfId="7793"/>
    <cellStyle name="SAPBEXHLevel2 2 2 5 4" xfId="5514"/>
    <cellStyle name="SAPBEXHLevel2 2 2 6" xfId="768"/>
    <cellStyle name="SAPBEXHLevel2 2 2 6 2" xfId="4833"/>
    <cellStyle name="SAPBEXHLevel2 2 2 7" xfId="3067"/>
    <cellStyle name="SAPBEXHLevel2 2 2 7 2" xfId="6813"/>
    <cellStyle name="SAPBEXHLevel2 2 2 8" xfId="4604"/>
    <cellStyle name="SAPBEXHLevel2 2 3" xfId="1316"/>
    <cellStyle name="SAPBEXHLevel2 2 3 2" xfId="1588"/>
    <cellStyle name="SAPBEXHLevel2 2 3 2 2" xfId="1878"/>
    <cellStyle name="SAPBEXHLevel2 2 3 2 2 2" xfId="4285"/>
    <cellStyle name="SAPBEXHLevel2 2 3 2 2 2 2" xfId="7969"/>
    <cellStyle name="SAPBEXHLevel2 2 3 2 2 3" xfId="5690"/>
    <cellStyle name="SAPBEXHLevel2 2 3 2 3" xfId="4003"/>
    <cellStyle name="SAPBEXHLevel2 2 3 2 3 2" xfId="7699"/>
    <cellStyle name="SAPBEXHLevel2 2 3 2 4" xfId="5415"/>
    <cellStyle name="SAPBEXHLevel2 2 3 3" xfId="2024"/>
    <cellStyle name="SAPBEXHLevel2 2 3 3 2" xfId="3490"/>
    <cellStyle name="SAPBEXHLevel2 2 3 3 2 2" xfId="7211"/>
    <cellStyle name="SAPBEXHLevel2 2 3 3 3" xfId="4386"/>
    <cellStyle name="SAPBEXHLevel2 2 3 3 3 2" xfId="8063"/>
    <cellStyle name="SAPBEXHLevel2 2 3 3 4" xfId="5824"/>
    <cellStyle name="SAPBEXHLevel2 2 3 4" xfId="2963"/>
    <cellStyle name="SAPBEXHLevel2 2 3 4 2" xfId="6711"/>
    <cellStyle name="SAPBEXHLevel2 2 3 5" xfId="3788"/>
    <cellStyle name="SAPBEXHLevel2 2 3 5 2" xfId="7498"/>
    <cellStyle name="SAPBEXHLevel2 2 3 6" xfId="5201"/>
    <cellStyle name="SAPBEXHLevel2 2 4" xfId="1731"/>
    <cellStyle name="SAPBEXHLevel2 2 4 2" xfId="4138"/>
    <cellStyle name="SAPBEXHLevel2 2 4 2 2" xfId="7825"/>
    <cellStyle name="SAPBEXHLevel2 2 4 3" xfId="5546"/>
    <cellStyle name="SAPBEXHLevel2 2 5" xfId="2420"/>
    <cellStyle name="SAPBEXHLevel2 2 5 2" xfId="6195"/>
    <cellStyle name="SAPBEXHLevel2 2 6" xfId="2645"/>
    <cellStyle name="SAPBEXHLevel2 2 6 2" xfId="6411"/>
    <cellStyle name="SAPBEXHLevel2 2 7" xfId="4545"/>
    <cellStyle name="SAPBEXHLevel2 3" xfId="237"/>
    <cellStyle name="SAPBEXHLevel2 3 2" xfId="327"/>
    <cellStyle name="SAPBEXHLevel2 3 2 2" xfId="1630"/>
    <cellStyle name="SAPBEXHLevel2 3 2 2 2" xfId="1801"/>
    <cellStyle name="SAPBEXHLevel2 3 2 2 2 2" xfId="3303"/>
    <cellStyle name="SAPBEXHLevel2 3 2 2 2 2 2" xfId="7038"/>
    <cellStyle name="SAPBEXHLevel2 3 2 2 2 3" xfId="4208"/>
    <cellStyle name="SAPBEXHLevel2 3 2 2 2 3 2" xfId="7894"/>
    <cellStyle name="SAPBEXHLevel2 3 2 2 2 4" xfId="5615"/>
    <cellStyle name="SAPBEXHLevel2 3 2 2 3" xfId="3181"/>
    <cellStyle name="SAPBEXHLevel2 3 2 2 3 2" xfId="6920"/>
    <cellStyle name="SAPBEXHLevel2 3 2 2 4" xfId="4043"/>
    <cellStyle name="SAPBEXHLevel2 3 2 2 4 2" xfId="7739"/>
    <cellStyle name="SAPBEXHLevel2 3 2 2 5" xfId="5455"/>
    <cellStyle name="SAPBEXHLevel2 3 2 3" xfId="1543"/>
    <cellStyle name="SAPBEXHLevel2 3 2 3 2" xfId="2041"/>
    <cellStyle name="SAPBEXHLevel2 3 2 3 2 2" xfId="3506"/>
    <cellStyle name="SAPBEXHLevel2 3 2 3 2 2 2" xfId="7226"/>
    <cellStyle name="SAPBEXHLevel2 3 2 3 2 3" xfId="4399"/>
    <cellStyle name="SAPBEXHLevel2 3 2 3 2 3 2" xfId="8076"/>
    <cellStyle name="SAPBEXHLevel2 3 2 3 2 4" xfId="5840"/>
    <cellStyle name="SAPBEXHLevel2 3 2 3 3" xfId="3111"/>
    <cellStyle name="SAPBEXHLevel2 3 2 3 3 2" xfId="6855"/>
    <cellStyle name="SAPBEXHLevel2 3 2 3 4" xfId="3965"/>
    <cellStyle name="SAPBEXHLevel2 3 2 3 4 2" xfId="7661"/>
    <cellStyle name="SAPBEXHLevel2 3 2 3 5" xfId="5371"/>
    <cellStyle name="SAPBEXHLevel2 3 2 4" xfId="2030"/>
    <cellStyle name="SAPBEXHLevel2 3 2 4 2" xfId="3496"/>
    <cellStyle name="SAPBEXHLevel2 3 2 4 2 2" xfId="7217"/>
    <cellStyle name="SAPBEXHLevel2 3 2 4 3" xfId="4392"/>
    <cellStyle name="SAPBEXHLevel2 3 2 4 3 2" xfId="8069"/>
    <cellStyle name="SAPBEXHLevel2 3 2 4 4" xfId="5830"/>
    <cellStyle name="SAPBEXHLevel2 3 2 5" xfId="2703"/>
    <cellStyle name="SAPBEXHLevel2 3 2 5 2" xfId="6461"/>
    <cellStyle name="SAPBEXHLevel2 3 2 6" xfId="2546"/>
    <cellStyle name="SAPBEXHLevel2 3 2 6 2" xfId="6314"/>
    <cellStyle name="SAPBEXHLevel2 3 2 7" xfId="4605"/>
    <cellStyle name="SAPBEXHLevel2 3 3" xfId="1389"/>
    <cellStyle name="SAPBEXHLevel2 3 3 2" xfId="1835"/>
    <cellStyle name="SAPBEXHLevel2 3 3 2 2" xfId="4242"/>
    <cellStyle name="SAPBEXHLevel2 3 3 2 2 2" xfId="7927"/>
    <cellStyle name="SAPBEXHLevel2 3 3 2 3" xfId="5648"/>
    <cellStyle name="SAPBEXHLevel2 3 3 3" xfId="3843"/>
    <cellStyle name="SAPBEXHLevel2 3 3 3 2" xfId="7547"/>
    <cellStyle name="SAPBEXHLevel2 3 3 4" xfId="5250"/>
    <cellStyle name="SAPBEXHLevel2 3 4" xfId="1791"/>
    <cellStyle name="SAPBEXHLevel2 3 4 2" xfId="4198"/>
    <cellStyle name="SAPBEXHLevel2 3 4 2 2" xfId="7884"/>
    <cellStyle name="SAPBEXHLevel2 3 4 3" xfId="5605"/>
    <cellStyle name="SAPBEXHLevel2 3 5" xfId="690"/>
    <cellStyle name="SAPBEXHLevel2 3 5 2" xfId="4788"/>
    <cellStyle name="SAPBEXHLevel2 3 6" xfId="3144"/>
    <cellStyle name="SAPBEXHLevel2 3 6 2" xfId="6887"/>
    <cellStyle name="SAPBEXHLevel2 3 7" xfId="4546"/>
    <cellStyle name="SAPBEXHLevel2 4" xfId="328"/>
    <cellStyle name="SAPBEXHLevel2 4 2" xfId="329"/>
    <cellStyle name="SAPBEXHLevel2 4 2 2" xfId="1631"/>
    <cellStyle name="SAPBEXHLevel2 4 2 2 2" xfId="1866"/>
    <cellStyle name="SAPBEXHLevel2 4 2 2 2 2" xfId="3351"/>
    <cellStyle name="SAPBEXHLevel2 4 2 2 2 2 2" xfId="7086"/>
    <cellStyle name="SAPBEXHLevel2 4 2 2 2 3" xfId="4273"/>
    <cellStyle name="SAPBEXHLevel2 4 2 2 2 3 2" xfId="7957"/>
    <cellStyle name="SAPBEXHLevel2 4 2 2 2 4" xfId="5678"/>
    <cellStyle name="SAPBEXHLevel2 4 2 2 3" xfId="3182"/>
    <cellStyle name="SAPBEXHLevel2 4 2 2 3 2" xfId="6921"/>
    <cellStyle name="SAPBEXHLevel2 4 2 2 4" xfId="4044"/>
    <cellStyle name="SAPBEXHLevel2 4 2 2 4 2" xfId="7740"/>
    <cellStyle name="SAPBEXHLevel2 4 2 2 5" xfId="5456"/>
    <cellStyle name="SAPBEXHLevel2 4 2 3" xfId="1544"/>
    <cellStyle name="SAPBEXHLevel2 4 2 3 2" xfId="1810"/>
    <cellStyle name="SAPBEXHLevel2 4 2 3 2 2" xfId="3308"/>
    <cellStyle name="SAPBEXHLevel2 4 2 3 2 2 2" xfId="7043"/>
    <cellStyle name="SAPBEXHLevel2 4 2 3 2 3" xfId="4217"/>
    <cellStyle name="SAPBEXHLevel2 4 2 3 2 3 2" xfId="7903"/>
    <cellStyle name="SAPBEXHLevel2 4 2 3 2 4" xfId="5624"/>
    <cellStyle name="SAPBEXHLevel2 4 2 3 3" xfId="3112"/>
    <cellStyle name="SAPBEXHLevel2 4 2 3 3 2" xfId="6856"/>
    <cellStyle name="SAPBEXHLevel2 4 2 3 4" xfId="3966"/>
    <cellStyle name="SAPBEXHLevel2 4 2 3 4 2" xfId="7662"/>
    <cellStyle name="SAPBEXHLevel2 4 2 3 5" xfId="5372"/>
    <cellStyle name="SAPBEXHLevel2 4 2 4" xfId="1954"/>
    <cellStyle name="SAPBEXHLevel2 4 2 4 2" xfId="3429"/>
    <cellStyle name="SAPBEXHLevel2 4 2 4 2 2" xfId="7162"/>
    <cellStyle name="SAPBEXHLevel2 4 2 4 3" xfId="4361"/>
    <cellStyle name="SAPBEXHLevel2 4 2 4 3 2" xfId="8044"/>
    <cellStyle name="SAPBEXHLevel2 4 2 4 4" xfId="5765"/>
    <cellStyle name="SAPBEXHLevel2 4 2 5" xfId="2704"/>
    <cellStyle name="SAPBEXHLevel2 4 2 5 2" xfId="6462"/>
    <cellStyle name="SAPBEXHLevel2 4 2 6" xfId="2549"/>
    <cellStyle name="SAPBEXHLevel2 4 2 6 2" xfId="6317"/>
    <cellStyle name="SAPBEXHLevel2 4 2 7" xfId="4607"/>
    <cellStyle name="SAPBEXHLevel2 4 3" xfId="1272"/>
    <cellStyle name="SAPBEXHLevel2 4 3 2" xfId="891"/>
    <cellStyle name="SAPBEXHLevel2 4 3 2 2" xfId="2602"/>
    <cellStyle name="SAPBEXHLevel2 4 3 2 2 2" xfId="6368"/>
    <cellStyle name="SAPBEXHLevel2 4 3 2 3" xfId="3059"/>
    <cellStyle name="SAPBEXHLevel2 4 3 2 3 2" xfId="6805"/>
    <cellStyle name="SAPBEXHLevel2 4 3 2 4" xfId="4878"/>
    <cellStyle name="SAPBEXHLevel2 4 3 3" xfId="2923"/>
    <cellStyle name="SAPBEXHLevel2 4 3 3 2" xfId="6674"/>
    <cellStyle name="SAPBEXHLevel2 4 3 4" xfId="3749"/>
    <cellStyle name="SAPBEXHLevel2 4 3 4 2" xfId="7460"/>
    <cellStyle name="SAPBEXHLevel2 4 3 5" xfId="5163"/>
    <cellStyle name="SAPBEXHLevel2 4 4" xfId="1916"/>
    <cellStyle name="SAPBEXHLevel2 4 4 2" xfId="3397"/>
    <cellStyle name="SAPBEXHLevel2 4 4 2 2" xfId="7130"/>
    <cellStyle name="SAPBEXHLevel2 4 4 3" xfId="4323"/>
    <cellStyle name="SAPBEXHLevel2 4 4 3 2" xfId="8006"/>
    <cellStyle name="SAPBEXHLevel2 4 4 4" xfId="5727"/>
    <cellStyle name="SAPBEXHLevel2 4 5" xfId="2336"/>
    <cellStyle name="SAPBEXHLevel2 4 5 2" xfId="6119"/>
    <cellStyle name="SAPBEXHLevel2 4 6" xfId="3043"/>
    <cellStyle name="SAPBEXHLevel2 4 6 2" xfId="6789"/>
    <cellStyle name="SAPBEXHLevel2 4 7" xfId="4606"/>
    <cellStyle name="SAPBEXHLevel2 5" xfId="330"/>
    <cellStyle name="SAPBEXHLevel2 5 2" xfId="1237"/>
    <cellStyle name="SAPBEXHLevel2 5 2 2" xfId="1632"/>
    <cellStyle name="SAPBEXHLevel2 5 2 2 2" xfId="1277"/>
    <cellStyle name="SAPBEXHLevel2 5 2 2 2 2" xfId="2928"/>
    <cellStyle name="SAPBEXHLevel2 5 2 2 2 2 2" xfId="6679"/>
    <cellStyle name="SAPBEXHLevel2 5 2 2 2 3" xfId="3754"/>
    <cellStyle name="SAPBEXHLevel2 5 2 2 2 3 2" xfId="7465"/>
    <cellStyle name="SAPBEXHLevel2 5 2 2 2 4" xfId="5168"/>
    <cellStyle name="SAPBEXHLevel2 5 2 2 3" xfId="3183"/>
    <cellStyle name="SAPBEXHLevel2 5 2 2 3 2" xfId="6922"/>
    <cellStyle name="SAPBEXHLevel2 5 2 2 4" xfId="4045"/>
    <cellStyle name="SAPBEXHLevel2 5 2 2 4 2" xfId="7741"/>
    <cellStyle name="SAPBEXHLevel2 5 2 2 5" xfId="5457"/>
    <cellStyle name="SAPBEXHLevel2 5 2 3" xfId="1817"/>
    <cellStyle name="SAPBEXHLevel2 5 2 3 2" xfId="4224"/>
    <cellStyle name="SAPBEXHLevel2 5 2 3 2 2" xfId="7909"/>
    <cellStyle name="SAPBEXHLevel2 5 2 3 3" xfId="5630"/>
    <cellStyle name="SAPBEXHLevel2 5 2 4" xfId="3717"/>
    <cellStyle name="SAPBEXHLevel2 5 2 4 2" xfId="7429"/>
    <cellStyle name="SAPBEXHLevel2 5 2 5" xfId="5131"/>
    <cellStyle name="SAPBEXHLevel2 5 3" xfId="1545"/>
    <cellStyle name="SAPBEXHLevel2 5 3 2" xfId="1060"/>
    <cellStyle name="SAPBEXHLevel2 5 3 2 2" xfId="2769"/>
    <cellStyle name="SAPBEXHLevel2 5 3 2 2 2" xfId="6525"/>
    <cellStyle name="SAPBEXHLevel2 5 3 2 3" xfId="2783"/>
    <cellStyle name="SAPBEXHLevel2 5 3 2 3 2" xfId="6539"/>
    <cellStyle name="SAPBEXHLevel2 5 3 2 4" xfId="5030"/>
    <cellStyle name="SAPBEXHLevel2 5 3 3" xfId="3113"/>
    <cellStyle name="SAPBEXHLevel2 5 3 3 2" xfId="6857"/>
    <cellStyle name="SAPBEXHLevel2 5 3 4" xfId="3967"/>
    <cellStyle name="SAPBEXHLevel2 5 3 4 2" xfId="7663"/>
    <cellStyle name="SAPBEXHLevel2 5 3 5" xfId="5373"/>
    <cellStyle name="SAPBEXHLevel2 5 4" xfId="1001"/>
    <cellStyle name="SAPBEXHLevel2 5 4 2" xfId="2114"/>
    <cellStyle name="SAPBEXHLevel2 5 4 2 2" xfId="3566"/>
    <cellStyle name="SAPBEXHLevel2 5 4 2 2 2" xfId="7279"/>
    <cellStyle name="SAPBEXHLevel2 5 4 2 3" xfId="4445"/>
    <cellStyle name="SAPBEXHLevel2 5 4 2 3 2" xfId="8119"/>
    <cellStyle name="SAPBEXHLevel2 5 4 2 4" xfId="5904"/>
    <cellStyle name="SAPBEXHLevel2 5 4 3" xfId="2705"/>
    <cellStyle name="SAPBEXHLevel2 5 4 3 2" xfId="6463"/>
    <cellStyle name="SAPBEXHLevel2 5 4 4" xfId="2442"/>
    <cellStyle name="SAPBEXHLevel2 5 4 4 2" xfId="6217"/>
    <cellStyle name="SAPBEXHLevel2 5 4 5" xfId="4977"/>
    <cellStyle name="SAPBEXHLevel2 5 5" xfId="1726"/>
    <cellStyle name="SAPBEXHLevel2 5 5 2" xfId="3249"/>
    <cellStyle name="SAPBEXHLevel2 5 5 2 2" xfId="6986"/>
    <cellStyle name="SAPBEXHLevel2 5 5 3" xfId="4133"/>
    <cellStyle name="SAPBEXHLevel2 5 5 3 2" xfId="7820"/>
    <cellStyle name="SAPBEXHLevel2 5 5 4" xfId="5541"/>
    <cellStyle name="SAPBEXHLevel2 5 6" xfId="445"/>
    <cellStyle name="SAPBEXHLevel2 5 6 2" xfId="4697"/>
    <cellStyle name="SAPBEXHLevel2 5 7" xfId="2983"/>
    <cellStyle name="SAPBEXHLevel2 5 7 2" xfId="6731"/>
    <cellStyle name="SAPBEXHLevel2 5 8" xfId="4608"/>
    <cellStyle name="SAPBEXHLevel2 6" xfId="1173"/>
    <cellStyle name="SAPBEXHLevel2 6 2" xfId="1692"/>
    <cellStyle name="SAPBEXHLevel2 6 2 2" xfId="3223"/>
    <cellStyle name="SAPBEXHLevel2 6 2 2 2" xfId="6961"/>
    <cellStyle name="SAPBEXHLevel2 6 2 3" xfId="4099"/>
    <cellStyle name="SAPBEXHLevel2 6 2 3 2" xfId="7788"/>
    <cellStyle name="SAPBEXHLevel2 6 2 4" xfId="5509"/>
    <cellStyle name="SAPBEXHLevel2 6 3" xfId="2855"/>
    <cellStyle name="SAPBEXHLevel2 6 3 2" xfId="6608"/>
    <cellStyle name="SAPBEXHLevel2 6 4" xfId="3671"/>
    <cellStyle name="SAPBEXHLevel2 6 4 2" xfId="7384"/>
    <cellStyle name="SAPBEXHLevel2 6 5" xfId="5083"/>
    <cellStyle name="SAPBEXHLevel2 7" xfId="2176"/>
    <cellStyle name="SAPBEXHLevel2 7 2" xfId="3627"/>
    <cellStyle name="SAPBEXHLevel2 7 2 2" xfId="7340"/>
    <cellStyle name="SAPBEXHLevel2 7 3" xfId="5966"/>
    <cellStyle name="SAPBEXHLevel2X" xfId="59"/>
    <cellStyle name="SAPBEXHLevel2X 2" xfId="238"/>
    <cellStyle name="SAPBEXHLevel2X 2 2" xfId="331"/>
    <cellStyle name="SAPBEXHLevel2X 2 2 2" xfId="1453"/>
    <cellStyle name="SAPBEXHLevel2X 2 2 2 2" xfId="1633"/>
    <cellStyle name="SAPBEXHLevel2X 2 2 2 2 2" xfId="1242"/>
    <cellStyle name="SAPBEXHLevel2X 2 2 2 2 2 2" xfId="2900"/>
    <cellStyle name="SAPBEXHLevel2X 2 2 2 2 2 2 2" xfId="6651"/>
    <cellStyle name="SAPBEXHLevel2X 2 2 2 2 2 3" xfId="3722"/>
    <cellStyle name="SAPBEXHLevel2X 2 2 2 2 2 3 2" xfId="7434"/>
    <cellStyle name="SAPBEXHLevel2X 2 2 2 2 2 4" xfId="5136"/>
    <cellStyle name="SAPBEXHLevel2X 2 2 2 2 3" xfId="3184"/>
    <cellStyle name="SAPBEXHLevel2X 2 2 2 2 3 2" xfId="6923"/>
    <cellStyle name="SAPBEXHLevel2X 2 2 2 2 4" xfId="4046"/>
    <cellStyle name="SAPBEXHLevel2X 2 2 2 2 4 2" xfId="7742"/>
    <cellStyle name="SAPBEXHLevel2X 2 2 2 2 5" xfId="5458"/>
    <cellStyle name="SAPBEXHLevel2X 2 2 2 3" xfId="1666"/>
    <cellStyle name="SAPBEXHLevel2X 2 2 2 3 2" xfId="3213"/>
    <cellStyle name="SAPBEXHLevel2X 2 2 2 3 2 2" xfId="6951"/>
    <cellStyle name="SAPBEXHLevel2X 2 2 2 3 3" xfId="4073"/>
    <cellStyle name="SAPBEXHLevel2X 2 2 2 3 3 2" xfId="7769"/>
    <cellStyle name="SAPBEXHLevel2X 2 2 2 3 4" xfId="5490"/>
    <cellStyle name="SAPBEXHLevel2X 2 2 2 4" xfId="3046"/>
    <cellStyle name="SAPBEXHLevel2X 2 2 2 4 2" xfId="6792"/>
    <cellStyle name="SAPBEXHLevel2X 2 2 2 5" xfId="3894"/>
    <cellStyle name="SAPBEXHLevel2X 2 2 2 5 2" xfId="7591"/>
    <cellStyle name="SAPBEXHLevel2X 2 2 2 6" xfId="5296"/>
    <cellStyle name="SAPBEXHLevel2X 2 2 3" xfId="1546"/>
    <cellStyle name="SAPBEXHLevel2X 2 2 3 2" xfId="995"/>
    <cellStyle name="SAPBEXHLevel2X 2 2 3 2 2" xfId="2694"/>
    <cellStyle name="SAPBEXHLevel2X 2 2 3 2 2 2" xfId="6452"/>
    <cellStyle name="SAPBEXHLevel2X 2 2 3 2 3" xfId="2292"/>
    <cellStyle name="SAPBEXHLevel2X 2 2 3 2 3 2" xfId="6076"/>
    <cellStyle name="SAPBEXHLevel2X 2 2 3 2 4" xfId="4971"/>
    <cellStyle name="SAPBEXHLevel2X 2 2 3 3" xfId="3114"/>
    <cellStyle name="SAPBEXHLevel2X 2 2 3 3 2" xfId="6858"/>
    <cellStyle name="SAPBEXHLevel2X 2 2 3 4" xfId="3968"/>
    <cellStyle name="SAPBEXHLevel2X 2 2 3 4 2" xfId="7664"/>
    <cellStyle name="SAPBEXHLevel2X 2 2 3 5" xfId="5374"/>
    <cellStyle name="SAPBEXHLevel2X 2 2 4" xfId="1002"/>
    <cellStyle name="SAPBEXHLevel2X 2 2 4 2" xfId="2115"/>
    <cellStyle name="SAPBEXHLevel2X 2 2 4 2 2" xfId="3567"/>
    <cellStyle name="SAPBEXHLevel2X 2 2 4 2 2 2" xfId="7280"/>
    <cellStyle name="SAPBEXHLevel2X 2 2 4 2 3" xfId="4446"/>
    <cellStyle name="SAPBEXHLevel2X 2 2 4 2 3 2" xfId="8120"/>
    <cellStyle name="SAPBEXHLevel2X 2 2 4 2 4" xfId="5905"/>
    <cellStyle name="SAPBEXHLevel2X 2 2 4 3" xfId="2706"/>
    <cellStyle name="SAPBEXHLevel2X 2 2 4 3 2" xfId="6464"/>
    <cellStyle name="SAPBEXHLevel2X 2 2 4 4" xfId="2532"/>
    <cellStyle name="SAPBEXHLevel2X 2 2 4 4 2" xfId="6300"/>
    <cellStyle name="SAPBEXHLevel2X 2 2 4 5" xfId="4978"/>
    <cellStyle name="SAPBEXHLevel2X 2 2 5" xfId="1097"/>
    <cellStyle name="SAPBEXHLevel2X 2 2 5 2" xfId="2795"/>
    <cellStyle name="SAPBEXHLevel2X 2 2 5 2 2" xfId="6551"/>
    <cellStyle name="SAPBEXHLevel2X 2 2 5 3" xfId="2359"/>
    <cellStyle name="SAPBEXHLevel2X 2 2 5 3 2" xfId="6140"/>
    <cellStyle name="SAPBEXHLevel2X 2 2 5 4" xfId="5043"/>
    <cellStyle name="SAPBEXHLevel2X 2 2 6" xfId="769"/>
    <cellStyle name="SAPBEXHLevel2X 2 2 6 2" xfId="4834"/>
    <cellStyle name="SAPBEXHLevel2X 2 2 7" xfId="2523"/>
    <cellStyle name="SAPBEXHLevel2X 2 2 7 2" xfId="6291"/>
    <cellStyle name="SAPBEXHLevel2X 2 2 8" xfId="2829"/>
    <cellStyle name="SAPBEXHLevel2X 2 2 8 2" xfId="6582"/>
    <cellStyle name="SAPBEXHLevel2X 2 2 9" xfId="4609"/>
    <cellStyle name="SAPBEXHLevel2X 2 3" xfId="1317"/>
    <cellStyle name="SAPBEXHLevel2X 2 3 2" xfId="1589"/>
    <cellStyle name="SAPBEXHLevel2X 2 3 2 2" xfId="1881"/>
    <cellStyle name="SAPBEXHLevel2X 2 3 2 2 2" xfId="3366"/>
    <cellStyle name="SAPBEXHLevel2X 2 3 2 2 2 2" xfId="7101"/>
    <cellStyle name="SAPBEXHLevel2X 2 3 2 2 3" xfId="4288"/>
    <cellStyle name="SAPBEXHLevel2X 2 3 2 2 3 2" xfId="7972"/>
    <cellStyle name="SAPBEXHLevel2X 2 3 2 2 4" xfId="5693"/>
    <cellStyle name="SAPBEXHLevel2X 2 3 2 3" xfId="3150"/>
    <cellStyle name="SAPBEXHLevel2X 2 3 2 3 2" xfId="6893"/>
    <cellStyle name="SAPBEXHLevel2X 2 3 2 4" xfId="4004"/>
    <cellStyle name="SAPBEXHLevel2X 2 3 2 4 2" xfId="7700"/>
    <cellStyle name="SAPBEXHLevel2X 2 3 2 5" xfId="5416"/>
    <cellStyle name="SAPBEXHLevel2X 2 3 3" xfId="1765"/>
    <cellStyle name="SAPBEXHLevel2X 2 3 3 2" xfId="3276"/>
    <cellStyle name="SAPBEXHLevel2X 2 3 3 2 2" xfId="7013"/>
    <cellStyle name="SAPBEXHLevel2X 2 3 3 3" xfId="4172"/>
    <cellStyle name="SAPBEXHLevel2X 2 3 3 3 2" xfId="7859"/>
    <cellStyle name="SAPBEXHLevel2X 2 3 3 4" xfId="5580"/>
    <cellStyle name="SAPBEXHLevel2X 2 3 4" xfId="2964"/>
    <cellStyle name="SAPBEXHLevel2X 2 3 4 2" xfId="6712"/>
    <cellStyle name="SAPBEXHLevel2X 2 3 5" xfId="3789"/>
    <cellStyle name="SAPBEXHLevel2X 2 3 5 2" xfId="7499"/>
    <cellStyle name="SAPBEXHLevel2X 2 3 6" xfId="5202"/>
    <cellStyle name="SAPBEXHLevel2X 2 4" xfId="2421"/>
    <cellStyle name="SAPBEXHLevel2X 2 4 2" xfId="6196"/>
    <cellStyle name="SAPBEXHLevel2X 2 5" xfId="3040"/>
    <cellStyle name="SAPBEXHLevel2X 2 5 2" xfId="6786"/>
    <cellStyle name="SAPBEXHLevel2X 2 6" xfId="4655"/>
    <cellStyle name="SAPBEXHLevel2X 3" xfId="239"/>
    <cellStyle name="SAPBEXHLevel2X 3 2" xfId="332"/>
    <cellStyle name="SAPBEXHLevel2X 3 2 2" xfId="1634"/>
    <cellStyle name="SAPBEXHLevel2X 3 2 2 2" xfId="862"/>
    <cellStyle name="SAPBEXHLevel2X 3 2 2 2 2" xfId="2589"/>
    <cellStyle name="SAPBEXHLevel2X 3 2 2 2 2 2" xfId="6356"/>
    <cellStyle name="SAPBEXHLevel2X 3 2 2 2 3" xfId="2392"/>
    <cellStyle name="SAPBEXHLevel2X 3 2 2 2 3 2" xfId="6167"/>
    <cellStyle name="SAPBEXHLevel2X 3 2 2 2 4" xfId="4863"/>
    <cellStyle name="SAPBEXHLevel2X 3 2 2 3" xfId="3185"/>
    <cellStyle name="SAPBEXHLevel2X 3 2 2 3 2" xfId="6924"/>
    <cellStyle name="SAPBEXHLevel2X 3 2 2 4" xfId="4047"/>
    <cellStyle name="SAPBEXHLevel2X 3 2 2 4 2" xfId="7743"/>
    <cellStyle name="SAPBEXHLevel2X 3 2 2 5" xfId="5459"/>
    <cellStyle name="SAPBEXHLevel2X 3 2 3" xfId="1547"/>
    <cellStyle name="SAPBEXHLevel2X 3 2 3 2" xfId="1886"/>
    <cellStyle name="SAPBEXHLevel2X 3 2 3 2 2" xfId="3370"/>
    <cellStyle name="SAPBEXHLevel2X 3 2 3 2 2 2" xfId="7105"/>
    <cellStyle name="SAPBEXHLevel2X 3 2 3 2 3" xfId="4293"/>
    <cellStyle name="SAPBEXHLevel2X 3 2 3 2 3 2" xfId="7977"/>
    <cellStyle name="SAPBEXHLevel2X 3 2 3 2 4" xfId="5698"/>
    <cellStyle name="SAPBEXHLevel2X 3 2 3 3" xfId="3115"/>
    <cellStyle name="SAPBEXHLevel2X 3 2 3 3 2" xfId="6859"/>
    <cellStyle name="SAPBEXHLevel2X 3 2 3 4" xfId="3969"/>
    <cellStyle name="SAPBEXHLevel2X 3 2 3 4 2" xfId="7665"/>
    <cellStyle name="SAPBEXHLevel2X 3 2 3 5" xfId="5375"/>
    <cellStyle name="SAPBEXHLevel2X 3 2 4" xfId="1758"/>
    <cellStyle name="SAPBEXHLevel2X 3 2 4 2" xfId="3272"/>
    <cellStyle name="SAPBEXHLevel2X 3 2 4 2 2" xfId="7009"/>
    <cellStyle name="SAPBEXHLevel2X 3 2 4 3" xfId="4165"/>
    <cellStyle name="SAPBEXHLevel2X 3 2 4 3 2" xfId="7852"/>
    <cellStyle name="SAPBEXHLevel2X 3 2 4 4" xfId="5573"/>
    <cellStyle name="SAPBEXHLevel2X 3 2 5" xfId="2707"/>
    <cellStyle name="SAPBEXHLevel2X 3 2 5 2" xfId="6465"/>
    <cellStyle name="SAPBEXHLevel2X 3 2 6" xfId="2243"/>
    <cellStyle name="SAPBEXHLevel2X 3 2 6 2" xfId="6029"/>
    <cellStyle name="SAPBEXHLevel2X 3 2 7" xfId="4610"/>
    <cellStyle name="SAPBEXHLevel2X 3 3" xfId="1390"/>
    <cellStyle name="SAPBEXHLevel2X 3 3 2" xfId="1231"/>
    <cellStyle name="SAPBEXHLevel2X 3 3 2 2" xfId="2892"/>
    <cellStyle name="SAPBEXHLevel2X 3 3 2 2 2" xfId="6643"/>
    <cellStyle name="SAPBEXHLevel2X 3 3 2 3" xfId="3711"/>
    <cellStyle name="SAPBEXHLevel2X 3 3 2 3 2" xfId="7423"/>
    <cellStyle name="SAPBEXHLevel2X 3 3 2 4" xfId="5125"/>
    <cellStyle name="SAPBEXHLevel2X 3 3 3" xfId="3008"/>
    <cellStyle name="SAPBEXHLevel2X 3 3 3 2" xfId="6756"/>
    <cellStyle name="SAPBEXHLevel2X 3 3 4" xfId="3844"/>
    <cellStyle name="SAPBEXHLevel2X 3 3 4 2" xfId="7548"/>
    <cellStyle name="SAPBEXHLevel2X 3 3 5" xfId="5251"/>
    <cellStyle name="SAPBEXHLevel2X 3 4" xfId="691"/>
    <cellStyle name="SAPBEXHLevel2X 3 4 2" xfId="4789"/>
    <cellStyle name="SAPBEXHLevel2X 3 5" xfId="2481"/>
    <cellStyle name="SAPBEXHLevel2X 3 5 2" xfId="6252"/>
    <cellStyle name="SAPBEXHLevel2X 3 6" xfId="2612"/>
    <cellStyle name="SAPBEXHLevel2X 3 6 2" xfId="6378"/>
    <cellStyle name="SAPBEXHLevel2X 3 7" xfId="4656"/>
    <cellStyle name="SAPBEXHLevel2X 4" xfId="333"/>
    <cellStyle name="SAPBEXHLevel2X 4 2" xfId="334"/>
    <cellStyle name="SAPBEXHLevel2X 4 2 2" xfId="1635"/>
    <cellStyle name="SAPBEXHLevel2X 4 2 2 2" xfId="897"/>
    <cellStyle name="SAPBEXHLevel2X 4 2 2 2 2" xfId="2608"/>
    <cellStyle name="SAPBEXHLevel2X 4 2 2 2 2 2" xfId="6374"/>
    <cellStyle name="SAPBEXHLevel2X 4 2 2 2 3" xfId="3212"/>
    <cellStyle name="SAPBEXHLevel2X 4 2 2 2 3 2" xfId="6950"/>
    <cellStyle name="SAPBEXHLevel2X 4 2 2 2 4" xfId="4884"/>
    <cellStyle name="SAPBEXHLevel2X 4 2 2 3" xfId="3186"/>
    <cellStyle name="SAPBEXHLevel2X 4 2 2 3 2" xfId="6925"/>
    <cellStyle name="SAPBEXHLevel2X 4 2 2 4" xfId="4048"/>
    <cellStyle name="SAPBEXHLevel2X 4 2 2 4 2" xfId="7744"/>
    <cellStyle name="SAPBEXHLevel2X 4 2 2 5" xfId="5460"/>
    <cellStyle name="SAPBEXHLevel2X 4 2 3" xfId="1548"/>
    <cellStyle name="SAPBEXHLevel2X 4 2 3 2" xfId="1879"/>
    <cellStyle name="SAPBEXHLevel2X 4 2 3 2 2" xfId="3364"/>
    <cellStyle name="SAPBEXHLevel2X 4 2 3 2 2 2" xfId="7099"/>
    <cellStyle name="SAPBEXHLevel2X 4 2 3 2 3" xfId="4286"/>
    <cellStyle name="SAPBEXHLevel2X 4 2 3 2 3 2" xfId="7970"/>
    <cellStyle name="SAPBEXHLevel2X 4 2 3 2 4" xfId="5691"/>
    <cellStyle name="SAPBEXHLevel2X 4 2 3 3" xfId="3116"/>
    <cellStyle name="SAPBEXHLevel2X 4 2 3 3 2" xfId="6860"/>
    <cellStyle name="SAPBEXHLevel2X 4 2 3 4" xfId="3970"/>
    <cellStyle name="SAPBEXHLevel2X 4 2 3 4 2" xfId="7666"/>
    <cellStyle name="SAPBEXHLevel2X 4 2 3 5" xfId="5376"/>
    <cellStyle name="SAPBEXHLevel2X 4 2 4" xfId="1953"/>
    <cellStyle name="SAPBEXHLevel2X 4 2 4 2" xfId="3428"/>
    <cellStyle name="SAPBEXHLevel2X 4 2 4 2 2" xfId="7161"/>
    <cellStyle name="SAPBEXHLevel2X 4 2 4 3" xfId="4360"/>
    <cellStyle name="SAPBEXHLevel2X 4 2 4 3 2" xfId="8043"/>
    <cellStyle name="SAPBEXHLevel2X 4 2 4 4" xfId="5764"/>
    <cellStyle name="SAPBEXHLevel2X 4 2 5" xfId="2708"/>
    <cellStyle name="SAPBEXHLevel2X 4 2 5 2" xfId="6466"/>
    <cellStyle name="SAPBEXHLevel2X 4 2 6" xfId="2241"/>
    <cellStyle name="SAPBEXHLevel2X 4 2 6 2" xfId="6027"/>
    <cellStyle name="SAPBEXHLevel2X 4 2 7" xfId="4612"/>
    <cellStyle name="SAPBEXHLevel2X 4 3" xfId="1273"/>
    <cellStyle name="SAPBEXHLevel2X 4 3 2" xfId="1906"/>
    <cellStyle name="SAPBEXHLevel2X 4 3 2 2" xfId="3387"/>
    <cellStyle name="SAPBEXHLevel2X 4 3 2 2 2" xfId="7120"/>
    <cellStyle name="SAPBEXHLevel2X 4 3 2 3" xfId="4313"/>
    <cellStyle name="SAPBEXHLevel2X 4 3 2 3 2" xfId="7996"/>
    <cellStyle name="SAPBEXHLevel2X 4 3 2 4" xfId="5717"/>
    <cellStyle name="SAPBEXHLevel2X 4 3 3" xfId="2924"/>
    <cellStyle name="SAPBEXHLevel2X 4 3 3 2" xfId="6675"/>
    <cellStyle name="SAPBEXHLevel2X 4 3 4" xfId="3750"/>
    <cellStyle name="SAPBEXHLevel2X 4 3 4 2" xfId="7461"/>
    <cellStyle name="SAPBEXHLevel2X 4 3 5" xfId="5164"/>
    <cellStyle name="SAPBEXHLevel2X 4 4" xfId="1915"/>
    <cellStyle name="SAPBEXHLevel2X 4 4 2" xfId="3396"/>
    <cellStyle name="SAPBEXHLevel2X 4 4 2 2" xfId="7129"/>
    <cellStyle name="SAPBEXHLevel2X 4 4 3" xfId="4322"/>
    <cellStyle name="SAPBEXHLevel2X 4 4 3 2" xfId="8005"/>
    <cellStyle name="SAPBEXHLevel2X 4 4 4" xfId="5726"/>
    <cellStyle name="SAPBEXHLevel2X 4 5" xfId="2337"/>
    <cellStyle name="SAPBEXHLevel2X 4 5 2" xfId="6120"/>
    <cellStyle name="SAPBEXHLevel2X 4 6" xfId="2520"/>
    <cellStyle name="SAPBEXHLevel2X 4 6 2" xfId="6288"/>
    <cellStyle name="SAPBEXHLevel2X 4 7" xfId="4611"/>
    <cellStyle name="SAPBEXHLevel2X 5" xfId="335"/>
    <cellStyle name="SAPBEXHLevel2X 5 2" xfId="1238"/>
    <cellStyle name="SAPBEXHLevel2X 5 2 2" xfId="1636"/>
    <cellStyle name="SAPBEXHLevel2X 5 2 2 2" xfId="898"/>
    <cellStyle name="SAPBEXHLevel2X 5 2 2 2 2" xfId="2609"/>
    <cellStyle name="SAPBEXHLevel2X 5 2 2 2 2 2" xfId="6375"/>
    <cellStyle name="SAPBEXHLevel2X 5 2 2 2 3" xfId="3060"/>
    <cellStyle name="SAPBEXHLevel2X 5 2 2 2 3 2" xfId="6806"/>
    <cellStyle name="SAPBEXHLevel2X 5 2 2 2 4" xfId="4885"/>
    <cellStyle name="SAPBEXHLevel2X 5 2 2 3" xfId="3187"/>
    <cellStyle name="SAPBEXHLevel2X 5 2 2 3 2" xfId="6926"/>
    <cellStyle name="SAPBEXHLevel2X 5 2 2 4" xfId="4049"/>
    <cellStyle name="SAPBEXHLevel2X 5 2 2 4 2" xfId="7745"/>
    <cellStyle name="SAPBEXHLevel2X 5 2 2 5" xfId="5461"/>
    <cellStyle name="SAPBEXHLevel2X 5 2 3" xfId="933"/>
    <cellStyle name="SAPBEXHLevel2X 5 2 3 2" xfId="2638"/>
    <cellStyle name="SAPBEXHLevel2X 5 2 3 2 2" xfId="6404"/>
    <cellStyle name="SAPBEXHLevel2X 5 2 3 3" xfId="2252"/>
    <cellStyle name="SAPBEXHLevel2X 5 2 3 3 2" xfId="6037"/>
    <cellStyle name="SAPBEXHLevel2X 5 2 3 4" xfId="4919"/>
    <cellStyle name="SAPBEXHLevel2X 5 2 4" xfId="2897"/>
    <cellStyle name="SAPBEXHLevel2X 5 2 4 2" xfId="6648"/>
    <cellStyle name="SAPBEXHLevel2X 5 2 5" xfId="3718"/>
    <cellStyle name="SAPBEXHLevel2X 5 2 5 2" xfId="7430"/>
    <cellStyle name="SAPBEXHLevel2X 5 2 6" xfId="5132"/>
    <cellStyle name="SAPBEXHLevel2X 5 3" xfId="1549"/>
    <cellStyle name="SAPBEXHLevel2X 5 3 2" xfId="1882"/>
    <cellStyle name="SAPBEXHLevel2X 5 3 2 2" xfId="3367"/>
    <cellStyle name="SAPBEXHLevel2X 5 3 2 2 2" xfId="7102"/>
    <cellStyle name="SAPBEXHLevel2X 5 3 2 3" xfId="4289"/>
    <cellStyle name="SAPBEXHLevel2X 5 3 2 3 2" xfId="7973"/>
    <cellStyle name="SAPBEXHLevel2X 5 3 2 4" xfId="5694"/>
    <cellStyle name="SAPBEXHLevel2X 5 3 3" xfId="3117"/>
    <cellStyle name="SAPBEXHLevel2X 5 3 3 2" xfId="6861"/>
    <cellStyle name="SAPBEXHLevel2X 5 3 4" xfId="3971"/>
    <cellStyle name="SAPBEXHLevel2X 5 3 4 2" xfId="7667"/>
    <cellStyle name="SAPBEXHLevel2X 5 3 5" xfId="5377"/>
    <cellStyle name="SAPBEXHLevel2X 5 4" xfId="1004"/>
    <cellStyle name="SAPBEXHLevel2X 5 4 2" xfId="2116"/>
    <cellStyle name="SAPBEXHLevel2X 5 4 2 2" xfId="3568"/>
    <cellStyle name="SAPBEXHLevel2X 5 4 2 2 2" xfId="7281"/>
    <cellStyle name="SAPBEXHLevel2X 5 4 2 3" xfId="4447"/>
    <cellStyle name="SAPBEXHLevel2X 5 4 2 3 2" xfId="8121"/>
    <cellStyle name="SAPBEXHLevel2X 5 4 2 4" xfId="5906"/>
    <cellStyle name="SAPBEXHLevel2X 5 4 3" xfId="2709"/>
    <cellStyle name="SAPBEXHLevel2X 5 4 3 2" xfId="6467"/>
    <cellStyle name="SAPBEXHLevel2X 5 4 4" xfId="2526"/>
    <cellStyle name="SAPBEXHLevel2X 5 4 4 2" xfId="6294"/>
    <cellStyle name="SAPBEXHLevel2X 5 4 5" xfId="4980"/>
    <cellStyle name="SAPBEXHLevel2X 5 5" xfId="905"/>
    <cellStyle name="SAPBEXHLevel2X 5 5 2" xfId="2614"/>
    <cellStyle name="SAPBEXHLevel2X 5 5 2 2" xfId="6380"/>
    <cellStyle name="SAPBEXHLevel2X 5 5 3" xfId="2386"/>
    <cellStyle name="SAPBEXHLevel2X 5 5 3 2" xfId="6163"/>
    <cellStyle name="SAPBEXHLevel2X 5 5 4" xfId="4892"/>
    <cellStyle name="SAPBEXHLevel2X 5 6" xfId="446"/>
    <cellStyle name="SAPBEXHLevel2X 5 6 2" xfId="4698"/>
    <cellStyle name="SAPBEXHLevel2X 5 7" xfId="2277"/>
    <cellStyle name="SAPBEXHLevel2X 5 7 2" xfId="6061"/>
    <cellStyle name="SAPBEXHLevel2X 5 8" xfId="2451"/>
    <cellStyle name="SAPBEXHLevel2X 5 8 2" xfId="6225"/>
    <cellStyle name="SAPBEXHLevel2X 5 9" xfId="4613"/>
    <cellStyle name="SAPBEXHLevel2X 6" xfId="1035"/>
    <cellStyle name="SAPBEXHLevel2X 6 2" xfId="1929"/>
    <cellStyle name="SAPBEXHLevel2X 6 2 2" xfId="3407"/>
    <cellStyle name="SAPBEXHLevel2X 6 2 2 2" xfId="7140"/>
    <cellStyle name="SAPBEXHLevel2X 6 2 3" xfId="4336"/>
    <cellStyle name="SAPBEXHLevel2X 6 2 3 2" xfId="8019"/>
    <cellStyle name="SAPBEXHLevel2X 6 2 4" xfId="5740"/>
    <cellStyle name="SAPBEXHLevel2X 6 3" xfId="2745"/>
    <cellStyle name="SAPBEXHLevel2X 6 3 2" xfId="6503"/>
    <cellStyle name="SAPBEXHLevel2X 6 4" xfId="2318"/>
    <cellStyle name="SAPBEXHLevel2X 6 4 2" xfId="6101"/>
    <cellStyle name="SAPBEXHLevel2X 6 5" xfId="5008"/>
    <cellStyle name="SAPBEXHLevel2X 7" xfId="2177"/>
    <cellStyle name="SAPBEXHLevel2X 7 2" xfId="3628"/>
    <cellStyle name="SAPBEXHLevel2X 7 2 2" xfId="7341"/>
    <cellStyle name="SAPBEXHLevel2X 7 3" xfId="5967"/>
    <cellStyle name="SAPBEXHLevel3" xfId="60"/>
    <cellStyle name="SAPBEXHLevel3 2" xfId="240"/>
    <cellStyle name="SAPBEXHLevel3 2 2" xfId="336"/>
    <cellStyle name="SAPBEXHLevel3 2 2 2" xfId="1454"/>
    <cellStyle name="SAPBEXHLevel3 2 2 2 2" xfId="1637"/>
    <cellStyle name="SAPBEXHLevel3 2 2 2 2 2" xfId="1459"/>
    <cellStyle name="SAPBEXHLevel3 2 2 2 2 2 2" xfId="3051"/>
    <cellStyle name="SAPBEXHLevel3 2 2 2 2 2 2 2" xfId="6797"/>
    <cellStyle name="SAPBEXHLevel3 2 2 2 2 2 3" xfId="3900"/>
    <cellStyle name="SAPBEXHLevel3 2 2 2 2 2 3 2" xfId="7597"/>
    <cellStyle name="SAPBEXHLevel3 2 2 2 2 2 4" xfId="5302"/>
    <cellStyle name="SAPBEXHLevel3 2 2 2 2 3" xfId="3188"/>
    <cellStyle name="SAPBEXHLevel3 2 2 2 2 3 2" xfId="6927"/>
    <cellStyle name="SAPBEXHLevel3 2 2 2 2 4" xfId="4050"/>
    <cellStyle name="SAPBEXHLevel3 2 2 2 2 4 2" xfId="7746"/>
    <cellStyle name="SAPBEXHLevel3 2 2 2 2 5" xfId="5462"/>
    <cellStyle name="SAPBEXHLevel3 2 2 2 3" xfId="2070"/>
    <cellStyle name="SAPBEXHLevel3 2 2 2 3 2" xfId="4426"/>
    <cellStyle name="SAPBEXHLevel3 2 2 2 3 2 2" xfId="8101"/>
    <cellStyle name="SAPBEXHLevel3 2 2 2 3 3" xfId="5867"/>
    <cellStyle name="SAPBEXHLevel3 2 2 2 4" xfId="3895"/>
    <cellStyle name="SAPBEXHLevel3 2 2 2 4 2" xfId="7592"/>
    <cellStyle name="SAPBEXHLevel3 2 2 2 5" xfId="5297"/>
    <cellStyle name="SAPBEXHLevel3 2 2 3" xfId="1550"/>
    <cellStyle name="SAPBEXHLevel3 2 2 3 2" xfId="1873"/>
    <cellStyle name="SAPBEXHLevel3 2 2 3 2 2" xfId="3358"/>
    <cellStyle name="SAPBEXHLevel3 2 2 3 2 2 2" xfId="7093"/>
    <cellStyle name="SAPBEXHLevel3 2 2 3 2 3" xfId="4280"/>
    <cellStyle name="SAPBEXHLevel3 2 2 3 2 3 2" xfId="7964"/>
    <cellStyle name="SAPBEXHLevel3 2 2 3 2 4" xfId="5685"/>
    <cellStyle name="SAPBEXHLevel3 2 2 3 3" xfId="3118"/>
    <cellStyle name="SAPBEXHLevel3 2 2 3 3 2" xfId="6862"/>
    <cellStyle name="SAPBEXHLevel3 2 2 3 4" xfId="3972"/>
    <cellStyle name="SAPBEXHLevel3 2 2 3 4 2" xfId="7668"/>
    <cellStyle name="SAPBEXHLevel3 2 2 3 5" xfId="5378"/>
    <cellStyle name="SAPBEXHLevel3 2 2 4" xfId="1005"/>
    <cellStyle name="SAPBEXHLevel3 2 2 4 2" xfId="2117"/>
    <cellStyle name="SAPBEXHLevel3 2 2 4 2 2" xfId="3569"/>
    <cellStyle name="SAPBEXHLevel3 2 2 4 2 2 2" xfId="7282"/>
    <cellStyle name="SAPBEXHLevel3 2 2 4 2 3" xfId="4448"/>
    <cellStyle name="SAPBEXHLevel3 2 2 4 2 3 2" xfId="8122"/>
    <cellStyle name="SAPBEXHLevel3 2 2 4 2 4" xfId="5907"/>
    <cellStyle name="SAPBEXHLevel3 2 2 4 3" xfId="2710"/>
    <cellStyle name="SAPBEXHLevel3 2 2 4 3 2" xfId="6468"/>
    <cellStyle name="SAPBEXHLevel3 2 2 4 4" xfId="2303"/>
    <cellStyle name="SAPBEXHLevel3 2 2 4 4 2" xfId="6087"/>
    <cellStyle name="SAPBEXHLevel3 2 2 4 5" xfId="4981"/>
    <cellStyle name="SAPBEXHLevel3 2 2 5" xfId="1289"/>
    <cellStyle name="SAPBEXHLevel3 2 2 5 2" xfId="2938"/>
    <cellStyle name="SAPBEXHLevel3 2 2 5 2 2" xfId="6687"/>
    <cellStyle name="SAPBEXHLevel3 2 2 5 3" xfId="3762"/>
    <cellStyle name="SAPBEXHLevel3 2 2 5 3 2" xfId="7473"/>
    <cellStyle name="SAPBEXHLevel3 2 2 5 4" xfId="5176"/>
    <cellStyle name="SAPBEXHLevel3 2 2 6" xfId="770"/>
    <cellStyle name="SAPBEXHLevel3 2 2 6 2" xfId="4835"/>
    <cellStyle name="SAPBEXHLevel3 2 2 7" xfId="3037"/>
    <cellStyle name="SAPBEXHLevel3 2 2 7 2" xfId="6783"/>
    <cellStyle name="SAPBEXHLevel3 2 2 8" xfId="4614"/>
    <cellStyle name="SAPBEXHLevel3 2 3" xfId="1318"/>
    <cellStyle name="SAPBEXHLevel3 2 3 2" xfId="1590"/>
    <cellStyle name="SAPBEXHLevel3 2 3 2 2" xfId="1799"/>
    <cellStyle name="SAPBEXHLevel3 2 3 2 2 2" xfId="4206"/>
    <cellStyle name="SAPBEXHLevel3 2 3 2 2 2 2" xfId="7892"/>
    <cellStyle name="SAPBEXHLevel3 2 3 2 2 3" xfId="5613"/>
    <cellStyle name="SAPBEXHLevel3 2 3 2 3" xfId="4005"/>
    <cellStyle name="SAPBEXHLevel3 2 3 2 3 2" xfId="7701"/>
    <cellStyle name="SAPBEXHLevel3 2 3 2 4" xfId="5417"/>
    <cellStyle name="SAPBEXHLevel3 2 3 3" xfId="1404"/>
    <cellStyle name="SAPBEXHLevel3 2 3 3 2" xfId="3016"/>
    <cellStyle name="SAPBEXHLevel3 2 3 3 2 2" xfId="6764"/>
    <cellStyle name="SAPBEXHLevel3 2 3 3 3" xfId="3855"/>
    <cellStyle name="SAPBEXHLevel3 2 3 3 3 2" xfId="7558"/>
    <cellStyle name="SAPBEXHLevel3 2 3 3 4" xfId="5261"/>
    <cellStyle name="SAPBEXHLevel3 2 3 4" xfId="2965"/>
    <cellStyle name="SAPBEXHLevel3 2 3 4 2" xfId="6713"/>
    <cellStyle name="SAPBEXHLevel3 2 3 5" xfId="3790"/>
    <cellStyle name="SAPBEXHLevel3 2 3 5 2" xfId="7500"/>
    <cellStyle name="SAPBEXHLevel3 2 3 6" xfId="5203"/>
    <cellStyle name="SAPBEXHLevel3 2 4" xfId="1804"/>
    <cellStyle name="SAPBEXHLevel3 2 4 2" xfId="4211"/>
    <cellStyle name="SAPBEXHLevel3 2 4 2 2" xfId="7897"/>
    <cellStyle name="SAPBEXHLevel3 2 4 3" xfId="5618"/>
    <cellStyle name="SAPBEXHLevel3 2 5" xfId="2422"/>
    <cellStyle name="SAPBEXHLevel3 2 5 2" xfId="6197"/>
    <cellStyle name="SAPBEXHLevel3 2 6" xfId="2517"/>
    <cellStyle name="SAPBEXHLevel3 2 6 2" xfId="6285"/>
    <cellStyle name="SAPBEXHLevel3 2 7" xfId="4547"/>
    <cellStyle name="SAPBEXHLevel3 3" xfId="241"/>
    <cellStyle name="SAPBEXHLevel3 3 2" xfId="337"/>
    <cellStyle name="SAPBEXHLevel3 3 2 2" xfId="1638"/>
    <cellStyle name="SAPBEXHLevel3 3 2 2 2" xfId="1463"/>
    <cellStyle name="SAPBEXHLevel3 3 2 2 2 2" xfId="3055"/>
    <cellStyle name="SAPBEXHLevel3 3 2 2 2 2 2" xfId="6801"/>
    <cellStyle name="SAPBEXHLevel3 3 2 2 2 3" xfId="3904"/>
    <cellStyle name="SAPBEXHLevel3 3 2 2 2 3 2" xfId="7601"/>
    <cellStyle name="SAPBEXHLevel3 3 2 2 2 4" xfId="5306"/>
    <cellStyle name="SAPBEXHLevel3 3 2 2 3" xfId="3189"/>
    <cellStyle name="SAPBEXHLevel3 3 2 2 3 2" xfId="6928"/>
    <cellStyle name="SAPBEXHLevel3 3 2 2 4" xfId="4051"/>
    <cellStyle name="SAPBEXHLevel3 3 2 2 4 2" xfId="7747"/>
    <cellStyle name="SAPBEXHLevel3 3 2 2 5" xfId="5463"/>
    <cellStyle name="SAPBEXHLevel3 3 2 3" xfId="1551"/>
    <cellStyle name="SAPBEXHLevel3 3 2 3 2" xfId="1870"/>
    <cellStyle name="SAPBEXHLevel3 3 2 3 2 2" xfId="3355"/>
    <cellStyle name="SAPBEXHLevel3 3 2 3 2 2 2" xfId="7090"/>
    <cellStyle name="SAPBEXHLevel3 3 2 3 2 3" xfId="4277"/>
    <cellStyle name="SAPBEXHLevel3 3 2 3 2 3 2" xfId="7961"/>
    <cellStyle name="SAPBEXHLevel3 3 2 3 2 4" xfId="5682"/>
    <cellStyle name="SAPBEXHLevel3 3 2 3 3" xfId="3119"/>
    <cellStyle name="SAPBEXHLevel3 3 2 3 3 2" xfId="6863"/>
    <cellStyle name="SAPBEXHLevel3 3 2 3 4" xfId="3973"/>
    <cellStyle name="SAPBEXHLevel3 3 2 3 4 2" xfId="7669"/>
    <cellStyle name="SAPBEXHLevel3 3 2 3 5" xfId="5379"/>
    <cellStyle name="SAPBEXHLevel3 3 2 4" xfId="1827"/>
    <cellStyle name="SAPBEXHLevel3 3 2 4 2" xfId="3322"/>
    <cellStyle name="SAPBEXHLevel3 3 2 4 2 2" xfId="7057"/>
    <cellStyle name="SAPBEXHLevel3 3 2 4 3" xfId="4234"/>
    <cellStyle name="SAPBEXHLevel3 3 2 4 3 2" xfId="7919"/>
    <cellStyle name="SAPBEXHLevel3 3 2 4 4" xfId="5640"/>
    <cellStyle name="SAPBEXHLevel3 3 2 5" xfId="2711"/>
    <cellStyle name="SAPBEXHLevel3 3 2 5 2" xfId="6469"/>
    <cellStyle name="SAPBEXHLevel3 3 2 6" xfId="2287"/>
    <cellStyle name="SAPBEXHLevel3 3 2 6 2" xfId="6071"/>
    <cellStyle name="SAPBEXHLevel3 3 2 7" xfId="4615"/>
    <cellStyle name="SAPBEXHLevel3 3 3" xfId="1391"/>
    <cellStyle name="SAPBEXHLevel3 3 3 2" xfId="1778"/>
    <cellStyle name="SAPBEXHLevel3 3 3 2 2" xfId="4185"/>
    <cellStyle name="SAPBEXHLevel3 3 3 2 2 2" xfId="7872"/>
    <cellStyle name="SAPBEXHLevel3 3 3 2 3" xfId="5593"/>
    <cellStyle name="SAPBEXHLevel3 3 3 3" xfId="3845"/>
    <cellStyle name="SAPBEXHLevel3 3 3 3 2" xfId="7549"/>
    <cellStyle name="SAPBEXHLevel3 3 3 4" xfId="5252"/>
    <cellStyle name="SAPBEXHLevel3 3 4" xfId="1701"/>
    <cellStyle name="SAPBEXHLevel3 3 4 2" xfId="4108"/>
    <cellStyle name="SAPBEXHLevel3 3 4 2 2" xfId="7797"/>
    <cellStyle name="SAPBEXHLevel3 3 4 3" xfId="5518"/>
    <cellStyle name="SAPBEXHLevel3 3 5" xfId="692"/>
    <cellStyle name="SAPBEXHLevel3 3 5 2" xfId="4790"/>
    <cellStyle name="SAPBEXHLevel3 3 6" xfId="3285"/>
    <cellStyle name="SAPBEXHLevel3 3 6 2" xfId="7020"/>
    <cellStyle name="SAPBEXHLevel3 3 7" xfId="4548"/>
    <cellStyle name="SAPBEXHLevel3 4" xfId="338"/>
    <cellStyle name="SAPBEXHLevel3 4 2" xfId="339"/>
    <cellStyle name="SAPBEXHLevel3 4 2 2" xfId="1639"/>
    <cellStyle name="SAPBEXHLevel3 4 2 2 2" xfId="1466"/>
    <cellStyle name="SAPBEXHLevel3 4 2 2 2 2" xfId="3058"/>
    <cellStyle name="SAPBEXHLevel3 4 2 2 2 2 2" xfId="6804"/>
    <cellStyle name="SAPBEXHLevel3 4 2 2 2 3" xfId="3907"/>
    <cellStyle name="SAPBEXHLevel3 4 2 2 2 3 2" xfId="7604"/>
    <cellStyle name="SAPBEXHLevel3 4 2 2 2 4" xfId="5309"/>
    <cellStyle name="SAPBEXHLevel3 4 2 2 3" xfId="3190"/>
    <cellStyle name="SAPBEXHLevel3 4 2 2 3 2" xfId="6929"/>
    <cellStyle name="SAPBEXHLevel3 4 2 2 4" xfId="4052"/>
    <cellStyle name="SAPBEXHLevel3 4 2 2 4 2" xfId="7748"/>
    <cellStyle name="SAPBEXHLevel3 4 2 2 5" xfId="5464"/>
    <cellStyle name="SAPBEXHLevel3 4 2 3" xfId="1552"/>
    <cellStyle name="SAPBEXHLevel3 4 2 3 2" xfId="855"/>
    <cellStyle name="SAPBEXHLevel3 4 2 3 2 2" xfId="2584"/>
    <cellStyle name="SAPBEXHLevel3 4 2 3 2 2 2" xfId="6351"/>
    <cellStyle name="SAPBEXHLevel3 4 2 3 2 3" xfId="2470"/>
    <cellStyle name="SAPBEXHLevel3 4 2 3 2 3 2" xfId="6241"/>
    <cellStyle name="SAPBEXHLevel3 4 2 3 2 4" xfId="4856"/>
    <cellStyle name="SAPBEXHLevel3 4 2 3 3" xfId="3120"/>
    <cellStyle name="SAPBEXHLevel3 4 2 3 3 2" xfId="6864"/>
    <cellStyle name="SAPBEXHLevel3 4 2 3 4" xfId="3974"/>
    <cellStyle name="SAPBEXHLevel3 4 2 3 4 2" xfId="7670"/>
    <cellStyle name="SAPBEXHLevel3 4 2 3 5" xfId="5380"/>
    <cellStyle name="SAPBEXHLevel3 4 2 4" xfId="1952"/>
    <cellStyle name="SAPBEXHLevel3 4 2 4 2" xfId="3427"/>
    <cellStyle name="SAPBEXHLevel3 4 2 4 2 2" xfId="7160"/>
    <cellStyle name="SAPBEXHLevel3 4 2 4 3" xfId="4359"/>
    <cellStyle name="SAPBEXHLevel3 4 2 4 3 2" xfId="8042"/>
    <cellStyle name="SAPBEXHLevel3 4 2 4 4" xfId="5763"/>
    <cellStyle name="SAPBEXHLevel3 4 2 5" xfId="2713"/>
    <cellStyle name="SAPBEXHLevel3 4 2 5 2" xfId="6471"/>
    <cellStyle name="SAPBEXHLevel3 4 2 6" xfId="2289"/>
    <cellStyle name="SAPBEXHLevel3 4 2 6 2" xfId="6073"/>
    <cellStyle name="SAPBEXHLevel3 4 2 7" xfId="4617"/>
    <cellStyle name="SAPBEXHLevel3 4 3" xfId="1274"/>
    <cellStyle name="SAPBEXHLevel3 4 3 2" xfId="1943"/>
    <cellStyle name="SAPBEXHLevel3 4 3 2 2" xfId="3418"/>
    <cellStyle name="SAPBEXHLevel3 4 3 2 2 2" xfId="7151"/>
    <cellStyle name="SAPBEXHLevel3 4 3 2 3" xfId="4350"/>
    <cellStyle name="SAPBEXHLevel3 4 3 2 3 2" xfId="8033"/>
    <cellStyle name="SAPBEXHLevel3 4 3 2 4" xfId="5754"/>
    <cellStyle name="SAPBEXHLevel3 4 3 3" xfId="2925"/>
    <cellStyle name="SAPBEXHLevel3 4 3 3 2" xfId="6676"/>
    <cellStyle name="SAPBEXHLevel3 4 3 4" xfId="3751"/>
    <cellStyle name="SAPBEXHLevel3 4 3 4 2" xfId="7462"/>
    <cellStyle name="SAPBEXHLevel3 4 3 5" xfId="5165"/>
    <cellStyle name="SAPBEXHLevel3 4 4" xfId="1914"/>
    <cellStyle name="SAPBEXHLevel3 4 4 2" xfId="3395"/>
    <cellStyle name="SAPBEXHLevel3 4 4 2 2" xfId="7128"/>
    <cellStyle name="SAPBEXHLevel3 4 4 3" xfId="4321"/>
    <cellStyle name="SAPBEXHLevel3 4 4 3 2" xfId="8004"/>
    <cellStyle name="SAPBEXHLevel3 4 4 4" xfId="5725"/>
    <cellStyle name="SAPBEXHLevel3 4 5" xfId="2338"/>
    <cellStyle name="SAPBEXHLevel3 4 5 2" xfId="6121"/>
    <cellStyle name="SAPBEXHLevel3 4 6" xfId="2215"/>
    <cellStyle name="SAPBEXHLevel3 4 6 2" xfId="6003"/>
    <cellStyle name="SAPBEXHLevel3 4 7" xfId="4616"/>
    <cellStyle name="SAPBEXHLevel3 5" xfId="340"/>
    <cellStyle name="SAPBEXHLevel3 5 2" xfId="1239"/>
    <cellStyle name="SAPBEXHLevel3 5 2 2" xfId="1640"/>
    <cellStyle name="SAPBEXHLevel3 5 2 2 2" xfId="1464"/>
    <cellStyle name="SAPBEXHLevel3 5 2 2 2 2" xfId="3056"/>
    <cellStyle name="SAPBEXHLevel3 5 2 2 2 2 2" xfId="6802"/>
    <cellStyle name="SAPBEXHLevel3 5 2 2 2 3" xfId="3905"/>
    <cellStyle name="SAPBEXHLevel3 5 2 2 2 3 2" xfId="7602"/>
    <cellStyle name="SAPBEXHLevel3 5 2 2 2 4" xfId="5307"/>
    <cellStyle name="SAPBEXHLevel3 5 2 2 3" xfId="3191"/>
    <cellStyle name="SAPBEXHLevel3 5 2 2 3 2" xfId="6930"/>
    <cellStyle name="SAPBEXHLevel3 5 2 2 4" xfId="4053"/>
    <cellStyle name="SAPBEXHLevel3 5 2 2 4 2" xfId="7749"/>
    <cellStyle name="SAPBEXHLevel3 5 2 2 5" xfId="5465"/>
    <cellStyle name="SAPBEXHLevel3 5 2 3" xfId="1782"/>
    <cellStyle name="SAPBEXHLevel3 5 2 3 2" xfId="4189"/>
    <cellStyle name="SAPBEXHLevel3 5 2 3 2 2" xfId="7876"/>
    <cellStyle name="SAPBEXHLevel3 5 2 3 3" xfId="5597"/>
    <cellStyle name="SAPBEXHLevel3 5 2 4" xfId="3719"/>
    <cellStyle name="SAPBEXHLevel3 5 2 4 2" xfId="7431"/>
    <cellStyle name="SAPBEXHLevel3 5 2 5" xfId="5133"/>
    <cellStyle name="SAPBEXHLevel3 5 3" xfId="1553"/>
    <cellStyle name="SAPBEXHLevel3 5 3 2" xfId="950"/>
    <cellStyle name="SAPBEXHLevel3 5 3 2 2" xfId="2651"/>
    <cellStyle name="SAPBEXHLevel3 5 3 2 2 2" xfId="6416"/>
    <cellStyle name="SAPBEXHLevel3 5 3 2 3" xfId="2800"/>
    <cellStyle name="SAPBEXHLevel3 5 3 2 3 2" xfId="6556"/>
    <cellStyle name="SAPBEXHLevel3 5 3 2 4" xfId="4934"/>
    <cellStyle name="SAPBEXHLevel3 5 3 3" xfId="3121"/>
    <cellStyle name="SAPBEXHLevel3 5 3 3 2" xfId="6865"/>
    <cellStyle name="SAPBEXHLevel3 5 3 4" xfId="3975"/>
    <cellStyle name="SAPBEXHLevel3 5 3 4 2" xfId="7671"/>
    <cellStyle name="SAPBEXHLevel3 5 3 5" xfId="5381"/>
    <cellStyle name="SAPBEXHLevel3 5 4" xfId="1007"/>
    <cellStyle name="SAPBEXHLevel3 5 4 2" xfId="2118"/>
    <cellStyle name="SAPBEXHLevel3 5 4 2 2" xfId="3570"/>
    <cellStyle name="SAPBEXHLevel3 5 4 2 2 2" xfId="7283"/>
    <cellStyle name="SAPBEXHLevel3 5 4 2 3" xfId="4449"/>
    <cellStyle name="SAPBEXHLevel3 5 4 2 3 2" xfId="8123"/>
    <cellStyle name="SAPBEXHLevel3 5 4 2 4" xfId="5908"/>
    <cellStyle name="SAPBEXHLevel3 5 4 3" xfId="2714"/>
    <cellStyle name="SAPBEXHLevel3 5 4 3 2" xfId="6472"/>
    <cellStyle name="SAPBEXHLevel3 5 4 4" xfId="2310"/>
    <cellStyle name="SAPBEXHLevel3 5 4 4 2" xfId="6093"/>
    <cellStyle name="SAPBEXHLevel3 5 4 5" xfId="4983"/>
    <cellStyle name="SAPBEXHLevel3 5 5" xfId="906"/>
    <cellStyle name="SAPBEXHLevel3 5 5 2" xfId="2615"/>
    <cellStyle name="SAPBEXHLevel3 5 5 2 2" xfId="6381"/>
    <cellStyle name="SAPBEXHLevel3 5 5 3" xfId="2344"/>
    <cellStyle name="SAPBEXHLevel3 5 5 3 2" xfId="6127"/>
    <cellStyle name="SAPBEXHLevel3 5 5 4" xfId="4893"/>
    <cellStyle name="SAPBEXHLevel3 5 6" xfId="447"/>
    <cellStyle name="SAPBEXHLevel3 5 6 2" xfId="4699"/>
    <cellStyle name="SAPBEXHLevel3 5 7" xfId="2283"/>
    <cellStyle name="SAPBEXHLevel3 5 7 2" xfId="6067"/>
    <cellStyle name="SAPBEXHLevel3 5 8" xfId="4618"/>
    <cellStyle name="SAPBEXHLevel3 6" xfId="1172"/>
    <cellStyle name="SAPBEXHLevel3 6 2" xfId="1854"/>
    <cellStyle name="SAPBEXHLevel3 6 2 2" xfId="3342"/>
    <cellStyle name="SAPBEXHLevel3 6 2 2 2" xfId="7077"/>
    <cellStyle name="SAPBEXHLevel3 6 2 3" xfId="4261"/>
    <cellStyle name="SAPBEXHLevel3 6 2 3 2" xfId="7945"/>
    <cellStyle name="SAPBEXHLevel3 6 2 4" xfId="5666"/>
    <cellStyle name="SAPBEXHLevel3 6 3" xfId="2854"/>
    <cellStyle name="SAPBEXHLevel3 6 3 2" xfId="6607"/>
    <cellStyle name="SAPBEXHLevel3 6 4" xfId="3670"/>
    <cellStyle name="SAPBEXHLevel3 6 4 2" xfId="7383"/>
    <cellStyle name="SAPBEXHLevel3 6 5" xfId="5082"/>
    <cellStyle name="SAPBEXHLevel3 7" xfId="2178"/>
    <cellStyle name="SAPBEXHLevel3 7 2" xfId="3629"/>
    <cellStyle name="SAPBEXHLevel3 7 2 2" xfId="7342"/>
    <cellStyle name="SAPBEXHLevel3 7 3" xfId="5968"/>
    <cellStyle name="SAPBEXHLevel3X" xfId="61"/>
    <cellStyle name="SAPBEXHLevel3X 2" xfId="242"/>
    <cellStyle name="SAPBEXHLevel3X 2 2" xfId="341"/>
    <cellStyle name="SAPBEXHLevel3X 2 2 2" xfId="1455"/>
    <cellStyle name="SAPBEXHLevel3X 2 2 2 2" xfId="1641"/>
    <cellStyle name="SAPBEXHLevel3X 2 2 2 2 2" xfId="1064"/>
    <cellStyle name="SAPBEXHLevel3X 2 2 2 2 2 2" xfId="2772"/>
    <cellStyle name="SAPBEXHLevel3X 2 2 2 2 2 2 2" xfId="6528"/>
    <cellStyle name="SAPBEXHLevel3X 2 2 2 2 2 3" xfId="2779"/>
    <cellStyle name="SAPBEXHLevel3X 2 2 2 2 2 3 2" xfId="6535"/>
    <cellStyle name="SAPBEXHLevel3X 2 2 2 2 2 4" xfId="5034"/>
    <cellStyle name="SAPBEXHLevel3X 2 2 2 2 3" xfId="3192"/>
    <cellStyle name="SAPBEXHLevel3X 2 2 2 2 3 2" xfId="6931"/>
    <cellStyle name="SAPBEXHLevel3X 2 2 2 2 4" xfId="4054"/>
    <cellStyle name="SAPBEXHLevel3X 2 2 2 2 4 2" xfId="7750"/>
    <cellStyle name="SAPBEXHLevel3X 2 2 2 2 5" xfId="5466"/>
    <cellStyle name="SAPBEXHLevel3X 2 2 2 3" xfId="1767"/>
    <cellStyle name="SAPBEXHLevel3X 2 2 2 3 2" xfId="3278"/>
    <cellStyle name="SAPBEXHLevel3X 2 2 2 3 2 2" xfId="7015"/>
    <cellStyle name="SAPBEXHLevel3X 2 2 2 3 3" xfId="4174"/>
    <cellStyle name="SAPBEXHLevel3X 2 2 2 3 3 2" xfId="7861"/>
    <cellStyle name="SAPBEXHLevel3X 2 2 2 3 4" xfId="5582"/>
    <cellStyle name="SAPBEXHLevel3X 2 2 2 4" xfId="3047"/>
    <cellStyle name="SAPBEXHLevel3X 2 2 2 4 2" xfId="6793"/>
    <cellStyle name="SAPBEXHLevel3X 2 2 2 5" xfId="3896"/>
    <cellStyle name="SAPBEXHLevel3X 2 2 2 5 2" xfId="7593"/>
    <cellStyle name="SAPBEXHLevel3X 2 2 2 6" xfId="5298"/>
    <cellStyle name="SAPBEXHLevel3X 2 2 3" xfId="1554"/>
    <cellStyle name="SAPBEXHLevel3X 2 2 3 2" xfId="951"/>
    <cellStyle name="SAPBEXHLevel3X 2 2 3 2 2" xfId="2652"/>
    <cellStyle name="SAPBEXHLevel3X 2 2 3 2 2 2" xfId="6417"/>
    <cellStyle name="SAPBEXHLevel3X 2 2 3 2 3" xfId="2567"/>
    <cellStyle name="SAPBEXHLevel3X 2 2 3 2 3 2" xfId="6334"/>
    <cellStyle name="SAPBEXHLevel3X 2 2 3 2 4" xfId="4935"/>
    <cellStyle name="SAPBEXHLevel3X 2 2 3 3" xfId="3122"/>
    <cellStyle name="SAPBEXHLevel3X 2 2 3 3 2" xfId="6866"/>
    <cellStyle name="SAPBEXHLevel3X 2 2 3 4" xfId="3976"/>
    <cellStyle name="SAPBEXHLevel3X 2 2 3 4 2" xfId="7672"/>
    <cellStyle name="SAPBEXHLevel3X 2 2 3 5" xfId="5382"/>
    <cellStyle name="SAPBEXHLevel3X 2 2 4" xfId="1008"/>
    <cellStyle name="SAPBEXHLevel3X 2 2 4 2" xfId="2119"/>
    <cellStyle name="SAPBEXHLevel3X 2 2 4 2 2" xfId="3571"/>
    <cellStyle name="SAPBEXHLevel3X 2 2 4 2 2 2" xfId="7284"/>
    <cellStyle name="SAPBEXHLevel3X 2 2 4 2 3" xfId="4450"/>
    <cellStyle name="SAPBEXHLevel3X 2 2 4 2 3 2" xfId="8124"/>
    <cellStyle name="SAPBEXHLevel3X 2 2 4 2 4" xfId="5909"/>
    <cellStyle name="SAPBEXHLevel3X 2 2 4 3" xfId="2715"/>
    <cellStyle name="SAPBEXHLevel3X 2 2 4 3 2" xfId="6473"/>
    <cellStyle name="SAPBEXHLevel3X 2 2 4 4" xfId="2291"/>
    <cellStyle name="SAPBEXHLevel3X 2 2 4 4 2" xfId="6075"/>
    <cellStyle name="SAPBEXHLevel3X 2 2 4 5" xfId="4984"/>
    <cellStyle name="SAPBEXHLevel3X 2 2 5" xfId="976"/>
    <cellStyle name="SAPBEXHLevel3X 2 2 5 2" xfId="2674"/>
    <cellStyle name="SAPBEXHLevel3X 2 2 5 2 2" xfId="6433"/>
    <cellStyle name="SAPBEXHLevel3X 2 2 5 3" xfId="2301"/>
    <cellStyle name="SAPBEXHLevel3X 2 2 5 3 2" xfId="6085"/>
    <cellStyle name="SAPBEXHLevel3X 2 2 5 4" xfId="4955"/>
    <cellStyle name="SAPBEXHLevel3X 2 2 6" xfId="771"/>
    <cellStyle name="SAPBEXHLevel3X 2 2 6 2" xfId="4836"/>
    <cellStyle name="SAPBEXHLevel3X 2 2 7" xfId="2524"/>
    <cellStyle name="SAPBEXHLevel3X 2 2 7 2" xfId="6292"/>
    <cellStyle name="SAPBEXHLevel3X 2 2 8" xfId="2514"/>
    <cellStyle name="SAPBEXHLevel3X 2 2 8 2" xfId="6282"/>
    <cellStyle name="SAPBEXHLevel3X 2 2 9" xfId="4619"/>
    <cellStyle name="SAPBEXHLevel3X 2 3" xfId="1319"/>
    <cellStyle name="SAPBEXHLevel3X 2 3 2" xfId="1591"/>
    <cellStyle name="SAPBEXHLevel3X 2 3 2 2" xfId="1868"/>
    <cellStyle name="SAPBEXHLevel3X 2 3 2 2 2" xfId="3353"/>
    <cellStyle name="SAPBEXHLevel3X 2 3 2 2 2 2" xfId="7088"/>
    <cellStyle name="SAPBEXHLevel3X 2 3 2 2 3" xfId="4275"/>
    <cellStyle name="SAPBEXHLevel3X 2 3 2 2 3 2" xfId="7959"/>
    <cellStyle name="SAPBEXHLevel3X 2 3 2 2 4" xfId="5680"/>
    <cellStyle name="SAPBEXHLevel3X 2 3 2 3" xfId="3151"/>
    <cellStyle name="SAPBEXHLevel3X 2 3 2 3 2" xfId="6894"/>
    <cellStyle name="SAPBEXHLevel3X 2 3 2 4" xfId="4006"/>
    <cellStyle name="SAPBEXHLevel3X 2 3 2 4 2" xfId="7702"/>
    <cellStyle name="SAPBEXHLevel3X 2 3 2 5" xfId="5418"/>
    <cellStyle name="SAPBEXHLevel3X 2 3 3" xfId="1766"/>
    <cellStyle name="SAPBEXHLevel3X 2 3 3 2" xfId="3277"/>
    <cellStyle name="SAPBEXHLevel3X 2 3 3 2 2" xfId="7014"/>
    <cellStyle name="SAPBEXHLevel3X 2 3 3 3" xfId="4173"/>
    <cellStyle name="SAPBEXHLevel3X 2 3 3 3 2" xfId="7860"/>
    <cellStyle name="SAPBEXHLevel3X 2 3 3 4" xfId="5581"/>
    <cellStyle name="SAPBEXHLevel3X 2 3 4" xfId="2966"/>
    <cellStyle name="SAPBEXHLevel3X 2 3 4 2" xfId="6714"/>
    <cellStyle name="SAPBEXHLevel3X 2 3 5" xfId="3791"/>
    <cellStyle name="SAPBEXHLevel3X 2 3 5 2" xfId="7501"/>
    <cellStyle name="SAPBEXHLevel3X 2 3 6" xfId="5204"/>
    <cellStyle name="SAPBEXHLevel3X 2 4" xfId="2423"/>
    <cellStyle name="SAPBEXHLevel3X 2 4 2" xfId="6198"/>
    <cellStyle name="SAPBEXHLevel3X 2 5" xfId="2211"/>
    <cellStyle name="SAPBEXHLevel3X 2 5 2" xfId="5999"/>
    <cellStyle name="SAPBEXHLevel3X 2 6" xfId="4657"/>
    <cellStyle name="SAPBEXHLevel3X 3" xfId="243"/>
    <cellStyle name="SAPBEXHLevel3X 3 2" xfId="342"/>
    <cellStyle name="SAPBEXHLevel3X 3 2 2" xfId="1642"/>
    <cellStyle name="SAPBEXHLevel3X 3 2 2 2" xfId="1065"/>
    <cellStyle name="SAPBEXHLevel3X 3 2 2 2 2" xfId="2773"/>
    <cellStyle name="SAPBEXHLevel3X 3 2 2 2 2 2" xfId="6529"/>
    <cellStyle name="SAPBEXHLevel3X 3 2 2 2 3" xfId="2364"/>
    <cellStyle name="SAPBEXHLevel3X 3 2 2 2 3 2" xfId="6145"/>
    <cellStyle name="SAPBEXHLevel3X 3 2 2 2 4" xfId="5035"/>
    <cellStyle name="SAPBEXHLevel3X 3 2 2 3" xfId="3193"/>
    <cellStyle name="SAPBEXHLevel3X 3 2 2 3 2" xfId="6932"/>
    <cellStyle name="SAPBEXHLevel3X 3 2 2 4" xfId="4055"/>
    <cellStyle name="SAPBEXHLevel3X 3 2 2 4 2" xfId="7751"/>
    <cellStyle name="SAPBEXHLevel3X 3 2 2 5" xfId="5467"/>
    <cellStyle name="SAPBEXHLevel3X 3 2 3" xfId="1555"/>
    <cellStyle name="SAPBEXHLevel3X 3 2 3 2" xfId="1862"/>
    <cellStyle name="SAPBEXHLevel3X 3 2 3 2 2" xfId="3348"/>
    <cellStyle name="SAPBEXHLevel3X 3 2 3 2 2 2" xfId="7083"/>
    <cellStyle name="SAPBEXHLevel3X 3 2 3 2 3" xfId="4269"/>
    <cellStyle name="SAPBEXHLevel3X 3 2 3 2 3 2" xfId="7953"/>
    <cellStyle name="SAPBEXHLevel3X 3 2 3 2 4" xfId="5674"/>
    <cellStyle name="SAPBEXHLevel3X 3 2 3 3" xfId="3123"/>
    <cellStyle name="SAPBEXHLevel3X 3 2 3 3 2" xfId="6867"/>
    <cellStyle name="SAPBEXHLevel3X 3 2 3 4" xfId="3977"/>
    <cellStyle name="SAPBEXHLevel3X 3 2 3 4 2" xfId="7673"/>
    <cellStyle name="SAPBEXHLevel3X 3 2 3 5" xfId="5383"/>
    <cellStyle name="SAPBEXHLevel3X 3 2 4" xfId="1930"/>
    <cellStyle name="SAPBEXHLevel3X 3 2 4 2" xfId="3408"/>
    <cellStyle name="SAPBEXHLevel3X 3 2 4 2 2" xfId="7141"/>
    <cellStyle name="SAPBEXHLevel3X 3 2 4 3" xfId="4337"/>
    <cellStyle name="SAPBEXHLevel3X 3 2 4 3 2" xfId="8020"/>
    <cellStyle name="SAPBEXHLevel3X 3 2 4 4" xfId="5741"/>
    <cellStyle name="SAPBEXHLevel3X 3 2 5" xfId="2716"/>
    <cellStyle name="SAPBEXHLevel3X 3 2 5 2" xfId="6474"/>
    <cellStyle name="SAPBEXHLevel3X 3 2 6" xfId="2367"/>
    <cellStyle name="SAPBEXHLevel3X 3 2 6 2" xfId="6148"/>
    <cellStyle name="SAPBEXHLevel3X 3 2 7" xfId="4620"/>
    <cellStyle name="SAPBEXHLevel3X 3 3" xfId="1392"/>
    <cellStyle name="SAPBEXHLevel3X 3 3 2" xfId="2047"/>
    <cellStyle name="SAPBEXHLevel3X 3 3 2 2" xfId="3511"/>
    <cellStyle name="SAPBEXHLevel3X 3 3 2 2 2" xfId="7231"/>
    <cellStyle name="SAPBEXHLevel3X 3 3 2 3" xfId="4405"/>
    <cellStyle name="SAPBEXHLevel3X 3 3 2 3 2" xfId="8082"/>
    <cellStyle name="SAPBEXHLevel3X 3 3 2 4" xfId="5846"/>
    <cellStyle name="SAPBEXHLevel3X 3 3 3" xfId="3009"/>
    <cellStyle name="SAPBEXHLevel3X 3 3 3 2" xfId="6757"/>
    <cellStyle name="SAPBEXHLevel3X 3 3 4" xfId="3846"/>
    <cellStyle name="SAPBEXHLevel3X 3 3 4 2" xfId="7550"/>
    <cellStyle name="SAPBEXHLevel3X 3 3 5" xfId="5253"/>
    <cellStyle name="SAPBEXHLevel3X 3 4" xfId="693"/>
    <cellStyle name="SAPBEXHLevel3X 3 4 2" xfId="4791"/>
    <cellStyle name="SAPBEXHLevel3X 3 5" xfId="2482"/>
    <cellStyle name="SAPBEXHLevel3X 3 5 2" xfId="6253"/>
    <cellStyle name="SAPBEXHLevel3X 3 6" xfId="3090"/>
    <cellStyle name="SAPBEXHLevel3X 3 6 2" xfId="6836"/>
    <cellStyle name="SAPBEXHLevel3X 3 7" xfId="4658"/>
    <cellStyle name="SAPBEXHLevel3X 4" xfId="343"/>
    <cellStyle name="SAPBEXHLevel3X 4 2" xfId="344"/>
    <cellStyle name="SAPBEXHLevel3X 4 2 2" xfId="1643"/>
    <cellStyle name="SAPBEXHLevel3X 4 2 2 2" xfId="1066"/>
    <cellStyle name="SAPBEXHLevel3X 4 2 2 2 2" xfId="2774"/>
    <cellStyle name="SAPBEXHLevel3X 4 2 2 2 2 2" xfId="6530"/>
    <cellStyle name="SAPBEXHLevel3X 4 2 2 2 3" xfId="2363"/>
    <cellStyle name="SAPBEXHLevel3X 4 2 2 2 3 2" xfId="6144"/>
    <cellStyle name="SAPBEXHLevel3X 4 2 2 2 4" xfId="5036"/>
    <cellStyle name="SAPBEXHLevel3X 4 2 2 3" xfId="3194"/>
    <cellStyle name="SAPBEXHLevel3X 4 2 2 3 2" xfId="6933"/>
    <cellStyle name="SAPBEXHLevel3X 4 2 2 4" xfId="4056"/>
    <cellStyle name="SAPBEXHLevel3X 4 2 2 4 2" xfId="7752"/>
    <cellStyle name="SAPBEXHLevel3X 4 2 2 5" xfId="5468"/>
    <cellStyle name="SAPBEXHLevel3X 4 2 3" xfId="1556"/>
    <cellStyle name="SAPBEXHLevel3X 4 2 3 2" xfId="1739"/>
    <cellStyle name="SAPBEXHLevel3X 4 2 3 2 2" xfId="3256"/>
    <cellStyle name="SAPBEXHLevel3X 4 2 3 2 2 2" xfId="6993"/>
    <cellStyle name="SAPBEXHLevel3X 4 2 3 2 3" xfId="4146"/>
    <cellStyle name="SAPBEXHLevel3X 4 2 3 2 3 2" xfId="7833"/>
    <cellStyle name="SAPBEXHLevel3X 4 2 3 2 4" xfId="5554"/>
    <cellStyle name="SAPBEXHLevel3X 4 2 3 3" xfId="3124"/>
    <cellStyle name="SAPBEXHLevel3X 4 2 3 3 2" xfId="6868"/>
    <cellStyle name="SAPBEXHLevel3X 4 2 3 4" xfId="3978"/>
    <cellStyle name="SAPBEXHLevel3X 4 2 3 4 2" xfId="7674"/>
    <cellStyle name="SAPBEXHLevel3X 4 2 3 5" xfId="5384"/>
    <cellStyle name="SAPBEXHLevel3X 4 2 4" xfId="2029"/>
    <cellStyle name="SAPBEXHLevel3X 4 2 4 2" xfId="3495"/>
    <cellStyle name="SAPBEXHLevel3X 4 2 4 2 2" xfId="7216"/>
    <cellStyle name="SAPBEXHLevel3X 4 2 4 3" xfId="4391"/>
    <cellStyle name="SAPBEXHLevel3X 4 2 4 3 2" xfId="8068"/>
    <cellStyle name="SAPBEXHLevel3X 4 2 4 4" xfId="5829"/>
    <cellStyle name="SAPBEXHLevel3X 4 2 5" xfId="2718"/>
    <cellStyle name="SAPBEXHLevel3X 4 2 5 2" xfId="6476"/>
    <cellStyle name="SAPBEXHLevel3X 4 2 6" xfId="2988"/>
    <cellStyle name="SAPBEXHLevel3X 4 2 6 2" xfId="6736"/>
    <cellStyle name="SAPBEXHLevel3X 4 2 7" xfId="4622"/>
    <cellStyle name="SAPBEXHLevel3X 4 3" xfId="1275"/>
    <cellStyle name="SAPBEXHLevel3X 4 3 2" xfId="882"/>
    <cellStyle name="SAPBEXHLevel3X 4 3 2 2" xfId="2597"/>
    <cellStyle name="SAPBEXHLevel3X 4 3 2 2 2" xfId="6364"/>
    <cellStyle name="SAPBEXHLevel3X 4 3 2 3" xfId="2466"/>
    <cellStyle name="SAPBEXHLevel3X 4 3 2 3 2" xfId="6237"/>
    <cellStyle name="SAPBEXHLevel3X 4 3 2 4" xfId="4873"/>
    <cellStyle name="SAPBEXHLevel3X 4 3 3" xfId="2926"/>
    <cellStyle name="SAPBEXHLevel3X 4 3 3 2" xfId="6677"/>
    <cellStyle name="SAPBEXHLevel3X 4 3 4" xfId="3752"/>
    <cellStyle name="SAPBEXHLevel3X 4 3 4 2" xfId="7463"/>
    <cellStyle name="SAPBEXHLevel3X 4 3 5" xfId="5166"/>
    <cellStyle name="SAPBEXHLevel3X 4 4" xfId="1788"/>
    <cellStyle name="SAPBEXHLevel3X 4 4 2" xfId="3293"/>
    <cellStyle name="SAPBEXHLevel3X 4 4 2 2" xfId="7028"/>
    <cellStyle name="SAPBEXHLevel3X 4 4 3" xfId="4195"/>
    <cellStyle name="SAPBEXHLevel3X 4 4 3 2" xfId="7881"/>
    <cellStyle name="SAPBEXHLevel3X 4 4 4" xfId="5602"/>
    <cellStyle name="SAPBEXHLevel3X 4 5" xfId="2339"/>
    <cellStyle name="SAPBEXHLevel3X 4 5 2" xfId="6122"/>
    <cellStyle name="SAPBEXHLevel3X 4 6" xfId="2214"/>
    <cellStyle name="SAPBEXHLevel3X 4 6 2" xfId="6002"/>
    <cellStyle name="SAPBEXHLevel3X 4 7" xfId="4621"/>
    <cellStyle name="SAPBEXHLevel3X 5" xfId="345"/>
    <cellStyle name="SAPBEXHLevel3X 5 2" xfId="1240"/>
    <cellStyle name="SAPBEXHLevel3X 5 2 2" xfId="1644"/>
    <cellStyle name="SAPBEXHLevel3X 5 2 2 2" xfId="1067"/>
    <cellStyle name="SAPBEXHLevel3X 5 2 2 2 2" xfId="2775"/>
    <cellStyle name="SAPBEXHLevel3X 5 2 2 2 2 2" xfId="6531"/>
    <cellStyle name="SAPBEXHLevel3X 5 2 2 2 3" xfId="2362"/>
    <cellStyle name="SAPBEXHLevel3X 5 2 2 2 3 2" xfId="6143"/>
    <cellStyle name="SAPBEXHLevel3X 5 2 2 2 4" xfId="5037"/>
    <cellStyle name="SAPBEXHLevel3X 5 2 2 3" xfId="3195"/>
    <cellStyle name="SAPBEXHLevel3X 5 2 2 3 2" xfId="6934"/>
    <cellStyle name="SAPBEXHLevel3X 5 2 2 4" xfId="4057"/>
    <cellStyle name="SAPBEXHLevel3X 5 2 2 4 2" xfId="7753"/>
    <cellStyle name="SAPBEXHLevel3X 5 2 2 5" xfId="5469"/>
    <cellStyle name="SAPBEXHLevel3X 5 2 3" xfId="2054"/>
    <cellStyle name="SAPBEXHLevel3X 5 2 3 2" xfId="3517"/>
    <cellStyle name="SAPBEXHLevel3X 5 2 3 2 2" xfId="7237"/>
    <cellStyle name="SAPBEXHLevel3X 5 2 3 3" xfId="4412"/>
    <cellStyle name="SAPBEXHLevel3X 5 2 3 3 2" xfId="8089"/>
    <cellStyle name="SAPBEXHLevel3X 5 2 3 4" xfId="5853"/>
    <cellStyle name="SAPBEXHLevel3X 5 2 4" xfId="2898"/>
    <cellStyle name="SAPBEXHLevel3X 5 2 4 2" xfId="6649"/>
    <cellStyle name="SAPBEXHLevel3X 5 2 5" xfId="3720"/>
    <cellStyle name="SAPBEXHLevel3X 5 2 5 2" xfId="7432"/>
    <cellStyle name="SAPBEXHLevel3X 5 2 6" xfId="5134"/>
    <cellStyle name="SAPBEXHLevel3X 5 3" xfId="1557"/>
    <cellStyle name="SAPBEXHLevel3X 5 3 2" xfId="1734"/>
    <cellStyle name="SAPBEXHLevel3X 5 3 2 2" xfId="3253"/>
    <cellStyle name="SAPBEXHLevel3X 5 3 2 2 2" xfId="6990"/>
    <cellStyle name="SAPBEXHLevel3X 5 3 2 3" xfId="4141"/>
    <cellStyle name="SAPBEXHLevel3X 5 3 2 3 2" xfId="7828"/>
    <cellStyle name="SAPBEXHLevel3X 5 3 2 4" xfId="5549"/>
    <cellStyle name="SAPBEXHLevel3X 5 3 3" xfId="3125"/>
    <cellStyle name="SAPBEXHLevel3X 5 3 3 2" xfId="6869"/>
    <cellStyle name="SAPBEXHLevel3X 5 3 4" xfId="3979"/>
    <cellStyle name="SAPBEXHLevel3X 5 3 4 2" xfId="7675"/>
    <cellStyle name="SAPBEXHLevel3X 5 3 5" xfId="5385"/>
    <cellStyle name="SAPBEXHLevel3X 5 4" xfId="1010"/>
    <cellStyle name="SAPBEXHLevel3X 5 4 2" xfId="2120"/>
    <cellStyle name="SAPBEXHLevel3X 5 4 2 2" xfId="3572"/>
    <cellStyle name="SAPBEXHLevel3X 5 4 2 2 2" xfId="7285"/>
    <cellStyle name="SAPBEXHLevel3X 5 4 2 3" xfId="4451"/>
    <cellStyle name="SAPBEXHLevel3X 5 4 2 3 2" xfId="8125"/>
    <cellStyle name="SAPBEXHLevel3X 5 4 2 4" xfId="5910"/>
    <cellStyle name="SAPBEXHLevel3X 5 4 3" xfId="2719"/>
    <cellStyle name="SAPBEXHLevel3X 5 4 3 2" xfId="6477"/>
    <cellStyle name="SAPBEXHLevel3X 5 4 4" xfId="2460"/>
    <cellStyle name="SAPBEXHLevel3X 5 4 4 2" xfId="6233"/>
    <cellStyle name="SAPBEXHLevel3X 5 4 5" xfId="4986"/>
    <cellStyle name="SAPBEXHLevel3X 5 5" xfId="1913"/>
    <cellStyle name="SAPBEXHLevel3X 5 5 2" xfId="3394"/>
    <cellStyle name="SAPBEXHLevel3X 5 5 2 2" xfId="7127"/>
    <cellStyle name="SAPBEXHLevel3X 5 5 3" xfId="4320"/>
    <cellStyle name="SAPBEXHLevel3X 5 5 3 2" xfId="8003"/>
    <cellStyle name="SAPBEXHLevel3X 5 5 4" xfId="5724"/>
    <cellStyle name="SAPBEXHLevel3X 5 6" xfId="448"/>
    <cellStyle name="SAPBEXHLevel3X 5 6 2" xfId="4700"/>
    <cellStyle name="SAPBEXHLevel3X 5 7" xfId="2278"/>
    <cellStyle name="SAPBEXHLevel3X 5 7 2" xfId="6062"/>
    <cellStyle name="SAPBEXHLevel3X 5 8" xfId="2221"/>
    <cellStyle name="SAPBEXHLevel3X 5 8 2" xfId="6008"/>
    <cellStyle name="SAPBEXHLevel3X 5 9" xfId="4623"/>
    <cellStyle name="SAPBEXHLevel3X 6" xfId="1034"/>
    <cellStyle name="SAPBEXHLevel3X 6 2" xfId="927"/>
    <cellStyle name="SAPBEXHLevel3X 6 2 2" xfId="2633"/>
    <cellStyle name="SAPBEXHLevel3X 6 2 2 2" xfId="6399"/>
    <cellStyle name="SAPBEXHLevel3X 6 2 3" xfId="2944"/>
    <cellStyle name="SAPBEXHLevel3X 6 2 3 2" xfId="6692"/>
    <cellStyle name="SAPBEXHLevel3X 6 2 4" xfId="4914"/>
    <cellStyle name="SAPBEXHLevel3X 6 3" xfId="2744"/>
    <cellStyle name="SAPBEXHLevel3X 6 3 2" xfId="6502"/>
    <cellStyle name="SAPBEXHLevel3X 6 4" xfId="2307"/>
    <cellStyle name="SAPBEXHLevel3X 6 4 2" xfId="6090"/>
    <cellStyle name="SAPBEXHLevel3X 6 5" xfId="5007"/>
    <cellStyle name="SAPBEXHLevel3X 7" xfId="2179"/>
    <cellStyle name="SAPBEXHLevel3X 7 2" xfId="3630"/>
    <cellStyle name="SAPBEXHLevel3X 7 2 2" xfId="7343"/>
    <cellStyle name="SAPBEXHLevel3X 7 3" xfId="5969"/>
    <cellStyle name="SAPBEXinputData" xfId="244"/>
    <cellStyle name="SAPBEXinputData 2" xfId="346"/>
    <cellStyle name="SAPBEXinputData 2 2" xfId="1393"/>
    <cellStyle name="SAPBEXinputData 2 3" xfId="1011"/>
    <cellStyle name="SAPBEXinputData 2 4" xfId="694"/>
    <cellStyle name="SAPBEXinputData 3" xfId="347"/>
    <cellStyle name="SAPBEXinputData 4" xfId="348"/>
    <cellStyle name="SAPBEXinputData 5" xfId="349"/>
    <cellStyle name="SAPBEXItemHeader" xfId="245"/>
    <cellStyle name="SAPBEXItemHeader 2" xfId="246"/>
    <cellStyle name="SAPBEXItemHeader 2 2" xfId="1592"/>
    <cellStyle name="SAPBEXItemHeader 2 2 2" xfId="859"/>
    <cellStyle name="SAPBEXItemHeader 2 2 2 2" xfId="2998"/>
    <cellStyle name="SAPBEXItemHeader 2 2 2 2 2" xfId="6746"/>
    <cellStyle name="SAPBEXItemHeader 2 2 2 3" xfId="4860"/>
    <cellStyle name="SAPBEXItemHeader 2 2 3" xfId="4007"/>
    <cellStyle name="SAPBEXItemHeader 2 2 3 2" xfId="7703"/>
    <cellStyle name="SAPBEXItemHeader 2 2 4" xfId="5419"/>
    <cellStyle name="SAPBEXItemHeader 2 3" xfId="1508"/>
    <cellStyle name="SAPBEXItemHeader 2 3 2" xfId="1199"/>
    <cellStyle name="SAPBEXItemHeader 2 3 2 2" xfId="3692"/>
    <cellStyle name="SAPBEXItemHeader 2 3 2 2 2" xfId="7405"/>
    <cellStyle name="SAPBEXItemHeader 2 3 2 3" xfId="5105"/>
    <cellStyle name="SAPBEXItemHeader 2 3 3" xfId="3931"/>
    <cellStyle name="SAPBEXItemHeader 2 3 3 2" xfId="7627"/>
    <cellStyle name="SAPBEXItemHeader 2 3 4" xfId="5337"/>
    <cellStyle name="SAPBEXItemHeader 2 4" xfId="1762"/>
    <cellStyle name="SAPBEXItemHeader 2 4 2" xfId="4169"/>
    <cellStyle name="SAPBEXItemHeader 2 4 2 2" xfId="7856"/>
    <cellStyle name="SAPBEXItemHeader 2 4 3" xfId="5577"/>
    <cellStyle name="SAPBEXItemHeader 2 5" xfId="2796"/>
    <cellStyle name="SAPBEXItemHeader 2 5 2" xfId="6552"/>
    <cellStyle name="SAPBEXItemHeader 2 6" xfId="4550"/>
    <cellStyle name="SAPBEXItemHeader 3" xfId="1217"/>
    <cellStyle name="SAPBEXItemHeader 3 2" xfId="1465"/>
    <cellStyle name="SAPBEXItemHeader 3 2 2" xfId="3906"/>
    <cellStyle name="SAPBEXItemHeader 3 2 2 2" xfId="7603"/>
    <cellStyle name="SAPBEXItemHeader 3 2 3" xfId="5308"/>
    <cellStyle name="SAPBEXItemHeader 3 3" xfId="3697"/>
    <cellStyle name="SAPBEXItemHeader 3 3 2" xfId="7409"/>
    <cellStyle name="SAPBEXItemHeader 3 4" xfId="5111"/>
    <cellStyle name="SAPBEXItemHeader 4" xfId="1730"/>
    <cellStyle name="SAPBEXItemHeader 4 2" xfId="4137"/>
    <cellStyle name="SAPBEXItemHeader 4 2 2" xfId="7824"/>
    <cellStyle name="SAPBEXItemHeader 4 3" xfId="5545"/>
    <cellStyle name="SAPBEXItemHeader 5" xfId="2220"/>
    <cellStyle name="SAPBEXItemHeader 5 2" xfId="6007"/>
    <cellStyle name="SAPBEXItemHeader 6" xfId="4549"/>
    <cellStyle name="SAPBEXresData" xfId="62"/>
    <cellStyle name="SAPBEXresData 2" xfId="247"/>
    <cellStyle name="SAPBEXresData 2 2" xfId="746"/>
    <cellStyle name="SAPBEXresData 2 2 2" xfId="1433"/>
    <cellStyle name="SAPBEXresData 2 2 2 2" xfId="1840"/>
    <cellStyle name="SAPBEXresData 2 2 2 2 2" xfId="3328"/>
    <cellStyle name="SAPBEXresData 2 2 2 2 2 2" xfId="7063"/>
    <cellStyle name="SAPBEXresData 2 2 2 2 3" xfId="4247"/>
    <cellStyle name="SAPBEXresData 2 2 2 2 3 2" xfId="7931"/>
    <cellStyle name="SAPBEXresData 2 2 2 2 4" xfId="5652"/>
    <cellStyle name="SAPBEXresData 2 2 2 3" xfId="3036"/>
    <cellStyle name="SAPBEXresData 2 2 2 3 2" xfId="6782"/>
    <cellStyle name="SAPBEXresData 2 2 2 4" xfId="3877"/>
    <cellStyle name="SAPBEXresData 2 2 2 4 2" xfId="7578"/>
    <cellStyle name="SAPBEXresData 2 2 2 5" xfId="5282"/>
    <cellStyle name="SAPBEXresData 2 2 3" xfId="1176"/>
    <cellStyle name="SAPBEXresData 2 2 3 2" xfId="2144"/>
    <cellStyle name="SAPBEXresData 2 2 3 2 2" xfId="3596"/>
    <cellStyle name="SAPBEXresData 2 2 3 2 2 2" xfId="7309"/>
    <cellStyle name="SAPBEXresData 2 2 3 2 3" xfId="4475"/>
    <cellStyle name="SAPBEXresData 2 2 3 2 3 2" xfId="8149"/>
    <cellStyle name="SAPBEXresData 2 2 3 2 4" xfId="5934"/>
    <cellStyle name="SAPBEXresData 2 2 3 3" xfId="2858"/>
    <cellStyle name="SAPBEXresData 2 2 3 3 2" xfId="6611"/>
    <cellStyle name="SAPBEXresData 2 2 3 4" xfId="3674"/>
    <cellStyle name="SAPBEXresData 2 2 3 4 2" xfId="7387"/>
    <cellStyle name="SAPBEXresData 2 2 3 5" xfId="5086"/>
    <cellStyle name="SAPBEXresData 2 2 4" xfId="1699"/>
    <cellStyle name="SAPBEXresData 2 2 4 2" xfId="3228"/>
    <cellStyle name="SAPBEXresData 2 2 4 2 2" xfId="6966"/>
    <cellStyle name="SAPBEXresData 2 2 4 3" xfId="4106"/>
    <cellStyle name="SAPBEXresData 2 2 4 3 2" xfId="7795"/>
    <cellStyle name="SAPBEXresData 2 2 4 4" xfId="5516"/>
    <cellStyle name="SAPBEXresData 2 2 5" xfId="2513"/>
    <cellStyle name="SAPBEXresData 2 2 5 2" xfId="6281"/>
    <cellStyle name="SAPBEXresData 2 2 6" xfId="3252"/>
    <cellStyle name="SAPBEXresData 2 2 6 2" xfId="6989"/>
    <cellStyle name="SAPBEXresData 2 2 7" xfId="4820"/>
    <cellStyle name="SAPBEXresData 2 3" xfId="1320"/>
    <cellStyle name="SAPBEXresData 2 3 2" xfId="1798"/>
    <cellStyle name="SAPBEXresData 2 3 2 2" xfId="3301"/>
    <cellStyle name="SAPBEXresData 2 3 2 2 2" xfId="7036"/>
    <cellStyle name="SAPBEXresData 2 3 2 3" xfId="4205"/>
    <cellStyle name="SAPBEXresData 2 3 2 3 2" xfId="7891"/>
    <cellStyle name="SAPBEXresData 2 3 2 4" xfId="5612"/>
    <cellStyle name="SAPBEXresData 2 3 3" xfId="2967"/>
    <cellStyle name="SAPBEXresData 2 3 3 2" xfId="6715"/>
    <cellStyle name="SAPBEXresData 2 3 4" xfId="3792"/>
    <cellStyle name="SAPBEXresData 2 3 4 2" xfId="7502"/>
    <cellStyle name="SAPBEXresData 2 3 5" xfId="5205"/>
    <cellStyle name="SAPBEXresData 2 4" xfId="597"/>
    <cellStyle name="SAPBEXresData 2 4 2" xfId="4741"/>
    <cellStyle name="SAPBEXresData 2 5" xfId="2424"/>
    <cellStyle name="SAPBEXresData 2 5 2" xfId="6199"/>
    <cellStyle name="SAPBEXresData 2 6" xfId="3263"/>
    <cellStyle name="SAPBEXresData 2 6 2" xfId="7000"/>
    <cellStyle name="SAPBEXresData 2 7" xfId="4659"/>
    <cellStyle name="SAPBEXresData 3" xfId="248"/>
    <cellStyle name="SAPBEXresData 3 2" xfId="1394"/>
    <cellStyle name="SAPBEXresData 3 2 2" xfId="1675"/>
    <cellStyle name="SAPBEXresData 3 2 2 2" xfId="3218"/>
    <cellStyle name="SAPBEXresData 3 2 2 2 2" xfId="6956"/>
    <cellStyle name="SAPBEXresData 3 2 2 3" xfId="4082"/>
    <cellStyle name="SAPBEXresData 3 2 2 3 2" xfId="7775"/>
    <cellStyle name="SAPBEXresData 3 2 2 4" xfId="5496"/>
    <cellStyle name="SAPBEXresData 3 2 3" xfId="3010"/>
    <cellStyle name="SAPBEXresData 3 2 3 2" xfId="6758"/>
    <cellStyle name="SAPBEXresData 3 2 4" xfId="3847"/>
    <cellStyle name="SAPBEXresData 3 2 4 2" xfId="7551"/>
    <cellStyle name="SAPBEXresData 3 2 5" xfId="5254"/>
    <cellStyle name="SAPBEXresData 3 3" xfId="695"/>
    <cellStyle name="SAPBEXresData 3 3 2" xfId="4792"/>
    <cellStyle name="SAPBEXresData 3 4" xfId="2483"/>
    <cellStyle name="SAPBEXresData 3 4 2" xfId="6254"/>
    <cellStyle name="SAPBEXresData 3 5" xfId="3158"/>
    <cellStyle name="SAPBEXresData 3 5 2" xfId="6899"/>
    <cellStyle name="SAPBEXresData 3 6" xfId="4660"/>
    <cellStyle name="SAPBEXresData 4" xfId="350"/>
    <cellStyle name="SAPBEXresData 4 2" xfId="1276"/>
    <cellStyle name="SAPBEXresData 4 2 2" xfId="1898"/>
    <cellStyle name="SAPBEXresData 4 2 2 2" xfId="3379"/>
    <cellStyle name="SAPBEXresData 4 2 2 2 2" xfId="7113"/>
    <cellStyle name="SAPBEXresData 4 2 2 3" xfId="4305"/>
    <cellStyle name="SAPBEXresData 4 2 2 3 2" xfId="7988"/>
    <cellStyle name="SAPBEXresData 4 2 2 4" xfId="5709"/>
    <cellStyle name="SAPBEXresData 4 2 3" xfId="2927"/>
    <cellStyle name="SAPBEXresData 4 2 3 2" xfId="6678"/>
    <cellStyle name="SAPBEXresData 4 2 4" xfId="3753"/>
    <cellStyle name="SAPBEXresData 4 2 4 2" xfId="7464"/>
    <cellStyle name="SAPBEXresData 4 2 5" xfId="5167"/>
    <cellStyle name="SAPBEXresData 4 3" xfId="865"/>
    <cellStyle name="SAPBEXresData 4 3 2" xfId="2591"/>
    <cellStyle name="SAPBEXresData 4 3 2 2" xfId="6358"/>
    <cellStyle name="SAPBEXresData 4 3 3" xfId="2468"/>
    <cellStyle name="SAPBEXresData 4 3 3 2" xfId="6239"/>
    <cellStyle name="SAPBEXresData 4 3 4" xfId="4865"/>
    <cellStyle name="SAPBEXresData 4 4" xfId="2340"/>
    <cellStyle name="SAPBEXresData 4 4 2" xfId="6123"/>
    <cellStyle name="SAPBEXresData 4 5" xfId="3050"/>
    <cellStyle name="SAPBEXresData 4 5 2" xfId="6796"/>
    <cellStyle name="SAPBEXresData 4 6" xfId="4624"/>
    <cellStyle name="SAPBEXresData 5" xfId="449"/>
    <cellStyle name="SAPBEXresData 5 2" xfId="1844"/>
    <cellStyle name="SAPBEXresData 5 2 2" xfId="3332"/>
    <cellStyle name="SAPBEXresData 5 2 2 2" xfId="7067"/>
    <cellStyle name="SAPBEXresData 5 2 3" xfId="4251"/>
    <cellStyle name="SAPBEXresData 5 2 3 2" xfId="7935"/>
    <cellStyle name="SAPBEXresData 5 2 4" xfId="5656"/>
    <cellStyle name="SAPBEXresData 5 3" xfId="2279"/>
    <cellStyle name="SAPBEXresData 5 3 2" xfId="6063"/>
    <cellStyle name="SAPBEXresData 5 4" xfId="3482"/>
    <cellStyle name="SAPBEXresData 5 4 2" xfId="7205"/>
    <cellStyle name="SAPBEXresData 5 5" xfId="4701"/>
    <cellStyle name="SAPBEXresData 6" xfId="1169"/>
    <cellStyle name="SAPBEXresData 6 2" xfId="979"/>
    <cellStyle name="SAPBEXresData 6 2 2" xfId="2677"/>
    <cellStyle name="SAPBEXresData 6 2 2 2" xfId="6436"/>
    <cellStyle name="SAPBEXresData 6 2 3" xfId="2295"/>
    <cellStyle name="SAPBEXresData 6 2 3 2" xfId="6079"/>
    <cellStyle name="SAPBEXresData 6 2 4" xfId="4958"/>
    <cellStyle name="SAPBEXresData 6 3" xfId="2851"/>
    <cellStyle name="SAPBEXresData 6 3 2" xfId="6604"/>
    <cellStyle name="SAPBEXresData 6 4" xfId="3667"/>
    <cellStyle name="SAPBEXresData 6 4 2" xfId="7380"/>
    <cellStyle name="SAPBEXresData 6 5" xfId="5079"/>
    <cellStyle name="SAPBEXresData 7" xfId="2180"/>
    <cellStyle name="SAPBEXresData 7 2" xfId="3631"/>
    <cellStyle name="SAPBEXresData 7 2 2" xfId="7344"/>
    <cellStyle name="SAPBEXresData 7 3" xfId="5970"/>
    <cellStyle name="SAPBEXresDataEmph" xfId="63"/>
    <cellStyle name="SAPBEXresDataEmph 2" xfId="351"/>
    <cellStyle name="SAPBEXresDataEmph 2 2" xfId="737"/>
    <cellStyle name="SAPBEXresDataEmph 2 2 2" xfId="1645"/>
    <cellStyle name="SAPBEXresDataEmph 2 2 2 2" xfId="1017"/>
    <cellStyle name="SAPBEXresDataEmph 2 2 2 2 2" xfId="2728"/>
    <cellStyle name="SAPBEXresDataEmph 2 2 2 2 2 2" xfId="6486"/>
    <cellStyle name="SAPBEXresDataEmph 2 2 2 2 3" xfId="2314"/>
    <cellStyle name="SAPBEXresDataEmph 2 2 2 2 3 2" xfId="6097"/>
    <cellStyle name="SAPBEXresDataEmph 2 2 2 2 4" xfId="4991"/>
    <cellStyle name="SAPBEXresDataEmph 2 2 2 3" xfId="3196"/>
    <cellStyle name="SAPBEXresDataEmph 2 2 2 3 2" xfId="6935"/>
    <cellStyle name="SAPBEXresDataEmph 2 2 2 4" xfId="4058"/>
    <cellStyle name="SAPBEXresDataEmph 2 2 2 4 2" xfId="7754"/>
    <cellStyle name="SAPBEXresDataEmph 2 2 2 5" xfId="5470"/>
    <cellStyle name="SAPBEXresDataEmph 2 2 3" xfId="1999"/>
    <cellStyle name="SAPBEXresDataEmph 2 2 3 2" xfId="1080"/>
    <cellStyle name="SAPBEXresDataEmph 2 2 3 2 2" xfId="2563"/>
    <cellStyle name="SAPBEXresDataEmph 2 2 3 2 3" xfId="5038"/>
    <cellStyle name="SAPBEXresDataEmph 2 2 3 3" xfId="4373"/>
    <cellStyle name="SAPBEXresDataEmph 2 2 3 4" xfId="5802"/>
    <cellStyle name="SAPBEXresDataEmph 2 2 4" xfId="3091"/>
    <cellStyle name="SAPBEXresDataEmph 2 2 5" xfId="3141"/>
    <cellStyle name="SAPBEXresDataEmph 2 2 5 2" xfId="6884"/>
    <cellStyle name="SAPBEXresDataEmph 2 2 5 3" xfId="8170"/>
    <cellStyle name="SAPBEXresDataEmph 2 2 6" xfId="4814"/>
    <cellStyle name="SAPBEXresDataEmph 2 3" xfId="1321"/>
    <cellStyle name="SAPBEXresDataEmph 2 3 2" xfId="1336"/>
    <cellStyle name="SAPBEXresDataEmph 2 3 2 2" xfId="2980"/>
    <cellStyle name="SAPBEXresDataEmph 2 3 2 2 2" xfId="6728"/>
    <cellStyle name="SAPBEXresDataEmph 2 3 2 3" xfId="3806"/>
    <cellStyle name="SAPBEXresDataEmph 2 3 2 3 2" xfId="7516"/>
    <cellStyle name="SAPBEXresDataEmph 2 3 2 4" xfId="5219"/>
    <cellStyle name="SAPBEXresDataEmph 2 3 3" xfId="2968"/>
    <cellStyle name="SAPBEXresDataEmph 2 3 3 2" xfId="6716"/>
    <cellStyle name="SAPBEXresDataEmph 2 3 4" xfId="3793"/>
    <cellStyle name="SAPBEXresDataEmph 2 3 4 2" xfId="7503"/>
    <cellStyle name="SAPBEXresDataEmph 2 3 5" xfId="5206"/>
    <cellStyle name="SAPBEXresDataEmph 2 4" xfId="896"/>
    <cellStyle name="SAPBEXresDataEmph 2 4 2" xfId="2607"/>
    <cellStyle name="SAPBEXresDataEmph 2 4 2 2" xfId="6373"/>
    <cellStyle name="SAPBEXresDataEmph 2 4 3" xfId="2572"/>
    <cellStyle name="SAPBEXresDataEmph 2 4 3 2" xfId="6339"/>
    <cellStyle name="SAPBEXresDataEmph 2 4 4" xfId="4883"/>
    <cellStyle name="SAPBEXresDataEmph 2 5" xfId="2425"/>
    <cellStyle name="SAPBEXresDataEmph 2 5 2" xfId="6200"/>
    <cellStyle name="SAPBEXresDataEmph 2 6" xfId="2269"/>
    <cellStyle name="SAPBEXresDataEmph 2 6 2" xfId="6053"/>
    <cellStyle name="SAPBEXresDataEmph 2 7" xfId="4625"/>
    <cellStyle name="SAPBEXresDataEmph 3" xfId="696"/>
    <cellStyle name="SAPBEXresDataEmph 3 2" xfId="1989"/>
    <cellStyle name="SAPBEXresDataEmph 3 2 2" xfId="1023"/>
    <cellStyle name="SAPBEXresDataEmph 3 2 2 2" xfId="2459"/>
    <cellStyle name="SAPBEXresDataEmph 3 2 2 3" xfId="4997"/>
    <cellStyle name="SAPBEXresDataEmph 3 2 3" xfId="4372"/>
    <cellStyle name="SAPBEXresDataEmph 3 2 4" xfId="5794"/>
    <cellStyle name="SAPBEXresDataEmph 3 3" xfId="2667"/>
    <cellStyle name="SAPBEXresDataEmph 3 4" xfId="4371"/>
    <cellStyle name="SAPBEXresDataEmph 3 4 2" xfId="8052"/>
    <cellStyle name="SAPBEXresDataEmph 3 4 3" xfId="8172"/>
    <cellStyle name="SAPBEXresDataEmph 3 5" xfId="4793"/>
    <cellStyle name="SAPBEXresDataEmph 4" xfId="477"/>
    <cellStyle name="SAPBEXresDataEmph 4 2" xfId="1928"/>
    <cellStyle name="SAPBEXresDataEmph 4 2 2" xfId="3406"/>
    <cellStyle name="SAPBEXresDataEmph 4 2 2 2" xfId="7139"/>
    <cellStyle name="SAPBEXresDataEmph 4 2 3" xfId="4335"/>
    <cellStyle name="SAPBEXresDataEmph 4 2 3 2" xfId="8018"/>
    <cellStyle name="SAPBEXresDataEmph 4 2 4" xfId="5739"/>
    <cellStyle name="SAPBEXresDataEmph 4 3" xfId="2341"/>
    <cellStyle name="SAPBEXresDataEmph 4 3 2" xfId="6124"/>
    <cellStyle name="SAPBEXresDataEmph 4 4" xfId="2894"/>
    <cellStyle name="SAPBEXresDataEmph 4 4 2" xfId="6645"/>
    <cellStyle name="SAPBEXresDataEmph 4 5" xfId="4712"/>
    <cellStyle name="SAPBEXresDataEmph 5" xfId="450"/>
    <cellStyle name="SAPBEXresDataEmph 5 2" xfId="1970"/>
    <cellStyle name="SAPBEXresDataEmph 5 2 2" xfId="2010"/>
    <cellStyle name="SAPBEXresDataEmph 5 2 2 2" xfId="4374"/>
    <cellStyle name="SAPBEXresDataEmph 5 2 2 3" xfId="5813"/>
    <cellStyle name="SAPBEXresDataEmph 5 2 3" xfId="4369"/>
    <cellStyle name="SAPBEXresDataEmph 5 2 4" xfId="5780"/>
    <cellStyle name="SAPBEXresDataEmph 5 3" xfId="3443"/>
    <cellStyle name="SAPBEXresDataEmph 5 4" xfId="3687"/>
    <cellStyle name="SAPBEXresDataEmph 5 4 2" xfId="7400"/>
    <cellStyle name="SAPBEXresDataEmph 5 4 3" xfId="8171"/>
    <cellStyle name="SAPBEXresDataEmph 5 5" xfId="4702"/>
    <cellStyle name="SAPBEXresDataEmph 6" xfId="1168"/>
    <cellStyle name="SAPBEXresDataEmph 6 2" xfId="1822"/>
    <cellStyle name="SAPBEXresDataEmph 6 2 2" xfId="3317"/>
    <cellStyle name="SAPBEXresDataEmph 6 2 2 2" xfId="7052"/>
    <cellStyle name="SAPBEXresDataEmph 6 2 3" xfId="4229"/>
    <cellStyle name="SAPBEXresDataEmph 6 2 3 2" xfId="7914"/>
    <cellStyle name="SAPBEXresDataEmph 6 2 4" xfId="5635"/>
    <cellStyle name="SAPBEXresDataEmph 6 3" xfId="2850"/>
    <cellStyle name="SAPBEXresDataEmph 6 3 2" xfId="6603"/>
    <cellStyle name="SAPBEXresDataEmph 6 4" xfId="3666"/>
    <cellStyle name="SAPBEXresDataEmph 6 4 2" xfId="7379"/>
    <cellStyle name="SAPBEXresDataEmph 6 5" xfId="5078"/>
    <cellStyle name="SAPBEXresDataEmph 7" xfId="2181"/>
    <cellStyle name="SAPBEXresDataEmph 7 2" xfId="3632"/>
    <cellStyle name="SAPBEXresDataEmph 7 2 2" xfId="7345"/>
    <cellStyle name="SAPBEXresDataEmph 7 3" xfId="5971"/>
    <cellStyle name="SAPBEXresItem" xfId="64"/>
    <cellStyle name="SAPBEXresItem 2" xfId="249"/>
    <cellStyle name="SAPBEXresItem 2 2" xfId="720"/>
    <cellStyle name="SAPBEXresItem 2 2 2" xfId="1417"/>
    <cellStyle name="SAPBEXresItem 2 2 2 2" xfId="2044"/>
    <cellStyle name="SAPBEXresItem 2 2 2 2 2" xfId="3508"/>
    <cellStyle name="SAPBEXresItem 2 2 2 2 2 2" xfId="7228"/>
    <cellStyle name="SAPBEXresItem 2 2 2 2 3" xfId="4402"/>
    <cellStyle name="SAPBEXresItem 2 2 2 2 3 2" xfId="8079"/>
    <cellStyle name="SAPBEXresItem 2 2 2 2 4" xfId="5843"/>
    <cellStyle name="SAPBEXresItem 2 2 2 3" xfId="3028"/>
    <cellStyle name="SAPBEXresItem 2 2 2 3 2" xfId="6775"/>
    <cellStyle name="SAPBEXresItem 2 2 2 4" xfId="3865"/>
    <cellStyle name="SAPBEXresItem 2 2 2 4 2" xfId="7567"/>
    <cellStyle name="SAPBEXresItem 2 2 2 5" xfId="5271"/>
    <cellStyle name="SAPBEXresItem 2 2 3" xfId="1178"/>
    <cellStyle name="SAPBEXresItem 2 2 3 2" xfId="2145"/>
    <cellStyle name="SAPBEXresItem 2 2 3 2 2" xfId="3597"/>
    <cellStyle name="SAPBEXresItem 2 2 3 2 2 2" xfId="7310"/>
    <cellStyle name="SAPBEXresItem 2 2 3 2 3" xfId="4476"/>
    <cellStyle name="SAPBEXresItem 2 2 3 2 3 2" xfId="8150"/>
    <cellStyle name="SAPBEXresItem 2 2 3 2 4" xfId="5935"/>
    <cellStyle name="SAPBEXresItem 2 2 3 3" xfId="2860"/>
    <cellStyle name="SAPBEXresItem 2 2 3 3 2" xfId="6613"/>
    <cellStyle name="SAPBEXresItem 2 2 3 4" xfId="3676"/>
    <cellStyle name="SAPBEXresItem 2 2 3 4 2" xfId="7389"/>
    <cellStyle name="SAPBEXresItem 2 2 3 5" xfId="5088"/>
    <cellStyle name="SAPBEXresItem 2 2 4" xfId="1752"/>
    <cellStyle name="SAPBEXresItem 2 2 4 2" xfId="3266"/>
    <cellStyle name="SAPBEXresItem 2 2 4 2 2" xfId="7003"/>
    <cellStyle name="SAPBEXresItem 2 2 4 3" xfId="4159"/>
    <cellStyle name="SAPBEXresItem 2 2 4 3 2" xfId="7846"/>
    <cellStyle name="SAPBEXresItem 2 2 4 4" xfId="5567"/>
    <cellStyle name="SAPBEXresItem 2 2 5" xfId="2501"/>
    <cellStyle name="SAPBEXresItem 2 2 5 2" xfId="6271"/>
    <cellStyle name="SAPBEXresItem 2 2 6" xfId="3002"/>
    <cellStyle name="SAPBEXresItem 2 2 6 2" xfId="6750"/>
    <cellStyle name="SAPBEXresItem 2 2 7" xfId="4807"/>
    <cellStyle name="SAPBEXresItem 2 3" xfId="1322"/>
    <cellStyle name="SAPBEXresItem 2 3 2" xfId="937"/>
    <cellStyle name="SAPBEXresItem 2 3 2 2" xfId="2641"/>
    <cellStyle name="SAPBEXresItem 2 3 2 2 2" xfId="6407"/>
    <cellStyle name="SAPBEXresItem 2 3 2 3" xfId="2804"/>
    <cellStyle name="SAPBEXresItem 2 3 2 3 2" xfId="6560"/>
    <cellStyle name="SAPBEXresItem 2 3 2 4" xfId="4922"/>
    <cellStyle name="SAPBEXresItem 2 3 3" xfId="2969"/>
    <cellStyle name="SAPBEXresItem 2 3 3 2" xfId="6717"/>
    <cellStyle name="SAPBEXresItem 2 3 4" xfId="3794"/>
    <cellStyle name="SAPBEXresItem 2 3 4 2" xfId="7504"/>
    <cellStyle name="SAPBEXresItem 2 3 5" xfId="5207"/>
    <cellStyle name="SAPBEXresItem 2 4" xfId="598"/>
    <cellStyle name="SAPBEXresItem 2 4 2" xfId="4742"/>
    <cellStyle name="SAPBEXresItem 2 5" xfId="2426"/>
    <cellStyle name="SAPBEXresItem 2 5 2" xfId="6201"/>
    <cellStyle name="SAPBEXresItem 2 6" xfId="3411"/>
    <cellStyle name="SAPBEXresItem 2 6 2" xfId="7144"/>
    <cellStyle name="SAPBEXresItem 2 7" xfId="4661"/>
    <cellStyle name="SAPBEXresItem 3" xfId="250"/>
    <cellStyle name="SAPBEXresItem 3 2" xfId="1396"/>
    <cellStyle name="SAPBEXresItem 3 2 2" xfId="1674"/>
    <cellStyle name="SAPBEXresItem 3 2 2 2" xfId="3217"/>
    <cellStyle name="SAPBEXresItem 3 2 2 2 2" xfId="6955"/>
    <cellStyle name="SAPBEXresItem 3 2 2 3" xfId="4081"/>
    <cellStyle name="SAPBEXresItem 3 2 2 3 2" xfId="7774"/>
    <cellStyle name="SAPBEXresItem 3 2 2 4" xfId="5495"/>
    <cellStyle name="SAPBEXresItem 3 2 3" xfId="3012"/>
    <cellStyle name="SAPBEXresItem 3 2 3 2" xfId="6760"/>
    <cellStyle name="SAPBEXresItem 3 2 4" xfId="3849"/>
    <cellStyle name="SAPBEXresItem 3 2 4 2" xfId="7553"/>
    <cellStyle name="SAPBEXresItem 3 2 5" xfId="5256"/>
    <cellStyle name="SAPBEXresItem 3 3" xfId="697"/>
    <cellStyle name="SAPBEXresItem 3 3 2" xfId="4794"/>
    <cellStyle name="SAPBEXresItem 3 4" xfId="2485"/>
    <cellStyle name="SAPBEXresItem 3 4 2" xfId="6256"/>
    <cellStyle name="SAPBEXresItem 3 5" xfId="2629"/>
    <cellStyle name="SAPBEXresItem 3 5 2" xfId="6395"/>
    <cellStyle name="SAPBEXresItem 3 6" xfId="4662"/>
    <cellStyle name="SAPBEXresItem 4" xfId="352"/>
    <cellStyle name="SAPBEXresItem 4 2" xfId="1278"/>
    <cellStyle name="SAPBEXresItem 4 2 2" xfId="1904"/>
    <cellStyle name="SAPBEXresItem 4 2 2 2" xfId="3385"/>
    <cellStyle name="SAPBEXresItem 4 2 2 2 2" xfId="7118"/>
    <cellStyle name="SAPBEXresItem 4 2 2 3" xfId="4311"/>
    <cellStyle name="SAPBEXresItem 4 2 2 3 2" xfId="7994"/>
    <cellStyle name="SAPBEXresItem 4 2 2 4" xfId="5715"/>
    <cellStyle name="SAPBEXresItem 4 2 3" xfId="2929"/>
    <cellStyle name="SAPBEXresItem 4 2 3 2" xfId="6680"/>
    <cellStyle name="SAPBEXresItem 4 2 4" xfId="3755"/>
    <cellStyle name="SAPBEXresItem 4 2 4 2" xfId="7466"/>
    <cellStyle name="SAPBEXresItem 4 2 5" xfId="5169"/>
    <cellStyle name="SAPBEXresItem 4 3" xfId="2028"/>
    <cellStyle name="SAPBEXresItem 4 3 2" xfId="3494"/>
    <cellStyle name="SAPBEXresItem 4 3 2 2" xfId="7215"/>
    <cellStyle name="SAPBEXresItem 4 3 3" xfId="4390"/>
    <cellStyle name="SAPBEXresItem 4 3 3 2" xfId="8067"/>
    <cellStyle name="SAPBEXresItem 4 3 4" xfId="5828"/>
    <cellStyle name="SAPBEXresItem 4 4" xfId="2342"/>
    <cellStyle name="SAPBEXresItem 4 4 2" xfId="6125"/>
    <cellStyle name="SAPBEXresItem 4 5" xfId="2274"/>
    <cellStyle name="SAPBEXresItem 4 5 2" xfId="6058"/>
    <cellStyle name="SAPBEXresItem 4 6" xfId="4626"/>
    <cellStyle name="SAPBEXresItem 5" xfId="451"/>
    <cellStyle name="SAPBEXresItem 5 2" xfId="982"/>
    <cellStyle name="SAPBEXresItem 5 2 2" xfId="2679"/>
    <cellStyle name="SAPBEXresItem 5 2 2 2" xfId="6438"/>
    <cellStyle name="SAPBEXresItem 5 2 3" xfId="2369"/>
    <cellStyle name="SAPBEXresItem 5 2 3 2" xfId="6150"/>
    <cellStyle name="SAPBEXresItem 5 2 4" xfId="4960"/>
    <cellStyle name="SAPBEXresItem 5 3" xfId="2281"/>
    <cellStyle name="SAPBEXresItem 5 3 2" xfId="6065"/>
    <cellStyle name="SAPBEXresItem 5 4" xfId="2280"/>
    <cellStyle name="SAPBEXresItem 5 4 2" xfId="6064"/>
    <cellStyle name="SAPBEXresItem 5 5" xfId="4703"/>
    <cellStyle name="SAPBEXresItem 6" xfId="1033"/>
    <cellStyle name="SAPBEXresItem 6 2" xfId="1410"/>
    <cellStyle name="SAPBEXresItem 6 2 2" xfId="3022"/>
    <cellStyle name="SAPBEXresItem 6 2 2 2" xfId="6770"/>
    <cellStyle name="SAPBEXresItem 6 2 3" xfId="3860"/>
    <cellStyle name="SAPBEXresItem 6 2 3 2" xfId="7563"/>
    <cellStyle name="SAPBEXresItem 6 2 4" xfId="5266"/>
    <cellStyle name="SAPBEXresItem 6 3" xfId="2743"/>
    <cellStyle name="SAPBEXresItem 6 3 2" xfId="6501"/>
    <cellStyle name="SAPBEXresItem 6 4" xfId="2530"/>
    <cellStyle name="SAPBEXresItem 6 4 2" xfId="6298"/>
    <cellStyle name="SAPBEXresItem 6 5" xfId="5006"/>
    <cellStyle name="SAPBEXresItem 7" xfId="2182"/>
    <cellStyle name="SAPBEXresItem 7 2" xfId="3633"/>
    <cellStyle name="SAPBEXresItem 7 2 2" xfId="7346"/>
    <cellStyle name="SAPBEXresItem 7 3" xfId="5972"/>
    <cellStyle name="SAPBEXresItemX" xfId="65"/>
    <cellStyle name="SAPBEXresItemX 2" xfId="251"/>
    <cellStyle name="SAPBEXresItemX 2 2" xfId="738"/>
    <cellStyle name="SAPBEXresItemX 2 2 2" xfId="1429"/>
    <cellStyle name="SAPBEXresItemX 2 2 2 2" xfId="870"/>
    <cellStyle name="SAPBEXresItemX 2 2 2 2 2" xfId="2596"/>
    <cellStyle name="SAPBEXresItemX 2 2 2 2 2 2" xfId="6363"/>
    <cellStyle name="SAPBEXresItemX 2 2 2 2 3" xfId="2467"/>
    <cellStyle name="SAPBEXresItemX 2 2 2 2 3 2" xfId="6238"/>
    <cellStyle name="SAPBEXresItemX 2 2 2 2 4" xfId="4869"/>
    <cellStyle name="SAPBEXresItemX 2 2 2 3" xfId="3035"/>
    <cellStyle name="SAPBEXresItemX 2 2 2 3 2" xfId="6781"/>
    <cellStyle name="SAPBEXresItemX 2 2 2 4" xfId="3873"/>
    <cellStyle name="SAPBEXresItemX 2 2 2 4 2" xfId="7574"/>
    <cellStyle name="SAPBEXresItemX 2 2 2 5" xfId="5278"/>
    <cellStyle name="SAPBEXresItemX 2 2 3" xfId="1179"/>
    <cellStyle name="SAPBEXresItemX 2 2 3 2" xfId="2146"/>
    <cellStyle name="SAPBEXresItemX 2 2 3 2 2" xfId="3598"/>
    <cellStyle name="SAPBEXresItemX 2 2 3 2 2 2" xfId="7311"/>
    <cellStyle name="SAPBEXresItemX 2 2 3 2 3" xfId="4477"/>
    <cellStyle name="SAPBEXresItemX 2 2 3 2 3 2" xfId="8151"/>
    <cellStyle name="SAPBEXresItemX 2 2 3 2 4" xfId="5936"/>
    <cellStyle name="SAPBEXresItemX 2 2 3 3" xfId="2861"/>
    <cellStyle name="SAPBEXresItemX 2 2 3 3 2" xfId="6614"/>
    <cellStyle name="SAPBEXresItemX 2 2 3 4" xfId="3677"/>
    <cellStyle name="SAPBEXresItemX 2 2 3 4 2" xfId="7390"/>
    <cellStyle name="SAPBEXresItemX 2 2 3 5" xfId="5089"/>
    <cellStyle name="SAPBEXresItemX 2 2 4" xfId="1129"/>
    <cellStyle name="SAPBEXresItemX 2 2 4 2" xfId="2822"/>
    <cellStyle name="SAPBEXresItemX 2 2 4 2 2" xfId="6575"/>
    <cellStyle name="SAPBEXresItemX 2 2 4 3" xfId="2355"/>
    <cellStyle name="SAPBEXresItemX 2 2 4 3 2" xfId="6136"/>
    <cellStyle name="SAPBEXresItemX 2 2 4 4" xfId="5051"/>
    <cellStyle name="SAPBEXresItemX 2 2 5" xfId="2510"/>
    <cellStyle name="SAPBEXresItemX 2 2 5 2" xfId="6278"/>
    <cellStyle name="SAPBEXresItemX 2 2 6" xfId="3361"/>
    <cellStyle name="SAPBEXresItemX 2 2 6 2" xfId="7096"/>
    <cellStyle name="SAPBEXresItemX 2 2 7" xfId="4815"/>
    <cellStyle name="SAPBEXresItemX 2 3" xfId="1323"/>
    <cellStyle name="SAPBEXresItemX 2 3 2" xfId="1894"/>
    <cellStyle name="SAPBEXresItemX 2 3 2 2" xfId="3375"/>
    <cellStyle name="SAPBEXresItemX 2 3 2 2 2" xfId="7109"/>
    <cellStyle name="SAPBEXresItemX 2 3 2 3" xfId="4301"/>
    <cellStyle name="SAPBEXresItemX 2 3 2 3 2" xfId="7984"/>
    <cellStyle name="SAPBEXresItemX 2 3 2 4" xfId="5705"/>
    <cellStyle name="SAPBEXresItemX 2 3 3" xfId="2970"/>
    <cellStyle name="SAPBEXresItemX 2 3 3 2" xfId="6718"/>
    <cellStyle name="SAPBEXresItemX 2 3 4" xfId="3795"/>
    <cellStyle name="SAPBEXresItemX 2 3 4 2" xfId="7505"/>
    <cellStyle name="SAPBEXresItemX 2 3 5" xfId="5208"/>
    <cellStyle name="SAPBEXresItemX 2 4" xfId="599"/>
    <cellStyle name="SAPBEXresItemX 2 4 2" xfId="4743"/>
    <cellStyle name="SAPBEXresItemX 2 5" xfId="2427"/>
    <cellStyle name="SAPBEXresItemX 2 5 2" xfId="6202"/>
    <cellStyle name="SAPBEXresItemX 2 6" xfId="2643"/>
    <cellStyle name="SAPBEXresItemX 2 6 2" xfId="6409"/>
    <cellStyle name="SAPBEXresItemX 2 7" xfId="4663"/>
    <cellStyle name="SAPBEXresItemX 3" xfId="252"/>
    <cellStyle name="SAPBEXresItemX 3 2" xfId="1397"/>
    <cellStyle name="SAPBEXresItemX 3 2 2" xfId="1673"/>
    <cellStyle name="SAPBEXresItemX 3 2 2 2" xfId="3216"/>
    <cellStyle name="SAPBEXresItemX 3 2 2 2 2" xfId="6954"/>
    <cellStyle name="SAPBEXresItemX 3 2 2 3" xfId="4080"/>
    <cellStyle name="SAPBEXresItemX 3 2 2 3 2" xfId="7773"/>
    <cellStyle name="SAPBEXresItemX 3 2 2 4" xfId="5494"/>
    <cellStyle name="SAPBEXresItemX 3 2 3" xfId="3013"/>
    <cellStyle name="SAPBEXresItemX 3 2 3 2" xfId="6761"/>
    <cellStyle name="SAPBEXresItemX 3 2 4" xfId="3850"/>
    <cellStyle name="SAPBEXresItemX 3 2 4 2" xfId="7554"/>
    <cellStyle name="SAPBEXresItemX 3 2 5" xfId="5257"/>
    <cellStyle name="SAPBEXresItemX 3 3" xfId="698"/>
    <cellStyle name="SAPBEXresItemX 3 3 2" xfId="4795"/>
    <cellStyle name="SAPBEXresItemX 3 4" xfId="2486"/>
    <cellStyle name="SAPBEXresItemX 3 4 2" xfId="6257"/>
    <cellStyle name="SAPBEXresItemX 3 5" xfId="3336"/>
    <cellStyle name="SAPBEXresItemX 3 5 2" xfId="7071"/>
    <cellStyle name="SAPBEXresItemX 3 6" xfId="4664"/>
    <cellStyle name="SAPBEXresItemX 4" xfId="353"/>
    <cellStyle name="SAPBEXresItemX 4 2" xfId="1279"/>
    <cellStyle name="SAPBEXresItemX 4 2 2" xfId="1940"/>
    <cellStyle name="SAPBEXresItemX 4 2 2 2" xfId="3415"/>
    <cellStyle name="SAPBEXresItemX 4 2 2 2 2" xfId="7148"/>
    <cellStyle name="SAPBEXresItemX 4 2 2 3" xfId="4347"/>
    <cellStyle name="SAPBEXresItemX 4 2 2 3 2" xfId="8030"/>
    <cellStyle name="SAPBEXresItemX 4 2 2 4" xfId="5751"/>
    <cellStyle name="SAPBEXresItemX 4 2 3" xfId="2930"/>
    <cellStyle name="SAPBEXresItemX 4 2 3 2" xfId="6681"/>
    <cellStyle name="SAPBEXresItemX 4 2 4" xfId="3756"/>
    <cellStyle name="SAPBEXresItemX 4 2 4 2" xfId="7467"/>
    <cellStyle name="SAPBEXresItemX 4 2 5" xfId="5170"/>
    <cellStyle name="SAPBEXresItemX 4 3" xfId="1912"/>
    <cellStyle name="SAPBEXresItemX 4 3 2" xfId="3393"/>
    <cellStyle name="SAPBEXresItemX 4 3 2 2" xfId="7126"/>
    <cellStyle name="SAPBEXresItemX 4 3 3" xfId="4319"/>
    <cellStyle name="SAPBEXresItemX 4 3 3 2" xfId="8002"/>
    <cellStyle name="SAPBEXresItemX 4 3 4" xfId="5723"/>
    <cellStyle name="SAPBEXresItemX 4 4" xfId="2343"/>
    <cellStyle name="SAPBEXresItemX 4 4 2" xfId="6126"/>
    <cellStyle name="SAPBEXresItemX 4 5" xfId="2824"/>
    <cellStyle name="SAPBEXresItemX 4 5 2" xfId="6577"/>
    <cellStyle name="SAPBEXresItemX 4 6" xfId="4627"/>
    <cellStyle name="SAPBEXresItemX 5" xfId="452"/>
    <cellStyle name="SAPBEXresItemX 5 2" xfId="1050"/>
    <cellStyle name="SAPBEXresItemX 5 2 2" xfId="2760"/>
    <cellStyle name="SAPBEXresItemX 5 2 2 2" xfId="6518"/>
    <cellStyle name="SAPBEXresItemX 5 2 3" xfId="2232"/>
    <cellStyle name="SAPBEXresItemX 5 2 3 2" xfId="6018"/>
    <cellStyle name="SAPBEXresItemX 5 2 4" xfId="5022"/>
    <cellStyle name="SAPBEXresItemX 5 3" xfId="2282"/>
    <cellStyle name="SAPBEXresItemX 5 3 2" xfId="6066"/>
    <cellStyle name="SAPBEXresItemX 5 4" xfId="2734"/>
    <cellStyle name="SAPBEXresItemX 5 4 2" xfId="6492"/>
    <cellStyle name="SAPBEXresItemX 5 5" xfId="4704"/>
    <cellStyle name="SAPBEXresItemX 6" xfId="1167"/>
    <cellStyle name="SAPBEXresItemX 6 2" xfId="1128"/>
    <cellStyle name="SAPBEXresItemX 6 2 2" xfId="2821"/>
    <cellStyle name="SAPBEXresItemX 6 2 2 2" xfId="6574"/>
    <cellStyle name="SAPBEXresItemX 6 2 3" xfId="2356"/>
    <cellStyle name="SAPBEXresItemX 6 2 3 2" xfId="6137"/>
    <cellStyle name="SAPBEXresItemX 6 2 4" xfId="5050"/>
    <cellStyle name="SAPBEXresItemX 6 3" xfId="2849"/>
    <cellStyle name="SAPBEXresItemX 6 3 2" xfId="6602"/>
    <cellStyle name="SAPBEXresItemX 6 4" xfId="3665"/>
    <cellStyle name="SAPBEXresItemX 6 4 2" xfId="7378"/>
    <cellStyle name="SAPBEXresItemX 6 5" xfId="5077"/>
    <cellStyle name="SAPBEXresItemX 7" xfId="2183"/>
    <cellStyle name="SAPBEXresItemX 7 2" xfId="3634"/>
    <cellStyle name="SAPBEXresItemX 7 2 2" xfId="7347"/>
    <cellStyle name="SAPBEXresItemX 7 3" xfId="5973"/>
    <cellStyle name="SAPBEXstdData" xfId="66"/>
    <cellStyle name="SAPBEXstdData 2" xfId="103"/>
    <cellStyle name="SAPBEXstdData 2 2" xfId="642"/>
    <cellStyle name="SAPBEXstdData 2 2 2" xfId="1342"/>
    <cellStyle name="SAPBEXstdData 2 2 2 2" xfId="2048"/>
    <cellStyle name="SAPBEXstdData 2 2 2 2 2" xfId="4406"/>
    <cellStyle name="SAPBEXstdData 2 2 2 2 2 2" xfId="8083"/>
    <cellStyle name="SAPBEXstdData 2 2 2 2 3" xfId="5847"/>
    <cellStyle name="SAPBEXstdData 2 2 2 3" xfId="3812"/>
    <cellStyle name="SAPBEXstdData 2 2 2 3 2" xfId="7522"/>
    <cellStyle name="SAPBEXstdData 2 2 2 4" xfId="5225"/>
    <cellStyle name="SAPBEXstdData 2 2 3" xfId="1180"/>
    <cellStyle name="SAPBEXstdData 2 2 3 2" xfId="2147"/>
    <cellStyle name="SAPBEXstdData 2 2 3 2 2" xfId="3599"/>
    <cellStyle name="SAPBEXstdData 2 2 3 2 2 2" xfId="7312"/>
    <cellStyle name="SAPBEXstdData 2 2 3 2 3" xfId="4478"/>
    <cellStyle name="SAPBEXstdData 2 2 3 2 3 2" xfId="8152"/>
    <cellStyle name="SAPBEXstdData 2 2 3 2 4" xfId="5937"/>
    <cellStyle name="SAPBEXstdData 2 2 3 3" xfId="2862"/>
    <cellStyle name="SAPBEXstdData 2 2 3 3 2" xfId="6615"/>
    <cellStyle name="SAPBEXstdData 2 2 3 4" xfId="3678"/>
    <cellStyle name="SAPBEXstdData 2 2 3 4 2" xfId="7391"/>
    <cellStyle name="SAPBEXstdData 2 2 3 5" xfId="5090"/>
    <cellStyle name="SAPBEXstdData 2 2 4" xfId="848"/>
    <cellStyle name="SAPBEXstdData 2 2 4 2" xfId="2579"/>
    <cellStyle name="SAPBEXstdData 2 2 4 2 2" xfId="6346"/>
    <cellStyle name="SAPBEXstdData 2 2 4 3" xfId="2586"/>
    <cellStyle name="SAPBEXstdData 2 2 4 3 2" xfId="6353"/>
    <cellStyle name="SAPBEXstdData 2 2 4 4" xfId="4849"/>
    <cellStyle name="SAPBEXstdData 2 2 5" xfId="2893"/>
    <cellStyle name="SAPBEXstdData 2 2 5 2" xfId="6644"/>
    <cellStyle name="SAPBEXstdData 2 2 6" xfId="4762"/>
    <cellStyle name="SAPBEXstdData 2 3" xfId="600"/>
    <cellStyle name="SAPBEXstdData 2 3 2" xfId="1324"/>
    <cellStyle name="SAPBEXstdData 2 3 2 2" xfId="1924"/>
    <cellStyle name="SAPBEXstdData 2 3 2 2 2" xfId="3402"/>
    <cellStyle name="SAPBEXstdData 2 3 2 2 2 2" xfId="7135"/>
    <cellStyle name="SAPBEXstdData 2 3 2 2 3" xfId="4331"/>
    <cellStyle name="SAPBEXstdData 2 3 2 2 3 2" xfId="8014"/>
    <cellStyle name="SAPBEXstdData 2 3 2 2 4" xfId="5735"/>
    <cellStyle name="SAPBEXstdData 2 3 2 3" xfId="2971"/>
    <cellStyle name="SAPBEXstdData 2 3 2 3 2" xfId="6719"/>
    <cellStyle name="SAPBEXstdData 2 3 2 4" xfId="3796"/>
    <cellStyle name="SAPBEXstdData 2 3 2 4 2" xfId="7506"/>
    <cellStyle name="SAPBEXstdData 2 3 2 5" xfId="5209"/>
    <cellStyle name="SAPBEXstdData 2 3 3" xfId="1821"/>
    <cellStyle name="SAPBEXstdData 2 3 3 2" xfId="3316"/>
    <cellStyle name="SAPBEXstdData 2 3 3 2 2" xfId="7051"/>
    <cellStyle name="SAPBEXstdData 2 3 3 3" xfId="4228"/>
    <cellStyle name="SAPBEXstdData 2 3 3 3 2" xfId="7913"/>
    <cellStyle name="SAPBEXstdData 2 3 3 4" xfId="5634"/>
    <cellStyle name="SAPBEXstdData 2 3 4" xfId="2428"/>
    <cellStyle name="SAPBEXstdData 2 3 4 2" xfId="6203"/>
    <cellStyle name="SAPBEXstdData 2 3 5" xfId="3004"/>
    <cellStyle name="SAPBEXstdData 2 3 5 2" xfId="6752"/>
    <cellStyle name="SAPBEXstdData 2 3 6" xfId="4744"/>
    <cellStyle name="SAPBEXstdData 2 4" xfId="1244"/>
    <cellStyle name="SAPBEXstdData 2 4 2" xfId="893"/>
    <cellStyle name="SAPBEXstdData 2 4 2 2" xfId="2256"/>
    <cellStyle name="SAPBEXstdData 2 4 2 2 2" xfId="6041"/>
    <cellStyle name="SAPBEXstdData 2 4 2 3" xfId="4880"/>
    <cellStyle name="SAPBEXstdData 2 4 3" xfId="3724"/>
    <cellStyle name="SAPBEXstdData 2 4 3 2" xfId="7436"/>
    <cellStyle name="SAPBEXstdData 2 4 4" xfId="5138"/>
    <cellStyle name="SAPBEXstdData 2 5" xfId="899"/>
    <cellStyle name="SAPBEXstdData 2 5 2" xfId="2813"/>
    <cellStyle name="SAPBEXstdData 2 5 2 2" xfId="6566"/>
    <cellStyle name="SAPBEXstdData 2 5 3" xfId="4886"/>
    <cellStyle name="SAPBEXstdData 2 6" xfId="453"/>
    <cellStyle name="SAPBEXstdData 2 6 2" xfId="4705"/>
    <cellStyle name="SAPBEXstdData 2 7" xfId="3461"/>
    <cellStyle name="SAPBEXstdData 2 7 2" xfId="7186"/>
    <cellStyle name="SAPBEXstdData 2 8" xfId="4498"/>
    <cellStyle name="SAPBEXstdData 3" xfId="253"/>
    <cellStyle name="SAPBEXstdData 3 10" xfId="4551"/>
    <cellStyle name="SAPBEXstdData 3 2" xfId="1181"/>
    <cellStyle name="SAPBEXstdData 3 2 2" xfId="1593"/>
    <cellStyle name="SAPBEXstdData 3 2 2 2" xfId="958"/>
    <cellStyle name="SAPBEXstdData 3 2 2 2 2" xfId="3066"/>
    <cellStyle name="SAPBEXstdData 3 2 2 2 2 2" xfId="6812"/>
    <cellStyle name="SAPBEXstdData 3 2 2 2 3" xfId="4942"/>
    <cellStyle name="SAPBEXstdData 3 2 2 3" xfId="4008"/>
    <cellStyle name="SAPBEXstdData 3 2 2 3 2" xfId="7704"/>
    <cellStyle name="SAPBEXstdData 3 2 2 4" xfId="5420"/>
    <cellStyle name="SAPBEXstdData 3 2 3" xfId="2060"/>
    <cellStyle name="SAPBEXstdData 3 2 3 2" xfId="2148"/>
    <cellStyle name="SAPBEXstdData 3 2 3 2 2" xfId="3600"/>
    <cellStyle name="SAPBEXstdData 3 2 3 2 2 2" xfId="7313"/>
    <cellStyle name="SAPBEXstdData 3 2 3 2 3" xfId="4479"/>
    <cellStyle name="SAPBEXstdData 3 2 3 2 3 2" xfId="8153"/>
    <cellStyle name="SAPBEXstdData 3 2 3 2 4" xfId="5938"/>
    <cellStyle name="SAPBEXstdData 3 2 3 3" xfId="3521"/>
    <cellStyle name="SAPBEXstdData 3 2 3 3 2" xfId="7241"/>
    <cellStyle name="SAPBEXstdData 3 2 3 4" xfId="4418"/>
    <cellStyle name="SAPBEXstdData 3 2 3 4 2" xfId="8094"/>
    <cellStyle name="SAPBEXstdData 3 2 3 5" xfId="5858"/>
    <cellStyle name="SAPBEXstdData 3 2 4" xfId="1785"/>
    <cellStyle name="SAPBEXstdData 3 2 4 2" xfId="3290"/>
    <cellStyle name="SAPBEXstdData 3 2 4 2 2" xfId="7025"/>
    <cellStyle name="SAPBEXstdData 3 2 4 3" xfId="4192"/>
    <cellStyle name="SAPBEXstdData 3 2 4 3 2" xfId="7878"/>
    <cellStyle name="SAPBEXstdData 3 2 4 4" xfId="5599"/>
    <cellStyle name="SAPBEXstdData 3 2 5" xfId="2863"/>
    <cellStyle name="SAPBEXstdData 3 2 5 2" xfId="6616"/>
    <cellStyle name="SAPBEXstdData 3 2 6" xfId="3679"/>
    <cellStyle name="SAPBEXstdData 3 2 6 2" xfId="7392"/>
    <cellStyle name="SAPBEXstdData 3 2 7" xfId="5091"/>
    <cellStyle name="SAPBEXstdData 3 3" xfId="1325"/>
    <cellStyle name="SAPBEXstdData 3 3 2" xfId="984"/>
    <cellStyle name="SAPBEXstdData 3 3 2 2" xfId="2681"/>
    <cellStyle name="SAPBEXstdData 3 3 2 2 2" xfId="6440"/>
    <cellStyle name="SAPBEXstdData 3 3 2 3" xfId="2990"/>
    <cellStyle name="SAPBEXstdData 3 3 2 3 2" xfId="6738"/>
    <cellStyle name="SAPBEXstdData 3 3 2 4" xfId="4962"/>
    <cellStyle name="SAPBEXstdData 3 3 3" xfId="2972"/>
    <cellStyle name="SAPBEXstdData 3 3 3 2" xfId="6720"/>
    <cellStyle name="SAPBEXstdData 3 3 4" xfId="3797"/>
    <cellStyle name="SAPBEXstdData 3 3 4 2" xfId="7507"/>
    <cellStyle name="SAPBEXstdData 3 3 5" xfId="5210"/>
    <cellStyle name="SAPBEXstdData 3 4" xfId="1509"/>
    <cellStyle name="SAPBEXstdData 3 4 2" xfId="1660"/>
    <cellStyle name="SAPBEXstdData 3 4 2 2" xfId="4067"/>
    <cellStyle name="SAPBEXstdData 3 4 2 2 2" xfId="7763"/>
    <cellStyle name="SAPBEXstdData 3 4 2 3" xfId="5484"/>
    <cellStyle name="SAPBEXstdData 3 4 3" xfId="3932"/>
    <cellStyle name="SAPBEXstdData 3 4 3 2" xfId="7628"/>
    <cellStyle name="SAPBEXstdData 3 4 4" xfId="5338"/>
    <cellStyle name="SAPBEXstdData 3 5" xfId="964"/>
    <cellStyle name="SAPBEXstdData 3 5 2" xfId="2104"/>
    <cellStyle name="SAPBEXstdData 3 5 2 2" xfId="4435"/>
    <cellStyle name="SAPBEXstdData 3 5 2 2 2" xfId="8109"/>
    <cellStyle name="SAPBEXstdData 3 5 2 3" xfId="5894"/>
    <cellStyle name="SAPBEXstdData 3 5 3" xfId="2374"/>
    <cellStyle name="SAPBEXstdData 3 5 3 2" xfId="6155"/>
    <cellStyle name="SAPBEXstdData 3 5 4" xfId="4948"/>
    <cellStyle name="SAPBEXstdData 3 6" xfId="1700"/>
    <cellStyle name="SAPBEXstdData 3 6 2" xfId="4107"/>
    <cellStyle name="SAPBEXstdData 3 6 2 2" xfId="7796"/>
    <cellStyle name="SAPBEXstdData 3 6 3" xfId="5517"/>
    <cellStyle name="SAPBEXstdData 3 7" xfId="601"/>
    <cellStyle name="SAPBEXstdData 3 7 2" xfId="4745"/>
    <cellStyle name="SAPBEXstdData 3 8" xfId="2429"/>
    <cellStyle name="SAPBEXstdData 3 8 2" xfId="6204"/>
    <cellStyle name="SAPBEXstdData 3 9" xfId="2475"/>
    <cellStyle name="SAPBEXstdData 3 9 2" xfId="6246"/>
    <cellStyle name="SAPBEXstdData 4" xfId="254"/>
    <cellStyle name="SAPBEXstdData 4 2" xfId="279"/>
    <cellStyle name="SAPBEXstdData 4 2 2" xfId="1606"/>
    <cellStyle name="SAPBEXstdData 4 2 2 2" xfId="860"/>
    <cellStyle name="SAPBEXstdData 4 2 2 2 2" xfId="2469"/>
    <cellStyle name="SAPBEXstdData 4 2 2 2 2 2" xfId="6240"/>
    <cellStyle name="SAPBEXstdData 4 2 2 2 3" xfId="4861"/>
    <cellStyle name="SAPBEXstdData 4 2 2 3" xfId="4021"/>
    <cellStyle name="SAPBEXstdData 4 2 2 3 2" xfId="7717"/>
    <cellStyle name="SAPBEXstdData 4 2 2 4" xfId="5433"/>
    <cellStyle name="SAPBEXstdData 4 2 3" xfId="1521"/>
    <cellStyle name="SAPBEXstdData 4 2 3 2" xfId="991"/>
    <cellStyle name="SAPBEXstdData 4 2 3 2 2" xfId="2246"/>
    <cellStyle name="SAPBEXstdData 4 2 3 2 2 2" xfId="6031"/>
    <cellStyle name="SAPBEXstdData 4 2 3 2 3" xfId="4967"/>
    <cellStyle name="SAPBEXstdData 4 2 3 3" xfId="3944"/>
    <cellStyle name="SAPBEXstdData 4 2 3 3 2" xfId="7640"/>
    <cellStyle name="SAPBEXstdData 4 2 3 4" xfId="5350"/>
    <cellStyle name="SAPBEXstdData 4 2 4" xfId="1760"/>
    <cellStyle name="SAPBEXstdData 4 2 4 2" xfId="4167"/>
    <cellStyle name="SAPBEXstdData 4 2 4 2 2" xfId="7854"/>
    <cellStyle name="SAPBEXstdData 4 2 4 3" xfId="5575"/>
    <cellStyle name="SAPBEXstdData 4 2 5" xfId="2462"/>
    <cellStyle name="SAPBEXstdData 4 2 5 2" xfId="6235"/>
    <cellStyle name="SAPBEXstdData 4 2 6" xfId="4568"/>
    <cellStyle name="SAPBEXstdData 4 3" xfId="1182"/>
    <cellStyle name="SAPBEXstdData 4 3 2" xfId="1594"/>
    <cellStyle name="SAPBEXstdData 4 3 2 2" xfId="959"/>
    <cellStyle name="SAPBEXstdData 4 3 2 2 2" xfId="2797"/>
    <cellStyle name="SAPBEXstdData 4 3 2 2 2 2" xfId="6553"/>
    <cellStyle name="SAPBEXstdData 4 3 2 2 3" xfId="4943"/>
    <cellStyle name="SAPBEXstdData 4 3 2 3" xfId="4009"/>
    <cellStyle name="SAPBEXstdData 4 3 2 3 2" xfId="7705"/>
    <cellStyle name="SAPBEXstdData 4 3 2 4" xfId="5421"/>
    <cellStyle name="SAPBEXstdData 4 3 3" xfId="2061"/>
    <cellStyle name="SAPBEXstdData 4 3 3 2" xfId="2149"/>
    <cellStyle name="SAPBEXstdData 4 3 3 2 2" xfId="3601"/>
    <cellStyle name="SAPBEXstdData 4 3 3 2 2 2" xfId="7314"/>
    <cellStyle name="SAPBEXstdData 4 3 3 2 3" xfId="4480"/>
    <cellStyle name="SAPBEXstdData 4 3 3 2 3 2" xfId="8154"/>
    <cellStyle name="SAPBEXstdData 4 3 3 2 4" xfId="5939"/>
    <cellStyle name="SAPBEXstdData 4 3 3 3" xfId="3522"/>
    <cellStyle name="SAPBEXstdData 4 3 3 3 2" xfId="7242"/>
    <cellStyle name="SAPBEXstdData 4 3 3 4" xfId="4419"/>
    <cellStyle name="SAPBEXstdData 4 3 3 4 2" xfId="8095"/>
    <cellStyle name="SAPBEXstdData 4 3 3 5" xfId="5859"/>
    <cellStyle name="SAPBEXstdData 4 3 4" xfId="2057"/>
    <cellStyle name="SAPBEXstdData 4 3 4 2" xfId="3518"/>
    <cellStyle name="SAPBEXstdData 4 3 4 2 2" xfId="7238"/>
    <cellStyle name="SAPBEXstdData 4 3 4 3" xfId="4415"/>
    <cellStyle name="SAPBEXstdData 4 3 4 3 2" xfId="8091"/>
    <cellStyle name="SAPBEXstdData 4 3 4 4" xfId="5855"/>
    <cellStyle name="SAPBEXstdData 4 3 5" xfId="2864"/>
    <cellStyle name="SAPBEXstdData 4 3 5 2" xfId="6617"/>
    <cellStyle name="SAPBEXstdData 4 3 6" xfId="3680"/>
    <cellStyle name="SAPBEXstdData 4 3 6 2" xfId="7393"/>
    <cellStyle name="SAPBEXstdData 4 3 7" xfId="5092"/>
    <cellStyle name="SAPBEXstdData 4 4" xfId="1510"/>
    <cellStyle name="SAPBEXstdData 4 4 2" xfId="1659"/>
    <cellStyle name="SAPBEXstdData 4 4 2 2" xfId="4066"/>
    <cellStyle name="SAPBEXstdData 4 4 2 2 2" xfId="7762"/>
    <cellStyle name="SAPBEXstdData 4 4 2 3" xfId="5483"/>
    <cellStyle name="SAPBEXstdData 4 4 3" xfId="3933"/>
    <cellStyle name="SAPBEXstdData 4 4 3 2" xfId="7629"/>
    <cellStyle name="SAPBEXstdData 4 4 4" xfId="5339"/>
    <cellStyle name="SAPBEXstdData 4 5" xfId="845"/>
    <cellStyle name="SAPBEXstdData 4 5 2" xfId="2622"/>
    <cellStyle name="SAPBEXstdData 4 5 2 2" xfId="6388"/>
    <cellStyle name="SAPBEXstdData 4 5 3" xfId="4846"/>
    <cellStyle name="SAPBEXstdData 4 6" xfId="2373"/>
    <cellStyle name="SAPBEXstdData 4 6 2" xfId="6154"/>
    <cellStyle name="SAPBEXstdData 4 7" xfId="4552"/>
    <cellStyle name="SAPBEXstdData 5" xfId="354"/>
    <cellStyle name="SAPBEXstdData 5 2" xfId="1646"/>
    <cellStyle name="SAPBEXstdData 5 2 2" xfId="1018"/>
    <cellStyle name="SAPBEXstdData 5 2 2 2" xfId="2729"/>
    <cellStyle name="SAPBEXstdData 5 2 2 2 2" xfId="6487"/>
    <cellStyle name="SAPBEXstdData 5 2 2 3" xfId="2312"/>
    <cellStyle name="SAPBEXstdData 5 2 2 3 2" xfId="6095"/>
    <cellStyle name="SAPBEXstdData 5 2 2 4" xfId="4992"/>
    <cellStyle name="SAPBEXstdData 5 2 3" xfId="3197"/>
    <cellStyle name="SAPBEXstdData 5 2 3 2" xfId="6936"/>
    <cellStyle name="SAPBEXstdData 5 2 4" xfId="4059"/>
    <cellStyle name="SAPBEXstdData 5 2 4 2" xfId="7755"/>
    <cellStyle name="SAPBEXstdData 5 2 5" xfId="5471"/>
    <cellStyle name="SAPBEXstdData 5 3" xfId="1558"/>
    <cellStyle name="SAPBEXstdData 5 3 2" xfId="998"/>
    <cellStyle name="SAPBEXstdData 5 3 2 2" xfId="2699"/>
    <cellStyle name="SAPBEXstdData 5 3 2 2 2" xfId="6457"/>
    <cellStyle name="SAPBEXstdData 5 3 2 3" xfId="2989"/>
    <cellStyle name="SAPBEXstdData 5 3 2 3 2" xfId="6737"/>
    <cellStyle name="SAPBEXstdData 5 3 2 4" xfId="4974"/>
    <cellStyle name="SAPBEXstdData 5 3 3" xfId="3126"/>
    <cellStyle name="SAPBEXstdData 5 3 3 2" xfId="6870"/>
    <cellStyle name="SAPBEXstdData 5 3 4" xfId="3980"/>
    <cellStyle name="SAPBEXstdData 5 3 4 2" xfId="7676"/>
    <cellStyle name="SAPBEXstdData 5 3 5" xfId="5386"/>
    <cellStyle name="SAPBEXstdData 5 4" xfId="1951"/>
    <cellStyle name="SAPBEXstdData 5 4 2" xfId="3426"/>
    <cellStyle name="SAPBEXstdData 5 4 2 2" xfId="7159"/>
    <cellStyle name="SAPBEXstdData 5 4 3" xfId="4358"/>
    <cellStyle name="SAPBEXstdData 5 4 3 2" xfId="8041"/>
    <cellStyle name="SAPBEXstdData 5 4 4" xfId="5762"/>
    <cellStyle name="SAPBEXstdData 5 5" xfId="2722"/>
    <cellStyle name="SAPBEXstdData 5 5 2" xfId="6480"/>
    <cellStyle name="SAPBEXstdData 5 6" xfId="2239"/>
    <cellStyle name="SAPBEXstdData 5 6 2" xfId="6025"/>
    <cellStyle name="SAPBEXstdData 5 7" xfId="4628"/>
    <cellStyle name="SAPBEXstdData 6" xfId="1032"/>
    <cellStyle name="SAPBEXstdData 6 2" xfId="1946"/>
    <cellStyle name="SAPBEXstdData 6 2 2" xfId="3421"/>
    <cellStyle name="SAPBEXstdData 6 2 2 2" xfId="7154"/>
    <cellStyle name="SAPBEXstdData 6 2 3" xfId="4353"/>
    <cellStyle name="SAPBEXstdData 6 2 3 2" xfId="8036"/>
    <cellStyle name="SAPBEXstdData 6 2 4" xfId="5757"/>
    <cellStyle name="SAPBEXstdData 6 3" xfId="2742"/>
    <cellStyle name="SAPBEXstdData 6 3 2" xfId="6500"/>
    <cellStyle name="SAPBEXstdData 6 4" xfId="2234"/>
    <cellStyle name="SAPBEXstdData 6 4 2" xfId="6020"/>
    <cellStyle name="SAPBEXstdData 6 5" xfId="5005"/>
    <cellStyle name="SAPBEXstdData 7" xfId="2184"/>
    <cellStyle name="SAPBEXstdData 7 2" xfId="3635"/>
    <cellStyle name="SAPBEXstdData 7 2 2" xfId="7348"/>
    <cellStyle name="SAPBEXstdData 7 3" xfId="5974"/>
    <cellStyle name="SAPBEXstdDataEmph" xfId="67"/>
    <cellStyle name="SAPBEXstdDataEmph 2" xfId="255"/>
    <cellStyle name="SAPBEXstdDataEmph 2 2" xfId="745"/>
    <cellStyle name="SAPBEXstdDataEmph 2 2 2" xfId="1432"/>
    <cellStyle name="SAPBEXstdDataEmph 2 2 2 2" xfId="1837"/>
    <cellStyle name="SAPBEXstdDataEmph 2 2 2 2 2" xfId="4244"/>
    <cellStyle name="SAPBEXstdDataEmph 2 2 2 2 2 2" xfId="7929"/>
    <cellStyle name="SAPBEXstdDataEmph 2 2 2 2 3" xfId="5650"/>
    <cellStyle name="SAPBEXstdDataEmph 2 2 2 3" xfId="3876"/>
    <cellStyle name="SAPBEXstdDataEmph 2 2 2 3 2" xfId="7577"/>
    <cellStyle name="SAPBEXstdDataEmph 2 2 2 4" xfId="5281"/>
    <cellStyle name="SAPBEXstdDataEmph 2 2 3" xfId="1183"/>
    <cellStyle name="SAPBEXstdDataEmph 2 2 3 2" xfId="2150"/>
    <cellStyle name="SAPBEXstdDataEmph 2 2 3 2 2" xfId="3602"/>
    <cellStyle name="SAPBEXstdDataEmph 2 2 3 2 2 2" xfId="7315"/>
    <cellStyle name="SAPBEXstdDataEmph 2 2 3 2 3" xfId="4481"/>
    <cellStyle name="SAPBEXstdDataEmph 2 2 3 2 3 2" xfId="8155"/>
    <cellStyle name="SAPBEXstdDataEmph 2 2 3 2 4" xfId="5940"/>
    <cellStyle name="SAPBEXstdDataEmph 2 2 3 3" xfId="2865"/>
    <cellStyle name="SAPBEXstdDataEmph 2 2 3 3 2" xfId="6618"/>
    <cellStyle name="SAPBEXstdDataEmph 2 2 3 4" xfId="3681"/>
    <cellStyle name="SAPBEXstdDataEmph 2 2 3 4 2" xfId="7394"/>
    <cellStyle name="SAPBEXstdDataEmph 2 2 3 5" xfId="5093"/>
    <cellStyle name="SAPBEXstdDataEmph 2 2 4" xfId="1853"/>
    <cellStyle name="SAPBEXstdDataEmph 2 2 4 2" xfId="3341"/>
    <cellStyle name="SAPBEXstdDataEmph 2 2 4 2 2" xfId="7076"/>
    <cellStyle name="SAPBEXstdDataEmph 2 2 4 3" xfId="4260"/>
    <cellStyle name="SAPBEXstdDataEmph 2 2 4 3 2" xfId="7944"/>
    <cellStyle name="SAPBEXstdDataEmph 2 2 4 4" xfId="5665"/>
    <cellStyle name="SAPBEXstdDataEmph 2 2 5" xfId="3077"/>
    <cellStyle name="SAPBEXstdDataEmph 2 2 5 2" xfId="6823"/>
    <cellStyle name="SAPBEXstdDataEmph 2 2 6" xfId="4819"/>
    <cellStyle name="SAPBEXstdDataEmph 2 3" xfId="602"/>
    <cellStyle name="SAPBEXstdDataEmph 2 3 2" xfId="1711"/>
    <cellStyle name="SAPBEXstdDataEmph 2 3 2 2" xfId="3235"/>
    <cellStyle name="SAPBEXstdDataEmph 2 3 2 2 2" xfId="6972"/>
    <cellStyle name="SAPBEXstdDataEmph 2 3 2 3" xfId="4118"/>
    <cellStyle name="SAPBEXstdDataEmph 2 3 2 3 2" xfId="7805"/>
    <cellStyle name="SAPBEXstdDataEmph 2 3 2 4" xfId="5526"/>
    <cellStyle name="SAPBEXstdDataEmph 2 3 3" xfId="2430"/>
    <cellStyle name="SAPBEXstdDataEmph 2 3 3 2" xfId="6205"/>
    <cellStyle name="SAPBEXstdDataEmph 2 3 4" xfId="3381"/>
    <cellStyle name="SAPBEXstdDataEmph 2 3 4 2" xfId="7115"/>
    <cellStyle name="SAPBEXstdDataEmph 2 3 5" xfId="4746"/>
    <cellStyle name="SAPBEXstdDataEmph 2 4" xfId="1245"/>
    <cellStyle name="SAPBEXstdDataEmph 2 4 2" xfId="1714"/>
    <cellStyle name="SAPBEXstdDataEmph 2 4 2 2" xfId="4121"/>
    <cellStyle name="SAPBEXstdDataEmph 2 4 2 2 2" xfId="7808"/>
    <cellStyle name="SAPBEXstdDataEmph 2 4 2 3" xfId="5529"/>
    <cellStyle name="SAPBEXstdDataEmph 2 4 3" xfId="3725"/>
    <cellStyle name="SAPBEXstdDataEmph 2 4 3 2" xfId="7437"/>
    <cellStyle name="SAPBEXstdDataEmph 2 4 4" xfId="5139"/>
    <cellStyle name="SAPBEXstdDataEmph 2 5" xfId="1331"/>
    <cellStyle name="SAPBEXstdDataEmph 2 5 2" xfId="3802"/>
    <cellStyle name="SAPBEXstdDataEmph 2 5 2 2" xfId="7512"/>
    <cellStyle name="SAPBEXstdDataEmph 2 5 3" xfId="5215"/>
    <cellStyle name="SAPBEXstdDataEmph 2 6" xfId="454"/>
    <cellStyle name="SAPBEXstdDataEmph 2 6 2" xfId="4706"/>
    <cellStyle name="SAPBEXstdDataEmph 2 7" xfId="2484"/>
    <cellStyle name="SAPBEXstdDataEmph 2 7 2" xfId="6255"/>
    <cellStyle name="SAPBEXstdDataEmph 2 8" xfId="4553"/>
    <cellStyle name="SAPBEXstdDataEmph 3" xfId="256"/>
    <cellStyle name="SAPBEXstdDataEmph 3 2" xfId="1398"/>
    <cellStyle name="SAPBEXstdDataEmph 3 2 2" xfId="1893"/>
    <cellStyle name="SAPBEXstdDataEmph 3 2 2 2" xfId="4300"/>
    <cellStyle name="SAPBEXstdDataEmph 3 2 2 2 2" xfId="7983"/>
    <cellStyle name="SAPBEXstdDataEmph 3 2 2 3" xfId="5704"/>
    <cellStyle name="SAPBEXstdDataEmph 3 2 3" xfId="3851"/>
    <cellStyle name="SAPBEXstdDataEmph 3 2 3 2" xfId="7555"/>
    <cellStyle name="SAPBEXstdDataEmph 3 2 4" xfId="5258"/>
    <cellStyle name="SAPBEXstdDataEmph 3 3" xfId="1252"/>
    <cellStyle name="SAPBEXstdDataEmph 3 3 2" xfId="3732"/>
    <cellStyle name="SAPBEXstdDataEmph 3 3 2 2" xfId="7443"/>
    <cellStyle name="SAPBEXstdDataEmph 3 3 3" xfId="5146"/>
    <cellStyle name="SAPBEXstdDataEmph 3 4" xfId="699"/>
    <cellStyle name="SAPBEXstdDataEmph 3 4 2" xfId="4796"/>
    <cellStyle name="SAPBEXstdDataEmph 3 5" xfId="3555"/>
    <cellStyle name="SAPBEXstdDataEmph 3 5 2" xfId="7269"/>
    <cellStyle name="SAPBEXstdDataEmph 3 6" xfId="4554"/>
    <cellStyle name="SAPBEXstdDataEmph 4" xfId="257"/>
    <cellStyle name="SAPBEXstdDataEmph 4 2" xfId="1595"/>
    <cellStyle name="SAPBEXstdDataEmph 4 2 2" xfId="1860"/>
    <cellStyle name="SAPBEXstdDataEmph 4 2 2 2" xfId="4267"/>
    <cellStyle name="SAPBEXstdDataEmph 4 2 2 2 2" xfId="7951"/>
    <cellStyle name="SAPBEXstdDataEmph 4 2 2 3" xfId="5672"/>
    <cellStyle name="SAPBEXstdDataEmph 4 2 3" xfId="4010"/>
    <cellStyle name="SAPBEXstdDataEmph 4 2 3 2" xfId="7706"/>
    <cellStyle name="SAPBEXstdDataEmph 4 2 4" xfId="5422"/>
    <cellStyle name="SAPBEXstdDataEmph 4 3" xfId="1511"/>
    <cellStyle name="SAPBEXstdDataEmph 4 3 2" xfId="1658"/>
    <cellStyle name="SAPBEXstdDataEmph 4 3 2 2" xfId="4065"/>
    <cellStyle name="SAPBEXstdDataEmph 4 3 2 2 2" xfId="7761"/>
    <cellStyle name="SAPBEXstdDataEmph 4 3 2 3" xfId="5482"/>
    <cellStyle name="SAPBEXstdDataEmph 4 3 3" xfId="3934"/>
    <cellStyle name="SAPBEXstdDataEmph 4 3 3 2" xfId="7630"/>
    <cellStyle name="SAPBEXstdDataEmph 4 3 4" xfId="5340"/>
    <cellStyle name="SAPBEXstdDataEmph 4 4" xfId="1729"/>
    <cellStyle name="SAPBEXstdDataEmph 4 4 2" xfId="4136"/>
    <cellStyle name="SAPBEXstdDataEmph 4 4 2 2" xfId="7823"/>
    <cellStyle name="SAPBEXstdDataEmph 4 4 3" xfId="5544"/>
    <cellStyle name="SAPBEXstdDataEmph 4 5" xfId="965"/>
    <cellStyle name="SAPBEXstdDataEmph 4 5 2" xfId="4949"/>
    <cellStyle name="SAPBEXstdDataEmph 4 6" xfId="2372"/>
    <cellStyle name="SAPBEXstdDataEmph 4 6 2" xfId="6153"/>
    <cellStyle name="SAPBEXstdDataEmph 4 7" xfId="4555"/>
    <cellStyle name="SAPBEXstdDataEmph 5" xfId="355"/>
    <cellStyle name="SAPBEXstdDataEmph 5 2" xfId="1647"/>
    <cellStyle name="SAPBEXstdDataEmph 5 2 2" xfId="1019"/>
    <cellStyle name="SAPBEXstdDataEmph 5 2 2 2" xfId="2730"/>
    <cellStyle name="SAPBEXstdDataEmph 5 2 2 2 2" xfId="6488"/>
    <cellStyle name="SAPBEXstdDataEmph 5 2 2 3" xfId="2288"/>
    <cellStyle name="SAPBEXstdDataEmph 5 2 2 3 2" xfId="6072"/>
    <cellStyle name="SAPBEXstdDataEmph 5 2 2 4" xfId="4993"/>
    <cellStyle name="SAPBEXstdDataEmph 5 2 3" xfId="3198"/>
    <cellStyle name="SAPBEXstdDataEmph 5 2 3 2" xfId="6937"/>
    <cellStyle name="SAPBEXstdDataEmph 5 2 4" xfId="4060"/>
    <cellStyle name="SAPBEXstdDataEmph 5 2 4 2" xfId="7756"/>
    <cellStyle name="SAPBEXstdDataEmph 5 2 5" xfId="5472"/>
    <cellStyle name="SAPBEXstdDataEmph 5 3" xfId="1559"/>
    <cellStyle name="SAPBEXstdDataEmph 5 3 2" xfId="856"/>
    <cellStyle name="SAPBEXstdDataEmph 5 3 2 2" xfId="2585"/>
    <cellStyle name="SAPBEXstdDataEmph 5 3 2 2 2" xfId="6352"/>
    <cellStyle name="SAPBEXstdDataEmph 5 3 2 3" xfId="2261"/>
    <cellStyle name="SAPBEXstdDataEmph 5 3 2 3 2" xfId="6046"/>
    <cellStyle name="SAPBEXstdDataEmph 5 3 2 4" xfId="4857"/>
    <cellStyle name="SAPBEXstdDataEmph 5 3 3" xfId="3127"/>
    <cellStyle name="SAPBEXstdDataEmph 5 3 3 2" xfId="6871"/>
    <cellStyle name="SAPBEXstdDataEmph 5 3 4" xfId="3981"/>
    <cellStyle name="SAPBEXstdDataEmph 5 3 4 2" xfId="7677"/>
    <cellStyle name="SAPBEXstdDataEmph 5 3 5" xfId="5387"/>
    <cellStyle name="SAPBEXstdDataEmph 5 4" xfId="1725"/>
    <cellStyle name="SAPBEXstdDataEmph 5 4 2" xfId="3248"/>
    <cellStyle name="SAPBEXstdDataEmph 5 4 2 2" xfId="6985"/>
    <cellStyle name="SAPBEXstdDataEmph 5 4 3" xfId="4132"/>
    <cellStyle name="SAPBEXstdDataEmph 5 4 3 2" xfId="7819"/>
    <cellStyle name="SAPBEXstdDataEmph 5 4 4" xfId="5540"/>
    <cellStyle name="SAPBEXstdDataEmph 5 5" xfId="2723"/>
    <cellStyle name="SAPBEXstdDataEmph 5 5 2" xfId="6481"/>
    <cellStyle name="SAPBEXstdDataEmph 5 6" xfId="2238"/>
    <cellStyle name="SAPBEXstdDataEmph 5 6 2" xfId="6024"/>
    <cellStyle name="SAPBEXstdDataEmph 5 7" xfId="4629"/>
    <cellStyle name="SAPBEXstdDataEmph 6" xfId="1166"/>
    <cellStyle name="SAPBEXstdDataEmph 6 2" xfId="1753"/>
    <cellStyle name="SAPBEXstdDataEmph 6 2 2" xfId="3267"/>
    <cellStyle name="SAPBEXstdDataEmph 6 2 2 2" xfId="7004"/>
    <cellStyle name="SAPBEXstdDataEmph 6 2 3" xfId="4160"/>
    <cellStyle name="SAPBEXstdDataEmph 6 2 3 2" xfId="7847"/>
    <cellStyle name="SAPBEXstdDataEmph 6 2 4" xfId="5568"/>
    <cellStyle name="SAPBEXstdDataEmph 6 3" xfId="2848"/>
    <cellStyle name="SAPBEXstdDataEmph 6 3 2" xfId="6601"/>
    <cellStyle name="SAPBEXstdDataEmph 6 4" xfId="3664"/>
    <cellStyle name="SAPBEXstdDataEmph 6 4 2" xfId="7377"/>
    <cellStyle name="SAPBEXstdDataEmph 6 5" xfId="5076"/>
    <cellStyle name="SAPBEXstdDataEmph 7" xfId="2185"/>
    <cellStyle name="SAPBEXstdDataEmph 7 2" xfId="3636"/>
    <cellStyle name="SAPBEXstdDataEmph 7 2 2" xfId="7349"/>
    <cellStyle name="SAPBEXstdDataEmph 7 3" xfId="5975"/>
    <cellStyle name="SAPBEXstdItem" xfId="68"/>
    <cellStyle name="SAPBEXstdItem 2" xfId="258"/>
    <cellStyle name="SAPBEXstdItem 2 2" xfId="603"/>
    <cellStyle name="SAPBEXstdItem 2 2 2" xfId="1326"/>
    <cellStyle name="SAPBEXstdItem 2 2 2 2" xfId="1779"/>
    <cellStyle name="SAPBEXstdItem 2 2 2 2 2" xfId="3287"/>
    <cellStyle name="SAPBEXstdItem 2 2 2 2 2 2" xfId="7022"/>
    <cellStyle name="SAPBEXstdItem 2 2 2 2 3" xfId="4186"/>
    <cellStyle name="SAPBEXstdItem 2 2 2 2 3 2" xfId="7873"/>
    <cellStyle name="SAPBEXstdItem 2 2 2 2 4" xfId="5594"/>
    <cellStyle name="SAPBEXstdItem 2 2 2 3" xfId="2973"/>
    <cellStyle name="SAPBEXstdItem 2 2 2 3 2" xfId="6721"/>
    <cellStyle name="SAPBEXstdItem 2 2 2 4" xfId="3798"/>
    <cellStyle name="SAPBEXstdItem 2 2 2 4 2" xfId="7508"/>
    <cellStyle name="SAPBEXstdItem 2 2 2 5" xfId="5211"/>
    <cellStyle name="SAPBEXstdItem 2 2 3" xfId="1596"/>
    <cellStyle name="SAPBEXstdItem 2 2 3 2" xfId="1741"/>
    <cellStyle name="SAPBEXstdItem 2 2 3 2 2" xfId="4148"/>
    <cellStyle name="SAPBEXstdItem 2 2 3 2 2 2" xfId="7835"/>
    <cellStyle name="SAPBEXstdItem 2 2 3 2 3" xfId="5556"/>
    <cellStyle name="SAPBEXstdItem 2 2 3 3" xfId="4011"/>
    <cellStyle name="SAPBEXstdItem 2 2 3 3 2" xfId="7707"/>
    <cellStyle name="SAPBEXstdItem 2 2 3 4" xfId="5423"/>
    <cellStyle name="SAPBEXstdItem 2 2 4" xfId="1691"/>
    <cellStyle name="SAPBEXstdItem 2 2 4 2" xfId="3222"/>
    <cellStyle name="SAPBEXstdItem 2 2 4 2 2" xfId="6960"/>
    <cellStyle name="SAPBEXstdItem 2 2 4 3" xfId="4098"/>
    <cellStyle name="SAPBEXstdItem 2 2 4 3 2" xfId="7787"/>
    <cellStyle name="SAPBEXstdItem 2 2 4 4" xfId="5508"/>
    <cellStyle name="SAPBEXstdItem 2 2 5" xfId="2431"/>
    <cellStyle name="SAPBEXstdItem 2 2 5 2" xfId="6206"/>
    <cellStyle name="SAPBEXstdItem 2 2 6" xfId="3484"/>
    <cellStyle name="SAPBEXstdItem 2 2 6 2" xfId="7207"/>
    <cellStyle name="SAPBEXstdItem 2 2 7" xfId="4747"/>
    <cellStyle name="SAPBEXstdItem 2 3" xfId="641"/>
    <cellStyle name="SAPBEXstdItem 2 3 2" xfId="1341"/>
    <cellStyle name="SAPBEXstdItem 2 3 2 2" xfId="1802"/>
    <cellStyle name="SAPBEXstdItem 2 3 2 2 2" xfId="4209"/>
    <cellStyle name="SAPBEXstdItem 2 3 2 2 2 2" xfId="7895"/>
    <cellStyle name="SAPBEXstdItem 2 3 2 2 3" xfId="5616"/>
    <cellStyle name="SAPBEXstdItem 2 3 2 3" xfId="3811"/>
    <cellStyle name="SAPBEXstdItem 2 3 2 3 2" xfId="7521"/>
    <cellStyle name="SAPBEXstdItem 2 3 2 4" xfId="5224"/>
    <cellStyle name="SAPBEXstdItem 2 3 3" xfId="1053"/>
    <cellStyle name="SAPBEXstdItem 2 3 3 2" xfId="2121"/>
    <cellStyle name="SAPBEXstdItem 2 3 3 2 2" xfId="3573"/>
    <cellStyle name="SAPBEXstdItem 2 3 3 2 2 2" xfId="7286"/>
    <cellStyle name="SAPBEXstdItem 2 3 3 2 3" xfId="4452"/>
    <cellStyle name="SAPBEXstdItem 2 3 3 2 3 2" xfId="8126"/>
    <cellStyle name="SAPBEXstdItem 2 3 3 2 4" xfId="5911"/>
    <cellStyle name="SAPBEXstdItem 2 3 3 3" xfId="2763"/>
    <cellStyle name="SAPBEXstdItem 2 3 3 3 2" xfId="6520"/>
    <cellStyle name="SAPBEXstdItem 2 3 3 4" xfId="2201"/>
    <cellStyle name="SAPBEXstdItem 2 3 3 4 2" xfId="5991"/>
    <cellStyle name="SAPBEXstdItem 2 3 3 5" xfId="5024"/>
    <cellStyle name="SAPBEXstdItem 2 3 4" xfId="912"/>
    <cellStyle name="SAPBEXstdItem 2 3 4 2" xfId="2621"/>
    <cellStyle name="SAPBEXstdItem 2 3 4 2 2" xfId="6387"/>
    <cellStyle name="SAPBEXstdItem 2 3 4 3" xfId="2380"/>
    <cellStyle name="SAPBEXstdItem 2 3 4 3 2" xfId="6161"/>
    <cellStyle name="SAPBEXstdItem 2 3 4 4" xfId="4899"/>
    <cellStyle name="SAPBEXstdItem 2 3 5" xfId="3297"/>
    <cellStyle name="SAPBEXstdItem 2 3 5 2" xfId="7032"/>
    <cellStyle name="SAPBEXstdItem 2 3 6" xfId="4761"/>
    <cellStyle name="SAPBEXstdItem 2 4" xfId="488"/>
    <cellStyle name="SAPBEXstdItem 2 4 2" xfId="1687"/>
    <cellStyle name="SAPBEXstdItem 2 4 2 2" xfId="3220"/>
    <cellStyle name="SAPBEXstdItem 2 4 2 2 2" xfId="6958"/>
    <cellStyle name="SAPBEXstdItem 2 4 2 3" xfId="4094"/>
    <cellStyle name="SAPBEXstdItem 2 4 2 3 2" xfId="7783"/>
    <cellStyle name="SAPBEXstdItem 2 4 2 4" xfId="5504"/>
    <cellStyle name="SAPBEXstdItem 2 4 3" xfId="2349"/>
    <cellStyle name="SAPBEXstdItem 2 4 3 2" xfId="6130"/>
    <cellStyle name="SAPBEXstdItem 2 4 4" xfId="2593"/>
    <cellStyle name="SAPBEXstdItem 2 4 4 2" xfId="6360"/>
    <cellStyle name="SAPBEXstdItem 2 4 5" xfId="4714"/>
    <cellStyle name="SAPBEXstdItem 2 5" xfId="455"/>
    <cellStyle name="SAPBEXstdItem 2 5 2" xfId="1747"/>
    <cellStyle name="SAPBEXstdItem 2 5 2 2" xfId="4154"/>
    <cellStyle name="SAPBEXstdItem 2 5 2 2 2" xfId="7841"/>
    <cellStyle name="SAPBEXstdItem 2 5 2 3" xfId="5562"/>
    <cellStyle name="SAPBEXstdItem 2 5 3" xfId="2778"/>
    <cellStyle name="SAPBEXstdItem 2 5 3 2" xfId="6534"/>
    <cellStyle name="SAPBEXstdItem 2 5 4" xfId="4707"/>
    <cellStyle name="SAPBEXstdItem 2 6" xfId="1761"/>
    <cellStyle name="SAPBEXstdItem 2 6 2" xfId="4168"/>
    <cellStyle name="SAPBEXstdItem 2 6 2 2" xfId="7855"/>
    <cellStyle name="SAPBEXstdItem 2 6 3" xfId="5576"/>
    <cellStyle name="SAPBEXstdItem 2 7" xfId="2187"/>
    <cellStyle name="SAPBEXstdItem 2 7 2" xfId="3638"/>
    <cellStyle name="SAPBEXstdItem 2 7 2 2" xfId="7351"/>
    <cellStyle name="SAPBEXstdItem 2 7 3" xfId="5977"/>
    <cellStyle name="SAPBEXstdItem 2 8" xfId="409"/>
    <cellStyle name="SAPBEXstdItem 2 8 2" xfId="4671"/>
    <cellStyle name="SAPBEXstdItem 2 9" xfId="4556"/>
    <cellStyle name="SAPBEXstdItem 3" xfId="259"/>
    <cellStyle name="SAPBEXstdItem 3 2" xfId="739"/>
    <cellStyle name="SAPBEXstdItem 3 2 2" xfId="1430"/>
    <cellStyle name="SAPBEXstdItem 3 2 2 2" xfId="1777"/>
    <cellStyle name="SAPBEXstdItem 3 2 2 2 2" xfId="4184"/>
    <cellStyle name="SAPBEXstdItem 3 2 2 2 2 2" xfId="7871"/>
    <cellStyle name="SAPBEXstdItem 3 2 2 2 3" xfId="5592"/>
    <cellStyle name="SAPBEXstdItem 3 2 2 3" xfId="3874"/>
    <cellStyle name="SAPBEXstdItem 3 2 2 3 2" xfId="7575"/>
    <cellStyle name="SAPBEXstdItem 3 2 2 4" xfId="5279"/>
    <cellStyle name="SAPBEXstdItem 3 2 3" xfId="1185"/>
    <cellStyle name="SAPBEXstdItem 3 2 3 2" xfId="2152"/>
    <cellStyle name="SAPBEXstdItem 3 2 3 2 2" xfId="3604"/>
    <cellStyle name="SAPBEXstdItem 3 2 3 2 2 2" xfId="7317"/>
    <cellStyle name="SAPBEXstdItem 3 2 3 2 3" xfId="4483"/>
    <cellStyle name="SAPBEXstdItem 3 2 3 2 3 2" xfId="8157"/>
    <cellStyle name="SAPBEXstdItem 3 2 3 2 4" xfId="5942"/>
    <cellStyle name="SAPBEXstdItem 3 2 3 3" xfId="2867"/>
    <cellStyle name="SAPBEXstdItem 3 2 3 3 2" xfId="6620"/>
    <cellStyle name="SAPBEXstdItem 3 2 3 4" xfId="3683"/>
    <cellStyle name="SAPBEXstdItem 3 2 3 4 2" xfId="7396"/>
    <cellStyle name="SAPBEXstdItem 3 2 3 5" xfId="5095"/>
    <cellStyle name="SAPBEXstdItem 3 2 4" xfId="866"/>
    <cellStyle name="SAPBEXstdItem 3 2 4 2" xfId="2592"/>
    <cellStyle name="SAPBEXstdItem 3 2 4 2 2" xfId="6359"/>
    <cellStyle name="SAPBEXstdItem 3 2 4 3" xfId="2259"/>
    <cellStyle name="SAPBEXstdItem 3 2 4 3 2" xfId="6044"/>
    <cellStyle name="SAPBEXstdItem 3 2 4 4" xfId="4866"/>
    <cellStyle name="SAPBEXstdItem 3 2 5" xfId="3159"/>
    <cellStyle name="SAPBEXstdItem 3 2 5 2" xfId="6900"/>
    <cellStyle name="SAPBEXstdItem 3 2 6" xfId="4816"/>
    <cellStyle name="SAPBEXstdItem 3 3" xfId="1184"/>
    <cellStyle name="SAPBEXstdItem 3 3 2" xfId="2063"/>
    <cellStyle name="SAPBEXstdItem 3 3 2 2" xfId="2151"/>
    <cellStyle name="SAPBEXstdItem 3 3 2 2 2" xfId="3603"/>
    <cellStyle name="SAPBEXstdItem 3 3 2 2 2 2" xfId="7316"/>
    <cellStyle name="SAPBEXstdItem 3 3 2 2 3" xfId="4482"/>
    <cellStyle name="SAPBEXstdItem 3 3 2 2 3 2" xfId="8156"/>
    <cellStyle name="SAPBEXstdItem 3 3 2 2 4" xfId="5941"/>
    <cellStyle name="SAPBEXstdItem 3 3 2 3" xfId="3524"/>
    <cellStyle name="SAPBEXstdItem 3 3 2 3 2" xfId="7244"/>
    <cellStyle name="SAPBEXstdItem 3 3 2 4" xfId="4421"/>
    <cellStyle name="SAPBEXstdItem 3 3 2 4 2" xfId="8097"/>
    <cellStyle name="SAPBEXstdItem 3 3 2 5" xfId="5861"/>
    <cellStyle name="SAPBEXstdItem 3 3 3" xfId="930"/>
    <cellStyle name="SAPBEXstdItem 3 3 3 2" xfId="2636"/>
    <cellStyle name="SAPBEXstdItem 3 3 3 2 2" xfId="6402"/>
    <cellStyle name="SAPBEXstdItem 3 3 3 3" xfId="3489"/>
    <cellStyle name="SAPBEXstdItem 3 3 3 3 2" xfId="7210"/>
    <cellStyle name="SAPBEXstdItem 3 3 3 4" xfId="4917"/>
    <cellStyle name="SAPBEXstdItem 3 3 4" xfId="2866"/>
    <cellStyle name="SAPBEXstdItem 3 3 4 2" xfId="6619"/>
    <cellStyle name="SAPBEXstdItem 3 3 5" xfId="3682"/>
    <cellStyle name="SAPBEXstdItem 3 3 5 2" xfId="7395"/>
    <cellStyle name="SAPBEXstdItem 3 3 6" xfId="5094"/>
    <cellStyle name="SAPBEXstdItem 3 4" xfId="1286"/>
    <cellStyle name="SAPBEXstdItem 3 4 2" xfId="2051"/>
    <cellStyle name="SAPBEXstdItem 3 4 2 2" xfId="3515"/>
    <cellStyle name="SAPBEXstdItem 3 4 2 2 2" xfId="7235"/>
    <cellStyle name="SAPBEXstdItem 3 4 2 3" xfId="4409"/>
    <cellStyle name="SAPBEXstdItem 3 4 2 3 2" xfId="8086"/>
    <cellStyle name="SAPBEXstdItem 3 4 2 4" xfId="5850"/>
    <cellStyle name="SAPBEXstdItem 3 4 3" xfId="2935"/>
    <cellStyle name="SAPBEXstdItem 3 4 3 2" xfId="6684"/>
    <cellStyle name="SAPBEXstdItem 3 4 4" xfId="3759"/>
    <cellStyle name="SAPBEXstdItem 3 4 4 2" xfId="7470"/>
    <cellStyle name="SAPBEXstdItem 3 4 5" xfId="5173"/>
    <cellStyle name="SAPBEXstdItem 3 5" xfId="901"/>
    <cellStyle name="SAPBEXstdItem 3 5 2" xfId="2226"/>
    <cellStyle name="SAPBEXstdItem 3 5 2 2" xfId="6013"/>
    <cellStyle name="SAPBEXstdItem 3 5 3" xfId="4888"/>
    <cellStyle name="SAPBEXstdItem 3 6" xfId="489"/>
    <cellStyle name="SAPBEXstdItem 3 6 2" xfId="4715"/>
    <cellStyle name="SAPBEXstdItem 3 7" xfId="2350"/>
    <cellStyle name="SAPBEXstdItem 3 7 2" xfId="6131"/>
    <cellStyle name="SAPBEXstdItem 3 8" xfId="2273"/>
    <cellStyle name="SAPBEXstdItem 3 8 2" xfId="6057"/>
    <cellStyle name="SAPBEXstdItem 3 9" xfId="4557"/>
    <cellStyle name="SAPBEXstdItem 4" xfId="260"/>
    <cellStyle name="SAPBEXstdItem 4 2" xfId="278"/>
    <cellStyle name="SAPBEXstdItem 4 2 2" xfId="1605"/>
    <cellStyle name="SAPBEXstdItem 4 2 2 2" xfId="1062"/>
    <cellStyle name="SAPBEXstdItem 4 2 2 2 2" xfId="2781"/>
    <cellStyle name="SAPBEXstdItem 4 2 2 2 2 2" xfId="6537"/>
    <cellStyle name="SAPBEXstdItem 4 2 2 2 3" xfId="5032"/>
    <cellStyle name="SAPBEXstdItem 4 2 2 3" xfId="4020"/>
    <cellStyle name="SAPBEXstdItem 4 2 2 3 2" xfId="7716"/>
    <cellStyle name="SAPBEXstdItem 4 2 2 4" xfId="5432"/>
    <cellStyle name="SAPBEXstdItem 4 2 3" xfId="1520"/>
    <cellStyle name="SAPBEXstdItem 4 2 3 2" xfId="945"/>
    <cellStyle name="SAPBEXstdItem 4 2 3 2 2" xfId="2569"/>
    <cellStyle name="SAPBEXstdItem 4 2 3 2 2 2" xfId="6336"/>
    <cellStyle name="SAPBEXstdItem 4 2 3 2 3" xfId="4929"/>
    <cellStyle name="SAPBEXstdItem 4 2 3 3" xfId="3943"/>
    <cellStyle name="SAPBEXstdItem 4 2 3 3 2" xfId="7639"/>
    <cellStyle name="SAPBEXstdItem 4 2 3 4" xfId="5349"/>
    <cellStyle name="SAPBEXstdItem 4 2 4" xfId="1727"/>
    <cellStyle name="SAPBEXstdItem 4 2 4 2" xfId="4134"/>
    <cellStyle name="SAPBEXstdItem 4 2 4 2 2" xfId="7821"/>
    <cellStyle name="SAPBEXstdItem 4 2 4 3" xfId="5542"/>
    <cellStyle name="SAPBEXstdItem 4 2 5" xfId="2991"/>
    <cellStyle name="SAPBEXstdItem 4 2 5 2" xfId="6739"/>
    <cellStyle name="SAPBEXstdItem 4 2 6" xfId="4567"/>
    <cellStyle name="SAPBEXstdItem 4 3" xfId="1186"/>
    <cellStyle name="SAPBEXstdItem 4 3 2" xfId="1597"/>
    <cellStyle name="SAPBEXstdItem 4 3 2 2" xfId="1744"/>
    <cellStyle name="SAPBEXstdItem 4 3 2 2 2" xfId="4151"/>
    <cellStyle name="SAPBEXstdItem 4 3 2 2 2 2" xfId="7838"/>
    <cellStyle name="SAPBEXstdItem 4 3 2 2 3" xfId="5559"/>
    <cellStyle name="SAPBEXstdItem 4 3 2 3" xfId="4012"/>
    <cellStyle name="SAPBEXstdItem 4 3 2 3 2" xfId="7708"/>
    <cellStyle name="SAPBEXstdItem 4 3 2 4" xfId="5424"/>
    <cellStyle name="SAPBEXstdItem 4 3 3" xfId="2065"/>
    <cellStyle name="SAPBEXstdItem 4 3 3 2" xfId="2153"/>
    <cellStyle name="SAPBEXstdItem 4 3 3 2 2" xfId="3605"/>
    <cellStyle name="SAPBEXstdItem 4 3 3 2 2 2" xfId="7318"/>
    <cellStyle name="SAPBEXstdItem 4 3 3 2 3" xfId="4484"/>
    <cellStyle name="SAPBEXstdItem 4 3 3 2 3 2" xfId="8158"/>
    <cellStyle name="SAPBEXstdItem 4 3 3 2 4" xfId="5943"/>
    <cellStyle name="SAPBEXstdItem 4 3 3 3" xfId="3525"/>
    <cellStyle name="SAPBEXstdItem 4 3 3 3 2" xfId="7245"/>
    <cellStyle name="SAPBEXstdItem 4 3 3 4" xfId="4423"/>
    <cellStyle name="SAPBEXstdItem 4 3 3 4 2" xfId="8099"/>
    <cellStyle name="SAPBEXstdItem 4 3 3 5" xfId="5863"/>
    <cellStyle name="SAPBEXstdItem 4 3 4" xfId="894"/>
    <cellStyle name="SAPBEXstdItem 4 3 4 2" xfId="2605"/>
    <cellStyle name="SAPBEXstdItem 4 3 4 2 2" xfId="6371"/>
    <cellStyle name="SAPBEXstdItem 4 3 4 3" xfId="2255"/>
    <cellStyle name="SAPBEXstdItem 4 3 4 3 2" xfId="6040"/>
    <cellStyle name="SAPBEXstdItem 4 3 4 4" xfId="4881"/>
    <cellStyle name="SAPBEXstdItem 4 3 5" xfId="2868"/>
    <cellStyle name="SAPBEXstdItem 4 3 5 2" xfId="6621"/>
    <cellStyle name="SAPBEXstdItem 4 3 6" xfId="3684"/>
    <cellStyle name="SAPBEXstdItem 4 3 6 2" xfId="7397"/>
    <cellStyle name="SAPBEXstdItem 4 3 7" xfId="5096"/>
    <cellStyle name="SAPBEXstdItem 4 4" xfId="1512"/>
    <cellStyle name="SAPBEXstdItem 4 4 2" xfId="1657"/>
    <cellStyle name="SAPBEXstdItem 4 4 2 2" xfId="4064"/>
    <cellStyle name="SAPBEXstdItem 4 4 2 2 2" xfId="7760"/>
    <cellStyle name="SAPBEXstdItem 4 4 2 3" xfId="5481"/>
    <cellStyle name="SAPBEXstdItem 4 4 3" xfId="3935"/>
    <cellStyle name="SAPBEXstdItem 4 4 3 2" xfId="7631"/>
    <cellStyle name="SAPBEXstdItem 4 4 4" xfId="5341"/>
    <cellStyle name="SAPBEXstdItem 4 5" xfId="1832"/>
    <cellStyle name="SAPBEXstdItem 4 5 2" xfId="4239"/>
    <cellStyle name="SAPBEXstdItem 4 5 2 2" xfId="7924"/>
    <cellStyle name="SAPBEXstdItem 4 5 3" xfId="5645"/>
    <cellStyle name="SAPBEXstdItem 4 6" xfId="2371"/>
    <cellStyle name="SAPBEXstdItem 4 6 2" xfId="6152"/>
    <cellStyle name="SAPBEXstdItem 4 7" xfId="4558"/>
    <cellStyle name="SAPBEXstdItem 5" xfId="356"/>
    <cellStyle name="SAPBEXstdItem 5 2" xfId="1648"/>
    <cellStyle name="SAPBEXstdItem 5 2 2" xfId="1020"/>
    <cellStyle name="SAPBEXstdItem 5 2 2 2" xfId="2731"/>
    <cellStyle name="SAPBEXstdItem 5 2 2 2 2" xfId="6489"/>
    <cellStyle name="SAPBEXstdItem 5 2 2 3" xfId="2366"/>
    <cellStyle name="SAPBEXstdItem 5 2 2 3 2" xfId="6147"/>
    <cellStyle name="SAPBEXstdItem 5 2 2 4" xfId="4994"/>
    <cellStyle name="SAPBEXstdItem 5 2 3" xfId="3199"/>
    <cellStyle name="SAPBEXstdItem 5 2 3 2" xfId="6938"/>
    <cellStyle name="SAPBEXstdItem 5 2 4" xfId="4061"/>
    <cellStyle name="SAPBEXstdItem 5 2 4 2" xfId="7757"/>
    <cellStyle name="SAPBEXstdItem 5 2 5" xfId="5473"/>
    <cellStyle name="SAPBEXstdItem 5 3" xfId="1560"/>
    <cellStyle name="SAPBEXstdItem 5 3 2" xfId="952"/>
    <cellStyle name="SAPBEXstdItem 5 3 2 2" xfId="2653"/>
    <cellStyle name="SAPBEXstdItem 5 3 2 2 2" xfId="6418"/>
    <cellStyle name="SAPBEXstdItem 5 3 2 3" xfId="2906"/>
    <cellStyle name="SAPBEXstdItem 5 3 2 3 2" xfId="6657"/>
    <cellStyle name="SAPBEXstdItem 5 3 2 4" xfId="4936"/>
    <cellStyle name="SAPBEXstdItem 5 3 3" xfId="3128"/>
    <cellStyle name="SAPBEXstdItem 5 3 3 2" xfId="6872"/>
    <cellStyle name="SAPBEXstdItem 5 3 4" xfId="3982"/>
    <cellStyle name="SAPBEXstdItem 5 3 4 2" xfId="7678"/>
    <cellStyle name="SAPBEXstdItem 5 3 5" xfId="5388"/>
    <cellStyle name="SAPBEXstdItem 5 4" xfId="909"/>
    <cellStyle name="SAPBEXstdItem 5 4 2" xfId="2618"/>
    <cellStyle name="SAPBEXstdItem 5 4 2 2" xfId="6384"/>
    <cellStyle name="SAPBEXstdItem 5 4 3" xfId="2668"/>
    <cellStyle name="SAPBEXstdItem 5 4 3 2" xfId="6429"/>
    <cellStyle name="SAPBEXstdItem 5 4 4" xfId="4896"/>
    <cellStyle name="SAPBEXstdItem 5 5" xfId="2724"/>
    <cellStyle name="SAPBEXstdItem 5 5 2" xfId="6482"/>
    <cellStyle name="SAPBEXstdItem 5 6" xfId="2237"/>
    <cellStyle name="SAPBEXstdItem 5 6 2" xfId="6023"/>
    <cellStyle name="SAPBEXstdItem 5 7" xfId="4630"/>
    <cellStyle name="SAPBEXstdItem 6" xfId="2186"/>
    <cellStyle name="SAPBEXstdItem 6 2" xfId="3637"/>
    <cellStyle name="SAPBEXstdItem 6 2 2" xfId="7350"/>
    <cellStyle name="SAPBEXstdItem 6 3" xfId="5976"/>
    <cellStyle name="SAPBEXstdItemX" xfId="69"/>
    <cellStyle name="SAPBEXstdItemX 2" xfId="261"/>
    <cellStyle name="SAPBEXstdItemX 2 2" xfId="717"/>
    <cellStyle name="SAPBEXstdItemX 2 2 2" xfId="1414"/>
    <cellStyle name="SAPBEXstdItemX 2 2 2 2" xfId="1672"/>
    <cellStyle name="SAPBEXstdItemX 2 2 2 2 2" xfId="3215"/>
    <cellStyle name="SAPBEXstdItemX 2 2 2 2 2 2" xfId="6953"/>
    <cellStyle name="SAPBEXstdItemX 2 2 2 2 3" xfId="4079"/>
    <cellStyle name="SAPBEXstdItemX 2 2 2 2 3 2" xfId="7772"/>
    <cellStyle name="SAPBEXstdItemX 2 2 2 2 4" xfId="5493"/>
    <cellStyle name="SAPBEXstdItemX 2 2 2 3" xfId="3025"/>
    <cellStyle name="SAPBEXstdItemX 2 2 2 3 2" xfId="6772"/>
    <cellStyle name="SAPBEXstdItemX 2 2 2 4" xfId="3863"/>
    <cellStyle name="SAPBEXstdItemX 2 2 2 4 2" xfId="7566"/>
    <cellStyle name="SAPBEXstdItemX 2 2 2 5" xfId="5269"/>
    <cellStyle name="SAPBEXstdItemX 2 2 3" xfId="1187"/>
    <cellStyle name="SAPBEXstdItemX 2 2 3 2" xfId="2154"/>
    <cellStyle name="SAPBEXstdItemX 2 2 3 2 2" xfId="3606"/>
    <cellStyle name="SAPBEXstdItemX 2 2 3 2 2 2" xfId="7319"/>
    <cellStyle name="SAPBEXstdItemX 2 2 3 2 3" xfId="4485"/>
    <cellStyle name="SAPBEXstdItemX 2 2 3 2 3 2" xfId="8159"/>
    <cellStyle name="SAPBEXstdItemX 2 2 3 2 4" xfId="5944"/>
    <cellStyle name="SAPBEXstdItemX 2 2 3 3" xfId="2869"/>
    <cellStyle name="SAPBEXstdItemX 2 2 3 3 2" xfId="6622"/>
    <cellStyle name="SAPBEXstdItemX 2 2 3 4" xfId="3685"/>
    <cellStyle name="SAPBEXstdItemX 2 2 3 4 2" xfId="7398"/>
    <cellStyle name="SAPBEXstdItemX 2 2 3 5" xfId="5097"/>
    <cellStyle name="SAPBEXstdItemX 2 2 4" xfId="1718"/>
    <cellStyle name="SAPBEXstdItemX 2 2 4 2" xfId="3241"/>
    <cellStyle name="SAPBEXstdItemX 2 2 4 2 2" xfId="6978"/>
    <cellStyle name="SAPBEXstdItemX 2 2 4 3" xfId="4125"/>
    <cellStyle name="SAPBEXstdItemX 2 2 4 3 2" xfId="7812"/>
    <cellStyle name="SAPBEXstdItemX 2 2 4 4" xfId="5533"/>
    <cellStyle name="SAPBEXstdItemX 2 2 5" xfId="2498"/>
    <cellStyle name="SAPBEXstdItemX 2 2 5 2" xfId="6268"/>
    <cellStyle name="SAPBEXstdItemX 2 2 6" xfId="2626"/>
    <cellStyle name="SAPBEXstdItemX 2 2 6 2" xfId="6392"/>
    <cellStyle name="SAPBEXstdItemX 2 2 7" xfId="4805"/>
    <cellStyle name="SAPBEXstdItemX 2 3" xfId="604"/>
    <cellStyle name="SAPBEXstdItemX 2 3 2" xfId="2049"/>
    <cellStyle name="SAPBEXstdItemX 2 3 2 2" xfId="3513"/>
    <cellStyle name="SAPBEXstdItemX 2 3 2 2 2" xfId="7233"/>
    <cellStyle name="SAPBEXstdItemX 2 3 2 3" xfId="4407"/>
    <cellStyle name="SAPBEXstdItemX 2 3 2 3 2" xfId="8084"/>
    <cellStyle name="SAPBEXstdItemX 2 3 2 4" xfId="5848"/>
    <cellStyle name="SAPBEXstdItemX 2 3 3" xfId="2432"/>
    <cellStyle name="SAPBEXstdItemX 2 3 3 2" xfId="6207"/>
    <cellStyle name="SAPBEXstdItemX 2 3 4" xfId="3033"/>
    <cellStyle name="SAPBEXstdItemX 2 3 4 2" xfId="6779"/>
    <cellStyle name="SAPBEXstdItemX 2 3 5" xfId="4748"/>
    <cellStyle name="SAPBEXstdItemX 2 4" xfId="1246"/>
    <cellStyle name="SAPBEXstdItemX 2 4 2" xfId="1132"/>
    <cellStyle name="SAPBEXstdItemX 2 4 2 2" xfId="2823"/>
    <cellStyle name="SAPBEXstdItemX 2 4 2 2 2" xfId="6576"/>
    <cellStyle name="SAPBEXstdItemX 2 4 2 3" xfId="2353"/>
    <cellStyle name="SAPBEXstdItemX 2 4 2 3 2" xfId="6134"/>
    <cellStyle name="SAPBEXstdItemX 2 4 2 4" xfId="5053"/>
    <cellStyle name="SAPBEXstdItemX 2 4 3" xfId="2903"/>
    <cellStyle name="SAPBEXstdItemX 2 4 3 2" xfId="6654"/>
    <cellStyle name="SAPBEXstdItemX 2 4 4" xfId="3726"/>
    <cellStyle name="SAPBEXstdItemX 2 4 4 2" xfId="7438"/>
    <cellStyle name="SAPBEXstdItemX 2 4 5" xfId="5140"/>
    <cellStyle name="SAPBEXstdItemX 2 5" xfId="456"/>
    <cellStyle name="SAPBEXstdItemX 2 5 2" xfId="4708"/>
    <cellStyle name="SAPBEXstdItemX 2 6" xfId="2285"/>
    <cellStyle name="SAPBEXstdItemX 2 6 2" xfId="6069"/>
    <cellStyle name="SAPBEXstdItemX 2 7" xfId="3471"/>
    <cellStyle name="SAPBEXstdItemX 2 7 2" xfId="7194"/>
    <cellStyle name="SAPBEXstdItemX 2 8" xfId="4665"/>
    <cellStyle name="SAPBEXstdItemX 3" xfId="262"/>
    <cellStyle name="SAPBEXstdItemX 3 2" xfId="1399"/>
    <cellStyle name="SAPBEXstdItemX 3 2 2" xfId="1923"/>
    <cellStyle name="SAPBEXstdItemX 3 2 2 2" xfId="3401"/>
    <cellStyle name="SAPBEXstdItemX 3 2 2 2 2" xfId="7134"/>
    <cellStyle name="SAPBEXstdItemX 3 2 2 3" xfId="4330"/>
    <cellStyle name="SAPBEXstdItemX 3 2 2 3 2" xfId="8013"/>
    <cellStyle name="SAPBEXstdItemX 3 2 2 4" xfId="5734"/>
    <cellStyle name="SAPBEXstdItemX 3 2 3" xfId="3014"/>
    <cellStyle name="SAPBEXstdItemX 3 2 3 2" xfId="6762"/>
    <cellStyle name="SAPBEXstdItemX 3 2 4" xfId="3852"/>
    <cellStyle name="SAPBEXstdItemX 3 2 4 2" xfId="7556"/>
    <cellStyle name="SAPBEXstdItemX 3 2 5" xfId="5259"/>
    <cellStyle name="SAPBEXstdItemX 3 3" xfId="700"/>
    <cellStyle name="SAPBEXstdItemX 3 3 2" xfId="4797"/>
    <cellStyle name="SAPBEXstdItemX 3 4" xfId="2487"/>
    <cellStyle name="SAPBEXstdItemX 3 4 2" xfId="6258"/>
    <cellStyle name="SAPBEXstdItemX 3 5" xfId="2628"/>
    <cellStyle name="SAPBEXstdItemX 3 5 2" xfId="6394"/>
    <cellStyle name="SAPBEXstdItemX 3 6" xfId="4666"/>
    <cellStyle name="SAPBEXstdItemX 4" xfId="263"/>
    <cellStyle name="SAPBEXstdItemX 4 2" xfId="1598"/>
    <cellStyle name="SAPBEXstdItemX 4 2 2" xfId="1009"/>
    <cellStyle name="SAPBEXstdItemX 4 2 2 2" xfId="2717"/>
    <cellStyle name="SAPBEXstdItemX 4 2 2 2 2" xfId="6475"/>
    <cellStyle name="SAPBEXstdItemX 4 2 2 3" xfId="2787"/>
    <cellStyle name="SAPBEXstdItemX 4 2 2 3 2" xfId="6543"/>
    <cellStyle name="SAPBEXstdItemX 4 2 2 4" xfId="4985"/>
    <cellStyle name="SAPBEXstdItemX 4 2 3" xfId="3154"/>
    <cellStyle name="SAPBEXstdItemX 4 2 3 2" xfId="6896"/>
    <cellStyle name="SAPBEXstdItemX 4 2 4" xfId="4013"/>
    <cellStyle name="SAPBEXstdItemX 4 2 4 2" xfId="7709"/>
    <cellStyle name="SAPBEXstdItemX 4 2 5" xfId="5425"/>
    <cellStyle name="SAPBEXstdItemX 4 3" xfId="1513"/>
    <cellStyle name="SAPBEXstdItemX 4 3 2" xfId="1057"/>
    <cellStyle name="SAPBEXstdItemX 4 3 2 2" xfId="2767"/>
    <cellStyle name="SAPBEXstdItemX 4 3 2 2 2" xfId="6523"/>
    <cellStyle name="SAPBEXstdItemX 4 3 2 3" xfId="2200"/>
    <cellStyle name="SAPBEXstdItemX 4 3 2 3 2" xfId="5990"/>
    <cellStyle name="SAPBEXstdItemX 4 3 2 4" xfId="5027"/>
    <cellStyle name="SAPBEXstdItemX 4 3 3" xfId="3086"/>
    <cellStyle name="SAPBEXstdItemX 4 3 3 2" xfId="6832"/>
    <cellStyle name="SAPBEXstdItemX 4 3 4" xfId="3936"/>
    <cellStyle name="SAPBEXstdItemX 4 3 4 2" xfId="7632"/>
    <cellStyle name="SAPBEXstdItemX 4 3 5" xfId="5342"/>
    <cellStyle name="SAPBEXstdItemX 4 4" xfId="966"/>
    <cellStyle name="SAPBEXstdItemX 4 4 2" xfId="4950"/>
    <cellStyle name="SAPBEXstdItemX 4 5" xfId="2662"/>
    <cellStyle name="SAPBEXstdItemX 4 5 2" xfId="6425"/>
    <cellStyle name="SAPBEXstdItemX 4 6" xfId="2529"/>
    <cellStyle name="SAPBEXstdItemX 4 6 2" xfId="6297"/>
    <cellStyle name="SAPBEXstdItemX 4 7" xfId="4667"/>
    <cellStyle name="SAPBEXstdItemX 5" xfId="357"/>
    <cellStyle name="SAPBEXstdItemX 5 2" xfId="1649"/>
    <cellStyle name="SAPBEXstdItemX 5 2 2" xfId="1021"/>
    <cellStyle name="SAPBEXstdItemX 5 2 2 2" xfId="2732"/>
    <cellStyle name="SAPBEXstdItemX 5 2 2 2 2" xfId="6490"/>
    <cellStyle name="SAPBEXstdItemX 5 2 2 3" xfId="2786"/>
    <cellStyle name="SAPBEXstdItemX 5 2 2 3 2" xfId="6542"/>
    <cellStyle name="SAPBEXstdItemX 5 2 2 4" xfId="4995"/>
    <cellStyle name="SAPBEXstdItemX 5 2 3" xfId="3200"/>
    <cellStyle name="SAPBEXstdItemX 5 2 3 2" xfId="6939"/>
    <cellStyle name="SAPBEXstdItemX 5 2 4" xfId="4062"/>
    <cellStyle name="SAPBEXstdItemX 5 2 4 2" xfId="7758"/>
    <cellStyle name="SAPBEXstdItemX 5 2 5" xfId="5474"/>
    <cellStyle name="SAPBEXstdItemX 5 3" xfId="1561"/>
    <cellStyle name="SAPBEXstdItemX 5 3 2" xfId="953"/>
    <cellStyle name="SAPBEXstdItemX 5 3 2 2" xfId="2654"/>
    <cellStyle name="SAPBEXstdItemX 5 3 2 2 2" xfId="6419"/>
    <cellStyle name="SAPBEXstdItemX 5 3 2 3" xfId="2799"/>
    <cellStyle name="SAPBEXstdItemX 5 3 2 3 2" xfId="6555"/>
    <cellStyle name="SAPBEXstdItemX 5 3 2 4" xfId="4937"/>
    <cellStyle name="SAPBEXstdItemX 5 3 3" xfId="3129"/>
    <cellStyle name="SAPBEXstdItemX 5 3 3 2" xfId="6873"/>
    <cellStyle name="SAPBEXstdItemX 5 3 4" xfId="3983"/>
    <cellStyle name="SAPBEXstdItemX 5 3 4 2" xfId="7679"/>
    <cellStyle name="SAPBEXstdItemX 5 3 5" xfId="5389"/>
    <cellStyle name="SAPBEXstdItemX 5 4" xfId="1757"/>
    <cellStyle name="SAPBEXstdItemX 5 4 2" xfId="3271"/>
    <cellStyle name="SAPBEXstdItemX 5 4 2 2" xfId="7008"/>
    <cellStyle name="SAPBEXstdItemX 5 4 3" xfId="4164"/>
    <cellStyle name="SAPBEXstdItemX 5 4 3 2" xfId="7851"/>
    <cellStyle name="SAPBEXstdItemX 5 4 4" xfId="5572"/>
    <cellStyle name="SAPBEXstdItemX 5 5" xfId="2725"/>
    <cellStyle name="SAPBEXstdItemX 5 5 2" xfId="6483"/>
    <cellStyle name="SAPBEXstdItemX 5 6" xfId="2525"/>
    <cellStyle name="SAPBEXstdItemX 5 6 2" xfId="6293"/>
    <cellStyle name="SAPBEXstdItemX 5 7" xfId="4631"/>
    <cellStyle name="SAPBEXstdItemX 6" xfId="1031"/>
    <cellStyle name="SAPBEXstdItemX 6 2" xfId="1909"/>
    <cellStyle name="SAPBEXstdItemX 6 2 2" xfId="3390"/>
    <cellStyle name="SAPBEXstdItemX 6 2 2 2" xfId="7123"/>
    <cellStyle name="SAPBEXstdItemX 6 2 3" xfId="4316"/>
    <cellStyle name="SAPBEXstdItemX 6 2 3 2" xfId="7999"/>
    <cellStyle name="SAPBEXstdItemX 6 2 4" xfId="5720"/>
    <cellStyle name="SAPBEXstdItemX 6 3" xfId="2741"/>
    <cellStyle name="SAPBEXstdItemX 6 3 2" xfId="6499"/>
    <cellStyle name="SAPBEXstdItemX 6 4" xfId="2235"/>
    <cellStyle name="SAPBEXstdItemX 6 4 2" xfId="6021"/>
    <cellStyle name="SAPBEXstdItemX 6 5" xfId="5004"/>
    <cellStyle name="SAPBEXstdItemX 7" xfId="2188"/>
    <cellStyle name="SAPBEXstdItemX 7 2" xfId="3639"/>
    <cellStyle name="SAPBEXstdItemX 7 2 2" xfId="7352"/>
    <cellStyle name="SAPBEXstdItemX 7 3" xfId="5978"/>
    <cellStyle name="SAPBEXtitle" xfId="70"/>
    <cellStyle name="SAPBEXtitle 2" xfId="264"/>
    <cellStyle name="SAPBEXtitle 2 2" xfId="748"/>
    <cellStyle name="SAPBEXtitle 2 2 2" xfId="1435"/>
    <cellStyle name="SAPBEXtitle 2 2 2 2" xfId="1671"/>
    <cellStyle name="SAPBEXtitle 2 2 2 2 2" xfId="4078"/>
    <cellStyle name="SAPBEXtitle 2 2 2 3" xfId="3878"/>
    <cellStyle name="SAPBEXtitle 2 2 3" xfId="1188"/>
    <cellStyle name="SAPBEXtitle 2 2 4" xfId="3384"/>
    <cellStyle name="SAPBEXtitle 2 3" xfId="605"/>
    <cellStyle name="SAPBEXtitle 3" xfId="265"/>
    <cellStyle name="SAPBEXtitle 3 2" xfId="701"/>
    <cellStyle name="SAPBEXtitle 3 2 2" xfId="1400"/>
    <cellStyle name="SAPBEXtitle 3 2 2 2" xfId="941"/>
    <cellStyle name="SAPBEXtitle 3 2 2 2 2" xfId="2463"/>
    <cellStyle name="SAPBEXtitle 3 2 2 3" xfId="3853"/>
    <cellStyle name="SAPBEXtitle 3 2 3" xfId="1189"/>
    <cellStyle name="SAPBEXtitle 3 2 4" xfId="3374"/>
    <cellStyle name="SAPBEXtitle 3 3" xfId="606"/>
    <cellStyle name="SAPBEXtitle 4" xfId="358"/>
    <cellStyle name="SAPBEXtitle 4 2" xfId="1280"/>
    <cellStyle name="SAPBEXtitle 4 3" xfId="1015"/>
    <cellStyle name="SAPBEXtitle 4 4" xfId="478"/>
    <cellStyle name="SAPBEXtitle 5" xfId="457"/>
    <cellStyle name="SAPBEXtitle 5 2" xfId="1816"/>
    <cellStyle name="SAPBEXtitle 5 2 2" xfId="4223"/>
    <cellStyle name="SAPBEXtitle 5 3" xfId="2509"/>
    <cellStyle name="SAPBEXunassignedItem" xfId="266"/>
    <cellStyle name="SAPBEXunassignedItem 2" xfId="1247"/>
    <cellStyle name="SAPBEXunassignedItem 2 2" xfId="2069"/>
    <cellStyle name="SAPBEXunassignedItem 2 2 2" xfId="2157"/>
    <cellStyle name="SAPBEXunassignedItem 2 2 2 2" xfId="4488"/>
    <cellStyle name="SAPBEXunassignedItem 2 2 2 3" xfId="5947"/>
    <cellStyle name="SAPBEXunassignedItem 2 2 3" xfId="4425"/>
    <cellStyle name="SAPBEXunassignedItem 2 2 4" xfId="5866"/>
    <cellStyle name="SAPBEXunassignedItem 2 3" xfId="3727"/>
    <cellStyle name="SAPBEXunassignedItem 2 4" xfId="4489"/>
    <cellStyle name="SAPBEXunassignedItem 2 4 2" xfId="8162"/>
    <cellStyle name="SAPBEXunassignedItem 2 4 3" xfId="8173"/>
    <cellStyle name="SAPBEXunassignedItem 2 5" xfId="5141"/>
    <cellStyle name="SAPBEXunassignedItem 3" xfId="1971"/>
    <cellStyle name="SAPBEXunassignedItem 3 2" xfId="1208"/>
    <cellStyle name="SAPBEXunassignedItem 3 2 2" xfId="3693"/>
    <cellStyle name="SAPBEXunassignedItem 3 2 3" xfId="5106"/>
    <cellStyle name="SAPBEXunassignedItem 3 3" xfId="4370"/>
    <cellStyle name="SAPBEXunassignedItem 3 4" xfId="5781"/>
    <cellStyle name="SAPBEXunassignedItem 4" xfId="458"/>
    <cellStyle name="SAPBEXunassignedItem 4 2" xfId="4709"/>
    <cellStyle name="SAPBEXunassignedItem 4 3" xfId="8169"/>
    <cellStyle name="SAPBEXunassignedItem 5" xfId="2219"/>
    <cellStyle name="SAPBEXunassignedItem 6" xfId="4668"/>
    <cellStyle name="SAPBEXundefined" xfId="71"/>
    <cellStyle name="SAPBEXundefined 2" xfId="267"/>
    <cellStyle name="SAPBEXundefined 2 2" xfId="643"/>
    <cellStyle name="SAPBEXundefined 2 2 2" xfId="1343"/>
    <cellStyle name="SAPBEXundefined 2 2 2 2" xfId="1763"/>
    <cellStyle name="SAPBEXundefined 2 2 2 2 2" xfId="4170"/>
    <cellStyle name="SAPBEXundefined 2 2 2 2 2 2" xfId="7857"/>
    <cellStyle name="SAPBEXundefined 2 2 2 2 3" xfId="5578"/>
    <cellStyle name="SAPBEXundefined 2 2 2 3" xfId="3813"/>
    <cellStyle name="SAPBEXundefined 2 2 2 3 2" xfId="7523"/>
    <cellStyle name="SAPBEXundefined 2 2 2 4" xfId="5226"/>
    <cellStyle name="SAPBEXundefined 2 2 3" xfId="1190"/>
    <cellStyle name="SAPBEXundefined 2 2 3 2" xfId="2155"/>
    <cellStyle name="SAPBEXundefined 2 2 3 2 2" xfId="3607"/>
    <cellStyle name="SAPBEXundefined 2 2 3 2 2 2" xfId="7320"/>
    <cellStyle name="SAPBEXundefined 2 2 3 2 3" xfId="4486"/>
    <cellStyle name="SAPBEXundefined 2 2 3 2 3 2" xfId="8160"/>
    <cellStyle name="SAPBEXundefined 2 2 3 2 4" xfId="5945"/>
    <cellStyle name="SAPBEXundefined 2 2 3 3" xfId="2870"/>
    <cellStyle name="SAPBEXundefined 2 2 3 3 2" xfId="6623"/>
    <cellStyle name="SAPBEXundefined 2 2 3 4" xfId="3686"/>
    <cellStyle name="SAPBEXundefined 2 2 3 4 2" xfId="7399"/>
    <cellStyle name="SAPBEXundefined 2 2 3 5" xfId="5098"/>
    <cellStyle name="SAPBEXundefined 2 2 4" xfId="1820"/>
    <cellStyle name="SAPBEXundefined 2 2 4 2" xfId="3315"/>
    <cellStyle name="SAPBEXundefined 2 2 4 2 2" xfId="7050"/>
    <cellStyle name="SAPBEXundefined 2 2 4 3" xfId="4227"/>
    <cellStyle name="SAPBEXundefined 2 2 4 3 2" xfId="7912"/>
    <cellStyle name="SAPBEXundefined 2 2 4 4" xfId="5633"/>
    <cellStyle name="SAPBEXundefined 2 2 5" xfId="3031"/>
    <cellStyle name="SAPBEXundefined 2 2 5 2" xfId="6777"/>
    <cellStyle name="SAPBEXundefined 2 2 6" xfId="4763"/>
    <cellStyle name="SAPBEXundefined 2 3" xfId="607"/>
    <cellStyle name="SAPBEXundefined 2 3 2" xfId="1815"/>
    <cellStyle name="SAPBEXundefined 2 3 2 2" xfId="3312"/>
    <cellStyle name="SAPBEXundefined 2 3 2 2 2" xfId="7047"/>
    <cellStyle name="SAPBEXundefined 2 3 2 3" xfId="4222"/>
    <cellStyle name="SAPBEXundefined 2 3 2 3 2" xfId="7908"/>
    <cellStyle name="SAPBEXundefined 2 3 2 4" xfId="5629"/>
    <cellStyle name="SAPBEXundefined 2 3 3" xfId="2433"/>
    <cellStyle name="SAPBEXundefined 2 3 3 2" xfId="6208"/>
    <cellStyle name="SAPBEXundefined 2 3 4" xfId="3239"/>
    <cellStyle name="SAPBEXundefined 2 3 4 2" xfId="6976"/>
    <cellStyle name="SAPBEXundefined 2 3 5" xfId="4749"/>
    <cellStyle name="SAPBEXundefined 2 4" xfId="1248"/>
    <cellStyle name="SAPBEXundefined 2 4 2" xfId="1781"/>
    <cellStyle name="SAPBEXundefined 2 4 2 2" xfId="4188"/>
    <cellStyle name="SAPBEXundefined 2 4 2 2 2" xfId="7875"/>
    <cellStyle name="SAPBEXundefined 2 4 2 3" xfId="5596"/>
    <cellStyle name="SAPBEXundefined 2 4 3" xfId="3728"/>
    <cellStyle name="SAPBEXundefined 2 4 3 2" xfId="7439"/>
    <cellStyle name="SAPBEXundefined 2 4 4" xfId="5142"/>
    <cellStyle name="SAPBEXundefined 2 5" xfId="881"/>
    <cellStyle name="SAPBEXundefined 2 5 2" xfId="2995"/>
    <cellStyle name="SAPBEXundefined 2 5 2 2" xfId="6743"/>
    <cellStyle name="SAPBEXundefined 2 5 3" xfId="4872"/>
    <cellStyle name="SAPBEXundefined 2 6" xfId="459"/>
    <cellStyle name="SAPBEXundefined 2 6 2" xfId="4710"/>
    <cellStyle name="SAPBEXundefined 2 7" xfId="2218"/>
    <cellStyle name="SAPBEXundefined 2 7 2" xfId="6006"/>
    <cellStyle name="SAPBEXundefined 2 8" xfId="4559"/>
    <cellStyle name="SAPBEXundefined 3" xfId="268"/>
    <cellStyle name="SAPBEXundefined 3 2" xfId="1409"/>
    <cellStyle name="SAPBEXundefined 3 2 2" xfId="1599"/>
    <cellStyle name="SAPBEXundefined 3 2 2 2" xfId="960"/>
    <cellStyle name="SAPBEXundefined 3 2 2 2 2" xfId="2564"/>
    <cellStyle name="SAPBEXundefined 3 2 2 2 2 2" xfId="6331"/>
    <cellStyle name="SAPBEXundefined 3 2 2 2 3" xfId="4944"/>
    <cellStyle name="SAPBEXundefined 3 2 2 3" xfId="4014"/>
    <cellStyle name="SAPBEXundefined 3 2 2 3 2" xfId="7710"/>
    <cellStyle name="SAPBEXundefined 3 2 2 4" xfId="5426"/>
    <cellStyle name="SAPBEXundefined 3 2 3" xfId="1814"/>
    <cellStyle name="SAPBEXundefined 3 2 3 2" xfId="3311"/>
    <cellStyle name="SAPBEXundefined 3 2 3 2 2" xfId="7046"/>
    <cellStyle name="SAPBEXundefined 3 2 3 3" xfId="4221"/>
    <cellStyle name="SAPBEXundefined 3 2 3 3 2" xfId="7907"/>
    <cellStyle name="SAPBEXundefined 3 2 3 4" xfId="5628"/>
    <cellStyle name="SAPBEXundefined 3 2 4" xfId="3021"/>
    <cellStyle name="SAPBEXundefined 3 2 4 2" xfId="6769"/>
    <cellStyle name="SAPBEXundefined 3 2 5" xfId="3859"/>
    <cellStyle name="SAPBEXundefined 3 2 5 2" xfId="7562"/>
    <cellStyle name="SAPBEXundefined 3 2 6" xfId="5265"/>
    <cellStyle name="SAPBEXundefined 3 3" xfId="1514"/>
    <cellStyle name="SAPBEXundefined 3 3 2" xfId="1058"/>
    <cellStyle name="SAPBEXundefined 3 3 2 2" xfId="2199"/>
    <cellStyle name="SAPBEXundefined 3 3 2 2 2" xfId="5989"/>
    <cellStyle name="SAPBEXundefined 3 3 2 3" xfId="5028"/>
    <cellStyle name="SAPBEXundefined 3 3 3" xfId="3937"/>
    <cellStyle name="SAPBEXundefined 3 3 3 2" xfId="7633"/>
    <cellStyle name="SAPBEXundefined 3 3 4" xfId="5343"/>
    <cellStyle name="SAPBEXundefined 3 4" xfId="967"/>
    <cellStyle name="SAPBEXundefined 3 4 2" xfId="2105"/>
    <cellStyle name="SAPBEXundefined 3 4 2 2" xfId="4436"/>
    <cellStyle name="SAPBEXundefined 3 4 2 2 2" xfId="8110"/>
    <cellStyle name="SAPBEXundefined 3 4 2 3" xfId="5895"/>
    <cellStyle name="SAPBEXundefined 3 4 3" xfId="2300"/>
    <cellStyle name="SAPBEXundefined 3 4 3 2" xfId="6084"/>
    <cellStyle name="SAPBEXundefined 3 4 4" xfId="4951"/>
    <cellStyle name="SAPBEXundefined 3 5" xfId="1695"/>
    <cellStyle name="SAPBEXundefined 3 5 2" xfId="4102"/>
    <cellStyle name="SAPBEXundefined 3 5 2 2" xfId="7791"/>
    <cellStyle name="SAPBEXundefined 3 5 3" xfId="5512"/>
    <cellStyle name="SAPBEXundefined 3 6" xfId="710"/>
    <cellStyle name="SAPBEXundefined 3 6 2" xfId="4801"/>
    <cellStyle name="SAPBEXundefined 3 7" xfId="2493"/>
    <cellStyle name="SAPBEXundefined 3 7 2" xfId="6264"/>
    <cellStyle name="SAPBEXundefined 3 8" xfId="2264"/>
    <cellStyle name="SAPBEXundefined 3 8 2" xfId="6049"/>
    <cellStyle name="SAPBEXundefined 3 9" xfId="4560"/>
    <cellStyle name="SAPBEXundefined 4" xfId="269"/>
    <cellStyle name="SAPBEXundefined 4 2" xfId="1600"/>
    <cellStyle name="SAPBEXundefined 4 2 2" xfId="1012"/>
    <cellStyle name="SAPBEXundefined 4 2 2 2" xfId="2553"/>
    <cellStyle name="SAPBEXundefined 4 2 2 2 2" xfId="6321"/>
    <cellStyle name="SAPBEXundefined 4 2 2 3" xfId="4987"/>
    <cellStyle name="SAPBEXundefined 4 2 3" xfId="4015"/>
    <cellStyle name="SAPBEXundefined 4 2 3 2" xfId="7711"/>
    <cellStyle name="SAPBEXundefined 4 2 4" xfId="5427"/>
    <cellStyle name="SAPBEXundefined 4 3" xfId="1515"/>
    <cellStyle name="SAPBEXundefined 4 3 2" xfId="1864"/>
    <cellStyle name="SAPBEXundefined 4 3 2 2" xfId="4271"/>
    <cellStyle name="SAPBEXundefined 4 3 2 2 2" xfId="7955"/>
    <cellStyle name="SAPBEXundefined 4 3 2 3" xfId="5676"/>
    <cellStyle name="SAPBEXundefined 4 3 3" xfId="3938"/>
    <cellStyle name="SAPBEXundefined 4 3 3 2" xfId="7634"/>
    <cellStyle name="SAPBEXundefined 4 3 4" xfId="5344"/>
    <cellStyle name="SAPBEXundefined 4 4" xfId="1728"/>
    <cellStyle name="SAPBEXundefined 4 4 2" xfId="4135"/>
    <cellStyle name="SAPBEXundefined 4 4 2 2" xfId="7822"/>
    <cellStyle name="SAPBEXundefined 4 4 3" xfId="5543"/>
    <cellStyle name="SAPBEXundefined 4 5" xfId="968"/>
    <cellStyle name="SAPBEXundefined 4 5 2" xfId="4952"/>
    <cellStyle name="SAPBEXundefined 4 6" xfId="2299"/>
    <cellStyle name="SAPBEXundefined 4 6 2" xfId="6083"/>
    <cellStyle name="SAPBEXundefined 4 7" xfId="4561"/>
    <cellStyle name="SAPBEXundefined 5" xfId="359"/>
    <cellStyle name="SAPBEXundefined 5 2" xfId="1650"/>
    <cellStyle name="SAPBEXundefined 5 2 2" xfId="1022"/>
    <cellStyle name="SAPBEXundefined 5 2 2 2" xfId="2733"/>
    <cellStyle name="SAPBEXundefined 5 2 2 2 2" xfId="6491"/>
    <cellStyle name="SAPBEXundefined 5 2 2 3" xfId="2987"/>
    <cellStyle name="SAPBEXundefined 5 2 2 3 2" xfId="6735"/>
    <cellStyle name="SAPBEXundefined 5 2 2 4" xfId="4996"/>
    <cellStyle name="SAPBEXundefined 5 2 3" xfId="3201"/>
    <cellStyle name="SAPBEXundefined 5 2 3 2" xfId="6940"/>
    <cellStyle name="SAPBEXundefined 5 2 4" xfId="4063"/>
    <cellStyle name="SAPBEXundefined 5 2 4 2" xfId="7759"/>
    <cellStyle name="SAPBEXundefined 5 2 5" xfId="5475"/>
    <cellStyle name="SAPBEXundefined 5 3" xfId="1562"/>
    <cellStyle name="SAPBEXundefined 5 3 2" xfId="1773"/>
    <cellStyle name="SAPBEXundefined 5 3 2 2" xfId="3283"/>
    <cellStyle name="SAPBEXundefined 5 3 2 2 2" xfId="7018"/>
    <cellStyle name="SAPBEXundefined 5 3 2 3" xfId="4180"/>
    <cellStyle name="SAPBEXundefined 5 3 2 3 2" xfId="7867"/>
    <cellStyle name="SAPBEXundefined 5 3 2 4" xfId="5588"/>
    <cellStyle name="SAPBEXundefined 5 3 3" xfId="3130"/>
    <cellStyle name="SAPBEXundefined 5 3 3 2" xfId="6874"/>
    <cellStyle name="SAPBEXundefined 5 3 4" xfId="3984"/>
    <cellStyle name="SAPBEXundefined 5 3 4 2" xfId="7680"/>
    <cellStyle name="SAPBEXundefined 5 3 5" xfId="5390"/>
    <cellStyle name="SAPBEXundefined 5 4" xfId="1950"/>
    <cellStyle name="SAPBEXundefined 5 4 2" xfId="3425"/>
    <cellStyle name="SAPBEXundefined 5 4 2 2" xfId="7158"/>
    <cellStyle name="SAPBEXundefined 5 4 3" xfId="4357"/>
    <cellStyle name="SAPBEXundefined 5 4 3 2" xfId="8040"/>
    <cellStyle name="SAPBEXundefined 5 4 4" xfId="5761"/>
    <cellStyle name="SAPBEXundefined 5 5" xfId="2726"/>
    <cellStyle name="SAPBEXundefined 5 5 2" xfId="6484"/>
    <cellStyle name="SAPBEXundefined 5 6" xfId="2317"/>
    <cellStyle name="SAPBEXundefined 5 6 2" xfId="6100"/>
    <cellStyle name="SAPBEXundefined 5 7" xfId="4632"/>
    <cellStyle name="SAPBEXundefined 6" xfId="1030"/>
    <cellStyle name="SAPBEXundefined 6 2" xfId="1826"/>
    <cellStyle name="SAPBEXundefined 6 2 2" xfId="3321"/>
    <cellStyle name="SAPBEXundefined 6 2 2 2" xfId="7056"/>
    <cellStyle name="SAPBEXundefined 6 2 3" xfId="4233"/>
    <cellStyle name="SAPBEXundefined 6 2 3 2" xfId="7918"/>
    <cellStyle name="SAPBEXundefined 6 2 4" xfId="5639"/>
    <cellStyle name="SAPBEXundefined 6 3" xfId="2740"/>
    <cellStyle name="SAPBEXundefined 6 3 2" xfId="6498"/>
    <cellStyle name="SAPBEXundefined 6 4" xfId="2236"/>
    <cellStyle name="SAPBEXundefined 6 4 2" xfId="6022"/>
    <cellStyle name="SAPBEXundefined 6 5" xfId="5003"/>
    <cellStyle name="SAPBEXundefined 7" xfId="2189"/>
    <cellStyle name="SAPBEXundefined 7 2" xfId="3640"/>
    <cellStyle name="SAPBEXundefined 7 2 2" xfId="7353"/>
    <cellStyle name="SAPBEXundefined 7 3" xfId="5979"/>
    <cellStyle name="Schlecht 2" xfId="1191"/>
    <cellStyle name="Schlecht 3" xfId="1254"/>
    <cellStyle name="Schlecht 4" xfId="863"/>
    <cellStyle name="Sheet Title" xfId="270"/>
    <cellStyle name="Standard 10" xfId="73"/>
    <cellStyle name="Standard 10 2" xfId="742"/>
    <cellStyle name="Standard 11" xfId="94"/>
    <cellStyle name="Standard 11 10" xfId="2223"/>
    <cellStyle name="Standard 11 10 2" xfId="6010"/>
    <cellStyle name="Standard 11 11" xfId="4496"/>
    <cellStyle name="Standard 11 2" xfId="728"/>
    <cellStyle name="Standard 11 2 2" xfId="1566"/>
    <cellStyle name="Standard 11 2 2 2" xfId="2084"/>
    <cellStyle name="Standard 11 2 2 2 2" xfId="3541"/>
    <cellStyle name="Standard 11 2 2 2 2 2" xfId="7258"/>
    <cellStyle name="Standard 11 2 2 2 3" xfId="5878"/>
    <cellStyle name="Standard 11 2 2 3" xfId="3134"/>
    <cellStyle name="Standard 11 2 2 3 2" xfId="6878"/>
    <cellStyle name="Standard 11 2 2 4" xfId="5394"/>
    <cellStyle name="Standard 11 2 3" xfId="1997"/>
    <cellStyle name="Standard 11 2 3 2" xfId="3469"/>
    <cellStyle name="Standard 11 2 3 2 2" xfId="7192"/>
    <cellStyle name="Standard 11 2 3 3" xfId="5800"/>
    <cellStyle name="Standard 11 2 4" xfId="2505"/>
    <cellStyle name="Standard 11 2 4 2" xfId="6274"/>
    <cellStyle name="Standard 11 2 5" xfId="4809"/>
    <cellStyle name="Standard 11 3" xfId="722"/>
    <cellStyle name="Standard 11 4" xfId="789"/>
    <cellStyle name="Standard 11 4 2" xfId="2007"/>
    <cellStyle name="Standard 11 4 2 2" xfId="3479"/>
    <cellStyle name="Standard 11 4 2 2 2" xfId="7202"/>
    <cellStyle name="Standard 11 4 2 3" xfId="5810"/>
    <cellStyle name="Standard 11 4 3" xfId="2540"/>
    <cellStyle name="Standard 11 4 3 2" xfId="6308"/>
    <cellStyle name="Standard 11 4 4" xfId="4842"/>
    <cellStyle name="Standard 11 5" xfId="647"/>
    <cellStyle name="Standard 11 5 2" xfId="1987"/>
    <cellStyle name="Standard 11 5 2 2" xfId="3459"/>
    <cellStyle name="Standard 11 5 2 2 2" xfId="7184"/>
    <cellStyle name="Standard 11 5 2 3" xfId="5792"/>
    <cellStyle name="Standard 11 5 3" xfId="2456"/>
    <cellStyle name="Standard 11 5 3 2" xfId="6230"/>
    <cellStyle name="Standard 11 5 4" xfId="4767"/>
    <cellStyle name="Standard 11 6" xfId="623"/>
    <cellStyle name="Standard 11 7" xfId="1489"/>
    <cellStyle name="Standard 11 7 2" xfId="2077"/>
    <cellStyle name="Standard 11 7 2 2" xfId="3534"/>
    <cellStyle name="Standard 11 7 2 2 2" xfId="7252"/>
    <cellStyle name="Standard 11 7 2 3" xfId="5872"/>
    <cellStyle name="Standard 11 7 3" xfId="3070"/>
    <cellStyle name="Standard 11 7 3 2" xfId="6816"/>
    <cellStyle name="Standard 11 7 4" xfId="5319"/>
    <cellStyle name="Standard 11 8" xfId="1964"/>
    <cellStyle name="Standard 11 8 2" xfId="3437"/>
    <cellStyle name="Standard 11 8 2 2" xfId="7169"/>
    <cellStyle name="Standard 11 8 3" xfId="5775"/>
    <cellStyle name="Standard 11 9" xfId="410"/>
    <cellStyle name="Standard 11 9 2" xfId="4672"/>
    <cellStyle name="Standard 12" xfId="96"/>
    <cellStyle name="Standard 12 2" xfId="747"/>
    <cellStyle name="Standard 12 2 2" xfId="1434"/>
    <cellStyle name="Standard 12 2 3" xfId="1054"/>
    <cellStyle name="Standard 12 2 3 2" xfId="2764"/>
    <cellStyle name="Standard 12 2 3 2 2" xfId="6521"/>
    <cellStyle name="Standard 12 2 3 3" xfId="5025"/>
    <cellStyle name="Standard 13" xfId="101"/>
    <cellStyle name="Standard 13 2" xfId="1029"/>
    <cellStyle name="Standard 13 3" xfId="886"/>
    <cellStyle name="Standard 13 4" xfId="411"/>
    <cellStyle name="Standard 14" xfId="360"/>
    <cellStyle name="Standard 14 2" xfId="1192"/>
    <cellStyle name="Standard 14 2 2" xfId="1651"/>
    <cellStyle name="Standard 14 2 2 2" xfId="2090"/>
    <cellStyle name="Standard 14 2 2 2 2" xfId="3547"/>
    <cellStyle name="Standard 14 2 2 2 2 2" xfId="7261"/>
    <cellStyle name="Standard 14 2 2 2 3" xfId="5881"/>
    <cellStyle name="Standard 14 2 2 3" xfId="3202"/>
    <cellStyle name="Standard 14 2 2 3 2" xfId="6941"/>
    <cellStyle name="Standard 14 2 2 4" xfId="5476"/>
    <cellStyle name="Standard 14 2 3" xfId="4641"/>
    <cellStyle name="Standard 14 3" xfId="1487"/>
    <cellStyle name="Standard 14 3 2" xfId="2075"/>
    <cellStyle name="Standard 14 3 2 2" xfId="3532"/>
    <cellStyle name="Standard 14 3 2 2 2" xfId="7250"/>
    <cellStyle name="Standard 14 3 2 3" xfId="5870"/>
    <cellStyle name="Standard 14 3 3" xfId="3068"/>
    <cellStyle name="Standard 14 3 3 2" xfId="6814"/>
    <cellStyle name="Standard 14 3 4" xfId="5317"/>
    <cellStyle name="Standard 14 4" xfId="1563"/>
    <cellStyle name="Standard 14 4 2" xfId="2081"/>
    <cellStyle name="Standard 14 4 2 2" xfId="3538"/>
    <cellStyle name="Standard 14 4 2 2 2" xfId="7255"/>
    <cellStyle name="Standard 14 4 2 3" xfId="5875"/>
    <cellStyle name="Standard 14 4 3" xfId="3131"/>
    <cellStyle name="Standard 14 4 3 2" xfId="6875"/>
    <cellStyle name="Standard 14 4 4" xfId="5391"/>
    <cellStyle name="Standard 14 5" xfId="2033"/>
    <cellStyle name="Standard 14 5 2" xfId="3499"/>
    <cellStyle name="Standard 14 5 2 2" xfId="7220"/>
    <cellStyle name="Standard 14 5 3" xfId="5833"/>
    <cellStyle name="Standard 14 6" xfId="1016"/>
    <cellStyle name="Standard 14 6 2" xfId="4990"/>
    <cellStyle name="Standard 14 7" xfId="2727"/>
    <cellStyle name="Standard 14 7 2" xfId="6485"/>
    <cellStyle name="Standard 14 8" xfId="4633"/>
    <cellStyle name="Standard 15" xfId="1472"/>
    <cellStyle name="Standard 15 2" xfId="1486"/>
    <cellStyle name="Standard 15 2 2" xfId="2074"/>
    <cellStyle name="Standard 15 3" xfId="1653"/>
    <cellStyle name="Standard 15 3 2" xfId="2092"/>
    <cellStyle name="Standard 15 3 2 2" xfId="3549"/>
    <cellStyle name="Standard 15 3 2 2 2" xfId="7263"/>
    <cellStyle name="Standard 15 3 2 3" xfId="5883"/>
    <cellStyle name="Standard 15 3 3" xfId="3204"/>
    <cellStyle name="Standard 15 3 3 2" xfId="6943"/>
    <cellStyle name="Standard 15 3 4" xfId="5478"/>
    <cellStyle name="Standard 15 4" xfId="4642"/>
    <cellStyle name="Standard 16" xfId="1655"/>
    <cellStyle name="Standard 16 2" xfId="2094"/>
    <cellStyle name="Standard 16 2 2" xfId="3551"/>
    <cellStyle name="Standard 16 2 2 2" xfId="7265"/>
    <cellStyle name="Standard 16 2 3" xfId="5885"/>
    <cellStyle name="Standard 16 3" xfId="3206"/>
    <cellStyle name="Standard 16 3 2" xfId="6945"/>
    <cellStyle name="Standard 16 4" xfId="4493"/>
    <cellStyle name="Standard 16 4 2" xfId="4494"/>
    <cellStyle name="Standard 16 4 2 2" xfId="8165"/>
    <cellStyle name="Standard 16 4 3" xfId="4644"/>
    <cellStyle name="Standard 16 5" xfId="4640"/>
    <cellStyle name="Standard 17" xfId="811"/>
    <cellStyle name="Standard 17 2" xfId="3026"/>
    <cellStyle name="Standard 17 2 2" xfId="6773"/>
    <cellStyle name="Standard 17 3" xfId="4643"/>
    <cellStyle name="Standard 18" xfId="1962"/>
    <cellStyle name="Standard 18 2" xfId="3435"/>
    <cellStyle name="Standard 18 2 2" xfId="7167"/>
    <cellStyle name="Standard 18 3" xfId="5773"/>
    <cellStyle name="Standard 19" xfId="406"/>
    <cellStyle name="Standard 19 2" xfId="4669"/>
    <cellStyle name="Standard 2" xfId="74"/>
    <cellStyle name="Standard 2 10" xfId="485"/>
    <cellStyle name="Standard 2 10 2" xfId="1972"/>
    <cellStyle name="Standard 2 10 2 2" xfId="3444"/>
    <cellStyle name="Standard 2 10 2 2 2" xfId="7174"/>
    <cellStyle name="Standard 2 10 2 3" xfId="5782"/>
    <cellStyle name="Standard 2 10 3" xfId="2347"/>
    <cellStyle name="Standard 2 10 3 2" xfId="6129"/>
    <cellStyle name="Standard 2 10 4" xfId="4713"/>
    <cellStyle name="Standard 2 11" xfId="416"/>
    <cellStyle name="Standard 2 11 2" xfId="1968"/>
    <cellStyle name="Standard 2 11 2 2" xfId="3441"/>
    <cellStyle name="Standard 2 11 2 2 2" xfId="7173"/>
    <cellStyle name="Standard 2 11 2 3" xfId="5779"/>
    <cellStyle name="Standard 2 11 3" xfId="2229"/>
    <cellStyle name="Standard 2 11 3 2" xfId="6016"/>
    <cellStyle name="Standard 2 11 4" xfId="4675"/>
    <cellStyle name="Standard 2 2" xfId="75"/>
    <cellStyle name="Standard 2 2 2" xfId="740"/>
    <cellStyle name="Standard 2 2 2 2" xfId="2000"/>
    <cellStyle name="Standard 2 2 2 2 2" xfId="3472"/>
    <cellStyle name="Standard 2 2 2 2 2 2" xfId="7195"/>
    <cellStyle name="Standard 2 2 2 2 3" xfId="5803"/>
    <cellStyle name="Standard 2 2 2 3" xfId="2511"/>
    <cellStyle name="Standard 2 2 2 3 2" xfId="6279"/>
    <cellStyle name="Standard 2 2 2 4" xfId="4817"/>
    <cellStyle name="Standard 2 2 3" xfId="649"/>
    <cellStyle name="Standard 2 2 4" xfId="608"/>
    <cellStyle name="Standard 2 3" xfId="76"/>
    <cellStyle name="Standard 2 3 2" xfId="650"/>
    <cellStyle name="Standard 2 3 2 2" xfId="1349"/>
    <cellStyle name="Standard 2 3 2 3" xfId="1193"/>
    <cellStyle name="Standard 2 3 2 3 2" xfId="2871"/>
    <cellStyle name="Standard 2 3 2 3 2 2" xfId="6624"/>
    <cellStyle name="Standard 2 3 2 3 3" xfId="5099"/>
    <cellStyle name="Standard 2 3 3" xfId="609"/>
    <cellStyle name="Standard 2 3 3 2" xfId="1978"/>
    <cellStyle name="Standard 2 3 3 2 2" xfId="3450"/>
    <cellStyle name="Standard 2 3 3 2 2 2" xfId="7175"/>
    <cellStyle name="Standard 2 3 3 2 3" xfId="5783"/>
    <cellStyle name="Standard 2 3 3 3" xfId="2434"/>
    <cellStyle name="Standard 2 3 3 3 2" xfId="6209"/>
    <cellStyle name="Standard 2 3 3 4" xfId="4750"/>
    <cellStyle name="Standard 2 4" xfId="95"/>
    <cellStyle name="Standard 2 4 2" xfId="651"/>
    <cellStyle name="Standard 2 4 3" xfId="610"/>
    <cellStyle name="Standard 2 4 3 2" xfId="1979"/>
    <cellStyle name="Standard 2 4 3 2 2" xfId="3451"/>
    <cellStyle name="Standard 2 4 3 2 2 2" xfId="7176"/>
    <cellStyle name="Standard 2 4 3 2 3" xfId="5784"/>
    <cellStyle name="Standard 2 4 3 3" xfId="2435"/>
    <cellStyle name="Standard 2 4 3 3 2" xfId="6210"/>
    <cellStyle name="Standard 2 4 3 4" xfId="4751"/>
    <cellStyle name="Standard 2 5" xfId="104"/>
    <cellStyle name="Standard 2 5 2" xfId="648"/>
    <cellStyle name="Standard 2 5 2 2" xfId="1348"/>
    <cellStyle name="Standard 2 5 2 3" xfId="1569"/>
    <cellStyle name="Standard 2 5 2 3 2" xfId="2087"/>
    <cellStyle name="Standard 2 5 2 3 2 2" xfId="3544"/>
    <cellStyle name="Standard 2 5 2 3 2 2 2" xfId="7260"/>
    <cellStyle name="Standard 2 5 2 3 2 3" xfId="5880"/>
    <cellStyle name="Standard 2 5 2 3 3" xfId="3137"/>
    <cellStyle name="Standard 2 5 2 3 3 2" xfId="6880"/>
    <cellStyle name="Standard 2 5 2 3 4" xfId="5396"/>
    <cellStyle name="Standard 2 5 2 4" xfId="1194"/>
    <cellStyle name="Standard 2 5 2 4 2" xfId="2872"/>
    <cellStyle name="Standard 2 5 2 4 2 2" xfId="6625"/>
    <cellStyle name="Standard 2 5 2 4 3" xfId="5100"/>
    <cellStyle name="Standard 2 5 3" xfId="1333"/>
    <cellStyle name="Standard 2 5 4" xfId="1491"/>
    <cellStyle name="Standard 2 5 4 2" xfId="2079"/>
    <cellStyle name="Standard 2 5 4 2 2" xfId="3536"/>
    <cellStyle name="Standard 2 5 4 2 2 2" xfId="7254"/>
    <cellStyle name="Standard 2 5 4 2 3" xfId="5874"/>
    <cellStyle name="Standard 2 5 4 3" xfId="3072"/>
    <cellStyle name="Standard 2 5 4 3 2" xfId="6818"/>
    <cellStyle name="Standard 2 5 4 4" xfId="5321"/>
    <cellStyle name="Standard 2 5 5" xfId="888"/>
    <cellStyle name="Standard 2 5 5 2" xfId="2600"/>
    <cellStyle name="Standard 2 5 5 2 2" xfId="6366"/>
    <cellStyle name="Standard 2 5 5 3" xfId="4875"/>
    <cellStyle name="Standard 2 5 6" xfId="627"/>
    <cellStyle name="Standard 2 5 7" xfId="4499"/>
    <cellStyle name="Standard 2 6" xfId="379"/>
    <cellStyle name="Standard 2 6 2" xfId="1210"/>
    <cellStyle name="Standard 2 6 2 2" xfId="1652"/>
    <cellStyle name="Standard 2 6 2 2 2" xfId="2091"/>
    <cellStyle name="Standard 2 6 2 2 2 2" xfId="3548"/>
    <cellStyle name="Standard 2 6 2 2 2 2 2" xfId="7262"/>
    <cellStyle name="Standard 2 6 2 2 2 3" xfId="5882"/>
    <cellStyle name="Standard 2 6 2 2 3" xfId="3203"/>
    <cellStyle name="Standard 2 6 2 2 3 2" xfId="6942"/>
    <cellStyle name="Standard 2 6 2 2 4" xfId="5477"/>
    <cellStyle name="Standard 2 6 2 3" xfId="2067"/>
    <cellStyle name="Standard 2 6 2 3 2" xfId="3527"/>
    <cellStyle name="Standard 2 6 2 3 2 2" xfId="7247"/>
    <cellStyle name="Standard 2 6 2 3 3" xfId="5865"/>
    <cellStyle name="Standard 2 6 2 4" xfId="2877"/>
    <cellStyle name="Standard 2 6 2 4 2" xfId="6629"/>
    <cellStyle name="Standard 2 6 2 5" xfId="5107"/>
    <cellStyle name="Standard 2 6 3" xfId="1564"/>
    <cellStyle name="Standard 2 6 3 2" xfId="2082"/>
    <cellStyle name="Standard 2 6 3 2 2" xfId="3539"/>
    <cellStyle name="Standard 2 6 3 2 2 2" xfId="7256"/>
    <cellStyle name="Standard 2 6 3 2 3" xfId="5876"/>
    <cellStyle name="Standard 2 6 3 3" xfId="3132"/>
    <cellStyle name="Standard 2 6 3 3 2" xfId="6876"/>
    <cellStyle name="Standard 2 6 3 4" xfId="5392"/>
    <cellStyle name="Standard 2 6 4" xfId="1990"/>
    <cellStyle name="Standard 2 6 4 2" xfId="3462"/>
    <cellStyle name="Standard 2 6 4 2 2" xfId="7187"/>
    <cellStyle name="Standard 2 6 4 3" xfId="5795"/>
    <cellStyle name="Standard 2 6 5" xfId="712"/>
    <cellStyle name="Standard 2 6 5 2" xfId="4802"/>
    <cellStyle name="Standard 2 6 6" xfId="2494"/>
    <cellStyle name="Standard 2 6 6 2" xfId="6265"/>
    <cellStyle name="Standard 2 6 7" xfId="4634"/>
    <cellStyle name="Standard 2 7" xfId="784"/>
    <cellStyle name="Standard 2 7 2" xfId="2002"/>
    <cellStyle name="Standard 2 7 2 2" xfId="3474"/>
    <cellStyle name="Standard 2 7 2 2 2" xfId="7197"/>
    <cellStyle name="Standard 2 7 2 3" xfId="5805"/>
    <cellStyle name="Standard 2 7 3" xfId="2535"/>
    <cellStyle name="Standard 2 7 3 2" xfId="6303"/>
    <cellStyle name="Standard 2 7 4" xfId="4837"/>
    <cellStyle name="Standard 2 8" xfId="624"/>
    <cellStyle name="Standard 2 8 2" xfId="638"/>
    <cellStyle name="Standard 2 8 2 2" xfId="1984"/>
    <cellStyle name="Standard 2 8 2 2 2" xfId="3456"/>
    <cellStyle name="Standard 2 8 2 2 2 2" xfId="7181"/>
    <cellStyle name="Standard 2 8 2 2 3" xfId="5789"/>
    <cellStyle name="Standard 2 8 2 3" xfId="2448"/>
    <cellStyle name="Standard 2 8 2 3 2" xfId="6222"/>
    <cellStyle name="Standard 2 8 2 4" xfId="4758"/>
    <cellStyle name="Standard 2 8 3" xfId="1981"/>
    <cellStyle name="Standard 2 8 3 2" xfId="3453"/>
    <cellStyle name="Standard 2 8 3 2 2" xfId="7178"/>
    <cellStyle name="Standard 2 8 3 3" xfId="5786"/>
    <cellStyle name="Standard 2 8 4" xfId="2439"/>
    <cellStyle name="Standard 2 8 4 2" xfId="6214"/>
    <cellStyle name="Standard 2 8 5" xfId="4755"/>
    <cellStyle name="Standard 2 9" xfId="628"/>
    <cellStyle name="Standard 2 9 2" xfId="1983"/>
    <cellStyle name="Standard 2 9 2 2" xfId="3455"/>
    <cellStyle name="Standard 2 9 2 2 2" xfId="7180"/>
    <cellStyle name="Standard 2 9 2 3" xfId="5788"/>
    <cellStyle name="Standard 2 9 3" xfId="2441"/>
    <cellStyle name="Standard 2 9 3 2" xfId="6216"/>
    <cellStyle name="Standard 2 9 4" xfId="4757"/>
    <cellStyle name="Standard 20" xfId="2196"/>
    <cellStyle name="Standard 20 2" xfId="5986"/>
    <cellStyle name="Standard 21" xfId="4490"/>
    <cellStyle name="Standard 21 2" xfId="8163"/>
    <cellStyle name="Standard 22" xfId="4492"/>
    <cellStyle name="Standard 3" xfId="77"/>
    <cellStyle name="Standard 3 2" xfId="78"/>
    <cellStyle name="Standard 3 3" xfId="100"/>
    <cellStyle name="Standard 3 3 2" xfId="1329"/>
    <cellStyle name="Standard 3 3 3" xfId="885"/>
    <cellStyle name="Standard 3 3 4" xfId="621"/>
    <cellStyle name="Standard 4" xfId="79"/>
    <cellStyle name="Standard 4 2" xfId="98"/>
    <cellStyle name="Standard 4 3" xfId="725"/>
    <cellStyle name="Standard 5" xfId="80"/>
    <cellStyle name="Standard 5 2" xfId="652"/>
    <cellStyle name="Standard 5 2 2" xfId="730"/>
    <cellStyle name="Standard 5 2 2 2" xfId="1998"/>
    <cellStyle name="Standard 5 2 2 2 2" xfId="3470"/>
    <cellStyle name="Standard 5 2 2 2 2 2" xfId="7193"/>
    <cellStyle name="Standard 5 2 2 2 3" xfId="5801"/>
    <cellStyle name="Standard 5 2 2 3" xfId="2507"/>
    <cellStyle name="Standard 5 2 2 3 2" xfId="6276"/>
    <cellStyle name="Standard 5 2 2 4" xfId="4811"/>
    <cellStyle name="Standard 5 2 3" xfId="790"/>
    <cellStyle name="Standard 5 2 3 2" xfId="2008"/>
    <cellStyle name="Standard 5 2 3 2 2" xfId="3480"/>
    <cellStyle name="Standard 5 2 3 2 2 2" xfId="7203"/>
    <cellStyle name="Standard 5 2 3 2 3" xfId="5811"/>
    <cellStyle name="Standard 5 2 3 3" xfId="2541"/>
    <cellStyle name="Standard 5 2 3 3 2" xfId="6309"/>
    <cellStyle name="Standard 5 2 3 4" xfId="4843"/>
    <cellStyle name="Standard 5 2 4" xfId="1565"/>
    <cellStyle name="Standard 5 2 4 2" xfId="2083"/>
    <cellStyle name="Standard 5 2 4 2 2" xfId="3540"/>
    <cellStyle name="Standard 5 2 4 2 2 2" xfId="7257"/>
    <cellStyle name="Standard 5 2 4 2 3" xfId="5877"/>
    <cellStyle name="Standard 5 2 4 3" xfId="3133"/>
    <cellStyle name="Standard 5 2 4 3 2" xfId="6877"/>
    <cellStyle name="Standard 5 2 4 4" xfId="5393"/>
    <cellStyle name="Standard 5 2 5" xfId="1988"/>
    <cellStyle name="Standard 5 2 5 2" xfId="3460"/>
    <cellStyle name="Standard 5 2 5 2 2" xfId="7185"/>
    <cellStyle name="Standard 5 2 5 3" xfId="5793"/>
    <cellStyle name="Standard 5 2 6" xfId="2457"/>
    <cellStyle name="Standard 5 2 6 2" xfId="6231"/>
    <cellStyle name="Standard 5 2 7" xfId="4768"/>
    <cellStyle name="Standard 5 3" xfId="714"/>
    <cellStyle name="Standard 5 3 2" xfId="1992"/>
    <cellStyle name="Standard 5 3 2 2" xfId="3464"/>
    <cellStyle name="Standard 5 3 2 2 2" xfId="7188"/>
    <cellStyle name="Standard 5 3 2 3" xfId="5796"/>
    <cellStyle name="Standard 5 3 3" xfId="2496"/>
    <cellStyle name="Standard 5 3 3 2" xfId="6266"/>
    <cellStyle name="Standard 5 3 4" xfId="4803"/>
    <cellStyle name="Standard 5 4" xfId="785"/>
    <cellStyle name="Standard 5 4 2" xfId="2003"/>
    <cellStyle name="Standard 5 4 2 2" xfId="3475"/>
    <cellStyle name="Standard 5 4 2 2 2" xfId="7198"/>
    <cellStyle name="Standard 5 4 2 3" xfId="5806"/>
    <cellStyle name="Standard 5 4 3" xfId="2536"/>
    <cellStyle name="Standard 5 4 3 2" xfId="6304"/>
    <cellStyle name="Standard 5 4 4" xfId="4838"/>
    <cellStyle name="Standard 5 5" xfId="1488"/>
    <cellStyle name="Standard 5 5 2" xfId="2076"/>
    <cellStyle name="Standard 5 5 2 2" xfId="3533"/>
    <cellStyle name="Standard 5 5 2 2 2" xfId="7251"/>
    <cellStyle name="Standard 5 5 2 3" xfId="5871"/>
    <cellStyle name="Standard 5 5 3" xfId="3069"/>
    <cellStyle name="Standard 5 5 3 2" xfId="6815"/>
    <cellStyle name="Standard 5 5 4" xfId="5318"/>
    <cellStyle name="Standard 5 6" xfId="1965"/>
    <cellStyle name="Standard 5 6 2" xfId="3438"/>
    <cellStyle name="Standard 5 6 2 2" xfId="7170"/>
    <cellStyle name="Standard 5 6 3" xfId="5776"/>
    <cellStyle name="Standard 5 7" xfId="412"/>
    <cellStyle name="Standard 5 7 2" xfId="4673"/>
    <cellStyle name="Standard 5 8" xfId="2224"/>
    <cellStyle name="Standard 5 8 2" xfId="6011"/>
    <cellStyle name="Standard 5 9" xfId="4495"/>
    <cellStyle name="Standard 6" xfId="81"/>
    <cellStyle name="Standard 6 2" xfId="82"/>
    <cellStyle name="Standard 6 3" xfId="622"/>
    <cellStyle name="Standard 6 3 2" xfId="1980"/>
    <cellStyle name="Standard 6 3 2 2" xfId="3452"/>
    <cellStyle name="Standard 6 3 2 2 2" xfId="7177"/>
    <cellStyle name="Standard 6 3 2 3" xfId="5785"/>
    <cellStyle name="Standard 6 3 3" xfId="2438"/>
    <cellStyle name="Standard 6 3 3 2" xfId="6213"/>
    <cellStyle name="Standard 6 3 4" xfId="4754"/>
    <cellStyle name="Standard 7" xfId="83"/>
    <cellStyle name="Standard 7 2" xfId="99"/>
    <cellStyle name="Standard 8" xfId="84"/>
    <cellStyle name="Standard 9" xfId="85"/>
    <cellStyle name="Standard 9 2" xfId="105"/>
    <cellStyle name="Standard_Preise_UWB_PG0-PGbasis_2008.10_a" xfId="4645"/>
    <cellStyle name="Stil 1" xfId="611"/>
    <cellStyle name="Suma" xfId="612"/>
    <cellStyle name="Suma 2" xfId="980"/>
    <cellStyle name="Suma 2 2" xfId="2305"/>
    <cellStyle name="Suma 3" xfId="3434"/>
    <cellStyle name="Tekst objaśnienia" xfId="613"/>
    <cellStyle name="Tekst ostrzeżenia" xfId="614"/>
    <cellStyle name="Title 2" xfId="615"/>
    <cellStyle name="Total 2" xfId="271"/>
    <cellStyle name="Total 2 2" xfId="702"/>
    <cellStyle name="Total 2 2 2" xfId="1401"/>
    <cellStyle name="Total 2 2 2 2" xfId="2019"/>
    <cellStyle name="Total 2 2 2 2 2" xfId="4382"/>
    <cellStyle name="Total 2 2 2 2 2 2" xfId="8059"/>
    <cellStyle name="Total 2 2 2 2 3" xfId="5820"/>
    <cellStyle name="Total 2 2 2 3" xfId="3854"/>
    <cellStyle name="Total 2 2 2 3 2" xfId="7557"/>
    <cellStyle name="Total 2 2 2 4" xfId="5260"/>
    <cellStyle name="Total 2 2 3" xfId="1198"/>
    <cellStyle name="Total 2 2 3 2" xfId="2156"/>
    <cellStyle name="Total 2 2 3 2 2" xfId="3608"/>
    <cellStyle name="Total 2 2 3 2 2 2" xfId="7321"/>
    <cellStyle name="Total 2 2 3 2 3" xfId="4487"/>
    <cellStyle name="Total 2 2 3 2 3 2" xfId="8161"/>
    <cellStyle name="Total 2 2 3 2 4" xfId="5946"/>
    <cellStyle name="Total 2 2 3 3" xfId="2875"/>
    <cellStyle name="Total 2 2 3 3 2" xfId="6628"/>
    <cellStyle name="Total 2 2 3 4" xfId="3691"/>
    <cellStyle name="Total 2 2 3 4 2" xfId="7404"/>
    <cellStyle name="Total 2 2 3 5" xfId="5104"/>
    <cellStyle name="Total 2 2 4" xfId="1751"/>
    <cellStyle name="Total 2 2 4 2" xfId="3265"/>
    <cellStyle name="Total 2 2 4 2 2" xfId="7002"/>
    <cellStyle name="Total 2 2 4 3" xfId="4158"/>
    <cellStyle name="Total 2 2 4 3 2" xfId="7845"/>
    <cellStyle name="Total 2 2 4 4" xfId="5566"/>
    <cellStyle name="Total 2 2 5" xfId="3078"/>
    <cellStyle name="Total 2 2 5 2" xfId="6824"/>
    <cellStyle name="Total 2 2 6" xfId="4798"/>
    <cellStyle name="Total 2 3" xfId="616"/>
    <cellStyle name="Total 2 3 2" xfId="1686"/>
    <cellStyle name="Total 2 3 2 2" xfId="3219"/>
    <cellStyle name="Total 2 3 2 2 2" xfId="6957"/>
    <cellStyle name="Total 2 3 2 3" xfId="4093"/>
    <cellStyle name="Total 2 3 2 3 2" xfId="7782"/>
    <cellStyle name="Total 2 3 2 4" xfId="5503"/>
    <cellStyle name="Total 2 3 3" xfId="2436"/>
    <cellStyle name="Total 2 3 3 2" xfId="6211"/>
    <cellStyle name="Total 2 3 4" xfId="2210"/>
    <cellStyle name="Total 2 3 4 2" xfId="5998"/>
    <cellStyle name="Total 2 3 5" xfId="4752"/>
    <cellStyle name="Total 2 4" xfId="1249"/>
    <cellStyle name="Total 2 4 2" xfId="2053"/>
    <cellStyle name="Total 2 4 2 2" xfId="4411"/>
    <cellStyle name="Total 2 4 2 2 2" xfId="8088"/>
    <cellStyle name="Total 2 4 2 3" xfId="5852"/>
    <cellStyle name="Total 2 4 3" xfId="3729"/>
    <cellStyle name="Total 2 4 3 2" xfId="7440"/>
    <cellStyle name="Total 2 4 4" xfId="5143"/>
    <cellStyle name="Total 2 5" xfId="1831"/>
    <cellStyle name="Total 2 5 2" xfId="4238"/>
    <cellStyle name="Total 2 5 2 2" xfId="7923"/>
    <cellStyle name="Total 2 5 3" xfId="5644"/>
    <cellStyle name="Total 2 6" xfId="3057"/>
    <cellStyle name="Total 2 6 2" xfId="6803"/>
    <cellStyle name="Total 2 7" xfId="4562"/>
    <cellStyle name="Total 3" xfId="272"/>
    <cellStyle name="Total 3 2" xfId="1601"/>
    <cellStyle name="Total 3 2 2" xfId="961"/>
    <cellStyle name="Total 3 2 2 2" xfId="2878"/>
    <cellStyle name="Total 3 2 2 2 2" xfId="6630"/>
    <cellStyle name="Total 3 2 2 3" xfId="4945"/>
    <cellStyle name="Total 3 2 3" xfId="4016"/>
    <cellStyle name="Total 3 2 3 2" xfId="7712"/>
    <cellStyle name="Total 3 2 4" xfId="5428"/>
    <cellStyle name="Total 3 3" xfId="1516"/>
    <cellStyle name="Total 3 3 2" xfId="1737"/>
    <cellStyle name="Total 3 3 2 2" xfId="4144"/>
    <cellStyle name="Total 3 3 2 2 2" xfId="7831"/>
    <cellStyle name="Total 3 3 2 3" xfId="5552"/>
    <cellStyle name="Total 3 3 3" xfId="3939"/>
    <cellStyle name="Total 3 3 3 2" xfId="7635"/>
    <cellStyle name="Total 3 3 4" xfId="5345"/>
    <cellStyle name="Total 3 4" xfId="1790"/>
    <cellStyle name="Total 3 4 2" xfId="4197"/>
    <cellStyle name="Total 3 4 2 2" xfId="7883"/>
    <cellStyle name="Total 3 4 3" xfId="5604"/>
    <cellStyle name="Total 3 5" xfId="2298"/>
    <cellStyle name="Total 3 5 2" xfId="6082"/>
    <cellStyle name="Total 3 6" xfId="4563"/>
    <cellStyle name="Tytuł" xfId="617"/>
    <cellStyle name="Überschrift 1 2" xfId="1200"/>
    <cellStyle name="Überschrift 1 3" xfId="1481"/>
    <cellStyle name="Überschrift 1 4" xfId="874"/>
    <cellStyle name="Überschrift 2 2" xfId="1201"/>
    <cellStyle name="Überschrift 2 3" xfId="1485"/>
    <cellStyle name="Überschrift 2 4" xfId="875"/>
    <cellStyle name="Überschrift 3 2" xfId="1202"/>
    <cellStyle name="Überschrift 3 3" xfId="1479"/>
    <cellStyle name="Überschrift 3 4" xfId="876"/>
    <cellStyle name="Überschrift 4 2" xfId="1203"/>
    <cellStyle name="Überschrift 4 3" xfId="1211"/>
    <cellStyle name="Überschrift 4 4" xfId="877"/>
    <cellStyle name="Überschrift 5" xfId="873"/>
    <cellStyle name="Uwaga" xfId="618"/>
    <cellStyle name="Uwaga 2" xfId="1846"/>
    <cellStyle name="Uwaga 2 2" xfId="3334"/>
    <cellStyle name="Uwaga 2 2 2" xfId="7069"/>
    <cellStyle name="Uwaga 2 3" xfId="4253"/>
    <cellStyle name="Uwaga 2 3 2" xfId="7937"/>
    <cellStyle name="Uwaga 2 4" xfId="5658"/>
    <cellStyle name="Uwaga 3" xfId="2437"/>
    <cellStyle name="Uwaga 3 2" xfId="6212"/>
    <cellStyle name="Uwaga 4" xfId="2268"/>
    <cellStyle name="Uwaga 4 2" xfId="6052"/>
    <cellStyle name="Uwaga 5" xfId="4753"/>
    <cellStyle name="Verknüpfte Zelle 2" xfId="1204"/>
    <cellStyle name="Verknüpfte Zelle 3" xfId="1474"/>
    <cellStyle name="Verknüpfte Zelle 4" xfId="878"/>
    <cellStyle name="Währung 2" xfId="102"/>
    <cellStyle name="Währung 2 2" xfId="1056"/>
    <cellStyle name="Währung 2 2 2" xfId="1568"/>
    <cellStyle name="Währung 2 2 2 2" xfId="2086"/>
    <cellStyle name="Währung 2 2 2 2 2" xfId="3543"/>
    <cellStyle name="Währung 2 2 2 3" xfId="3136"/>
    <cellStyle name="Währung 2 2 3" xfId="2037"/>
    <cellStyle name="Währung 2 2 3 2" xfId="3503"/>
    <cellStyle name="Währung 2 2 4" xfId="2766"/>
    <cellStyle name="Währung 2 3" xfId="1051"/>
    <cellStyle name="Währung 2 3 2" xfId="2034"/>
    <cellStyle name="Währung 2 3 2 2" xfId="3500"/>
    <cellStyle name="Währung 2 3 2 2 2" xfId="7221"/>
    <cellStyle name="Währung 2 3 2 3" xfId="5834"/>
    <cellStyle name="Währung 2 3 3" xfId="2761"/>
    <cellStyle name="Währung 2 3 3 2" xfId="6519"/>
    <cellStyle name="Währung 2 3 4" xfId="5023"/>
    <cellStyle name="Währung 2 4" xfId="1424"/>
    <cellStyle name="Währung 2 5" xfId="887"/>
    <cellStyle name="Währung 2 5 2" xfId="2018"/>
    <cellStyle name="Währung 2 5 2 2" xfId="3486"/>
    <cellStyle name="Währung 2 5 3" xfId="2599"/>
    <cellStyle name="Währung 2 6" xfId="732"/>
    <cellStyle name="Währung 3" xfId="752"/>
    <cellStyle name="Währung 3 2" xfId="1438"/>
    <cellStyle name="Währung 3 2 2" xfId="2073"/>
    <cellStyle name="Währung 3 2 2 2" xfId="3531"/>
    <cellStyle name="Währung 3 2 2 2 2" xfId="7249"/>
    <cellStyle name="Währung 3 2 2 3" xfId="5869"/>
    <cellStyle name="Währung 3 2 3" xfId="3038"/>
    <cellStyle name="Währung 3 2 3 2" xfId="6784"/>
    <cellStyle name="Währung 3 2 4" xfId="5284"/>
    <cellStyle name="Währung 3 3" xfId="1654"/>
    <cellStyle name="Währung 3 3 2" xfId="2093"/>
    <cellStyle name="Währung 3 3 2 2" xfId="3550"/>
    <cellStyle name="Währung 3 3 2 2 2" xfId="7264"/>
    <cellStyle name="Währung 3 3 2 3" xfId="5884"/>
    <cellStyle name="Währung 3 3 3" xfId="3205"/>
    <cellStyle name="Währung 3 3 3 2" xfId="6944"/>
    <cellStyle name="Währung 3 3 4" xfId="5479"/>
    <cellStyle name="Währung 3 4" xfId="1209"/>
    <cellStyle name="Währung 3 4 2" xfId="2876"/>
    <cellStyle name="Währung 3 5" xfId="2001"/>
    <cellStyle name="Währung 3 5 2" xfId="3473"/>
    <cellStyle name="Währung 3 5 2 2" xfId="7196"/>
    <cellStyle name="Währung 3 5 3" xfId="5804"/>
    <cellStyle name="Währung 3 6" xfId="2515"/>
    <cellStyle name="Währung 3 6 2" xfId="6283"/>
    <cellStyle name="Währung 3 7" xfId="4822"/>
    <cellStyle name="Währung 4" xfId="417"/>
    <cellStyle name="Währung 4 2" xfId="1213"/>
    <cellStyle name="Währung 4 2 2" xfId="2068"/>
    <cellStyle name="Währung 4 2 2 2" xfId="3528"/>
    <cellStyle name="Währung 4 2 3" xfId="2879"/>
    <cellStyle name="Währung 4 3" xfId="1656"/>
    <cellStyle name="Währung 4 3 2" xfId="2095"/>
    <cellStyle name="Währung 4 3 2 2" xfId="3552"/>
    <cellStyle name="Währung 4 3 2 2 2" xfId="7266"/>
    <cellStyle name="Währung 4 3 2 3" xfId="5886"/>
    <cellStyle name="Währung 4 3 3" xfId="3207"/>
    <cellStyle name="Währung 4 3 3 2" xfId="6946"/>
    <cellStyle name="Währung 4 3 4" xfId="5480"/>
    <cellStyle name="Währung 4 4" xfId="1052"/>
    <cellStyle name="Währung 4 4 2" xfId="2762"/>
    <cellStyle name="Währung 4 5" xfId="1969"/>
    <cellStyle name="Währung 4 5 2" xfId="3442"/>
    <cellStyle name="Währung 4 6" xfId="2230"/>
    <cellStyle name="Währung 5" xfId="413"/>
    <cellStyle name="Währung 5 2" xfId="1967"/>
    <cellStyle name="Währung 5 2 2" xfId="3440"/>
    <cellStyle name="Währung 5 2 2 2" xfId="7172"/>
    <cellStyle name="Währung 5 2 3" xfId="5778"/>
    <cellStyle name="Währung 5 3" xfId="2225"/>
    <cellStyle name="Währung 5 3 2" xfId="6012"/>
    <cellStyle name="Währung 5 4" xfId="4674"/>
    <cellStyle name="Währung 6" xfId="1966"/>
    <cellStyle name="Währung 6 2" xfId="3439"/>
    <cellStyle name="Währung 6 2 2" xfId="7171"/>
    <cellStyle name="Währung 6 3" xfId="5777"/>
    <cellStyle name="Währung 7" xfId="2195"/>
    <cellStyle name="Währung 7 2" xfId="3646"/>
    <cellStyle name="Währung 7 2 2" xfId="7359"/>
    <cellStyle name="Währung 7 3" xfId="5985"/>
    <cellStyle name="Währung 8" xfId="4491"/>
    <cellStyle name="Währung 8 2" xfId="8164"/>
    <cellStyle name="Warnender Text 2" xfId="1205"/>
    <cellStyle name="Warnender Text 3" xfId="1473"/>
    <cellStyle name="Warnender Text 4" xfId="879"/>
    <cellStyle name="Warning Text 2" xfId="273"/>
    <cellStyle name="Warning Text 2 2" xfId="703"/>
    <cellStyle name="Warning Text 2 2 2" xfId="1402"/>
    <cellStyle name="Warning Text 2 2 3" xfId="1206"/>
    <cellStyle name="Warning Text 2 3" xfId="619"/>
    <cellStyle name="Zelle überprüfen 2" xfId="1207"/>
    <cellStyle name="Zelle überprüfen 3" xfId="1480"/>
    <cellStyle name="Zelle überprüfen 4" xfId="880"/>
    <cellStyle name="Złe" xfId="620"/>
    <cellStyle name="Акцент1" xfId="19" builtinId="29" customBuiltin="1"/>
    <cellStyle name="Акцент2" xfId="20" builtinId="33" customBuiltin="1"/>
    <cellStyle name="Акцент3" xfId="21" builtinId="37" customBuiltin="1"/>
    <cellStyle name="Акцент4" xfId="22" builtinId="41" customBuiltin="1"/>
    <cellStyle name="Акцент5" xfId="23" builtinId="45" customBuiltin="1"/>
    <cellStyle name="Акцент6" xfId="24" builtinId="49" customBuiltin="1"/>
    <cellStyle name="Ввод " xfId="27" builtinId="20" customBuiltin="1"/>
    <cellStyle name="Вывод" xfId="25" builtinId="21" customBuiltin="1"/>
    <cellStyle name="Вычисление" xfId="26" builtinId="22" customBuiltin="1"/>
    <cellStyle name="Гиперссылка" xfId="8174" builtinId="8"/>
    <cellStyle name="Денежный 2" xfId="8166"/>
    <cellStyle name="Заголовок 1" xfId="87" builtinId="16" customBuiltin="1"/>
    <cellStyle name="Заголовок 2" xfId="88" builtinId="17" customBuiltin="1"/>
    <cellStyle name="Заголовок 3" xfId="89" builtinId="18" customBuiltin="1"/>
    <cellStyle name="Заголовок 4" xfId="90" builtinId="19" customBuiltin="1"/>
    <cellStyle name="Итог" xfId="28" builtinId="25" customBuiltin="1"/>
    <cellStyle name="Контрольная ячейка" xfId="93" builtinId="23" customBuiltin="1"/>
    <cellStyle name="Название" xfId="86" builtinId="15" customBuiltin="1"/>
    <cellStyle name="Нейтральный" xfId="31" builtinId="28" customBuiltin="1"/>
    <cellStyle name="Обычный" xfId="0" builtinId="0"/>
    <cellStyle name="Обычный 2" xfId="4646"/>
    <cellStyle name="Обычный 2 2" xfId="8167"/>
    <cellStyle name="Обычный 3" xfId="4647"/>
    <cellStyle name="Обычный 4" xfId="8168"/>
    <cellStyle name="Обычный 5" xfId="8179"/>
    <cellStyle name="Обычный 6" xfId="8188"/>
    <cellStyle name="Обычный_Лист1" xfId="8187"/>
    <cellStyle name="Обычный_РАСПРОДАЖА" xfId="8189"/>
    <cellStyle name="Обычный_Штаны_и_Куртки" xfId="8186"/>
    <cellStyle name="Плохой" xfId="72" builtinId="27" customBuiltin="1"/>
    <cellStyle name="Пояснение" xfId="29" builtinId="53" customBuiltin="1"/>
    <cellStyle name="Примечание" xfId="32" builtinId="10" customBuiltin="1"/>
    <cellStyle name="Связанная ячейка" xfId="91" builtinId="24" customBuiltin="1"/>
    <cellStyle name="Текст предупреждения" xfId="92" builtinId="11" customBuiltin="1"/>
    <cellStyle name="Хороший" xfId="30" builtinId="26" customBuiltin="1"/>
    <cellStyle name="一般 2" xfId="380"/>
    <cellStyle name="一般 3" xfId="381"/>
    <cellStyle name="一般 4" xfId="382"/>
    <cellStyle name="中等 2" xfId="383"/>
    <cellStyle name="備註 2" xfId="384"/>
    <cellStyle name="備註 2 2" xfId="1028"/>
    <cellStyle name="備註 2 2 2" xfId="911"/>
    <cellStyle name="備註 2 2 2 2" xfId="2620"/>
    <cellStyle name="備註 2 2 2 2 2" xfId="6386"/>
    <cellStyle name="備註 2 2 2 3" xfId="2488"/>
    <cellStyle name="備註 2 2 2 3 2" xfId="6259"/>
    <cellStyle name="備註 2 2 2 4" xfId="4898"/>
    <cellStyle name="備註 2 2 3" xfId="2739"/>
    <cellStyle name="備註 2 2 3 2" xfId="6497"/>
    <cellStyle name="備註 2 2 4" xfId="2446"/>
    <cellStyle name="備註 2 2 4 2" xfId="6220"/>
    <cellStyle name="備註 2 2 5" xfId="5002"/>
    <cellStyle name="備註 2 3" xfId="1949"/>
    <cellStyle name="備註 2 3 2" xfId="3424"/>
    <cellStyle name="備註 2 3 2 2" xfId="7157"/>
    <cellStyle name="備註 2 3 3" xfId="4356"/>
    <cellStyle name="備註 2 3 3 2" xfId="8039"/>
    <cellStyle name="備註 2 3 4" xfId="5760"/>
    <cellStyle name="備註 2 4" xfId="2190"/>
    <cellStyle name="備註 2 4 2" xfId="3641"/>
    <cellStyle name="備註 2 4 2 2" xfId="7354"/>
    <cellStyle name="備註 2 4 3" xfId="5980"/>
    <cellStyle name="備註 2 5" xfId="4635"/>
    <cellStyle name="合計 2" xfId="385"/>
    <cellStyle name="合計 2 2" xfId="1139"/>
    <cellStyle name="合計 2 2 2" xfId="928"/>
    <cellStyle name="合計 2 2 2 2" xfId="2634"/>
    <cellStyle name="合計 2 2 2 2 2" xfId="6400"/>
    <cellStyle name="合計 2 2 2 3" xfId="3270"/>
    <cellStyle name="合計 2 2 2 3 2" xfId="7007"/>
    <cellStyle name="合計 2 2 2 4" xfId="4915"/>
    <cellStyle name="合計 2 2 3" xfId="2826"/>
    <cellStyle name="合計 2 2 3 2" xfId="6579"/>
    <cellStyle name="合計 2 2 4" xfId="2560"/>
    <cellStyle name="合計 2 2 4 2" xfId="6328"/>
    <cellStyle name="合計 2 2 5" xfId="5056"/>
    <cellStyle name="合計 2 3" xfId="1114"/>
    <cellStyle name="合計 2 3 2" xfId="2812"/>
    <cellStyle name="合計 2 3 2 2" xfId="6565"/>
    <cellStyle name="合計 2 3 3" xfId="2198"/>
    <cellStyle name="合計 2 3 3 2" xfId="5988"/>
    <cellStyle name="合計 2 3 4" xfId="5046"/>
    <cellStyle name="合計 2 4" xfId="2191"/>
    <cellStyle name="合計 2 4 2" xfId="3642"/>
    <cellStyle name="合計 2 4 2 2" xfId="7355"/>
    <cellStyle name="合計 2 4 3" xfId="5981"/>
    <cellStyle name="合計 2 5" xfId="4636"/>
    <cellStyle name="壞 2" xfId="386"/>
    <cellStyle name="好 2" xfId="387"/>
    <cellStyle name="標題 1 2" xfId="388"/>
    <cellStyle name="標題 2 2" xfId="389"/>
    <cellStyle name="標題 3 2" xfId="390"/>
    <cellStyle name="標題 4 2" xfId="391"/>
    <cellStyle name="標題 5" xfId="392"/>
    <cellStyle name="檢查儲存格 2" xfId="393"/>
    <cellStyle name="計算方式 2" xfId="394"/>
    <cellStyle name="計算方式 2 2" xfId="1215"/>
    <cellStyle name="計算方式 2 2 2" xfId="931"/>
    <cellStyle name="計算方式 2 2 2 2" xfId="2637"/>
    <cellStyle name="計算方式 2 2 2 2 2" xfId="6403"/>
    <cellStyle name="計算方式 2 2 2 3" xfId="2993"/>
    <cellStyle name="計算方式 2 2 2 3 2" xfId="6741"/>
    <cellStyle name="計算方式 2 2 2 4" xfId="4918"/>
    <cellStyle name="計算方式 2 2 3" xfId="2881"/>
    <cellStyle name="計算方式 2 2 3 2" xfId="6632"/>
    <cellStyle name="計算方式 2 2 4" xfId="3695"/>
    <cellStyle name="計算方式 2 2 4 2" xfId="7407"/>
    <cellStyle name="計算方式 2 2 5" xfId="5109"/>
    <cellStyle name="計算方式 2 3" xfId="2027"/>
    <cellStyle name="計算方式 2 3 2" xfId="3493"/>
    <cellStyle name="計算方式 2 3 2 2" xfId="7214"/>
    <cellStyle name="計算方式 2 3 3" xfId="4389"/>
    <cellStyle name="計算方式 2 3 3 2" xfId="8066"/>
    <cellStyle name="計算方式 2 3 4" xfId="5827"/>
    <cellStyle name="計算方式 2 4" xfId="2192"/>
    <cellStyle name="計算方式 2 4 2" xfId="3643"/>
    <cellStyle name="計算方式 2 4 2 2" xfId="7356"/>
    <cellStyle name="計算方式 2 4 3" xfId="5982"/>
    <cellStyle name="計算方式 2 5" xfId="4637"/>
    <cellStyle name="說明文字 2" xfId="395"/>
    <cellStyle name="警告文字 2" xfId="396"/>
    <cellStyle name="輔色1 2" xfId="397"/>
    <cellStyle name="輔色2 2" xfId="398"/>
    <cellStyle name="輔色3 2" xfId="399"/>
    <cellStyle name="輔色4 2" xfId="400"/>
    <cellStyle name="輔色5 2" xfId="401"/>
    <cellStyle name="輔色6 2" xfId="402"/>
    <cellStyle name="輸入 2" xfId="403"/>
    <cellStyle name="輸入 2 2" xfId="1027"/>
    <cellStyle name="輸入 2 2 2" xfId="1947"/>
    <cellStyle name="輸入 2 2 2 2" xfId="3422"/>
    <cellStyle name="輸入 2 2 2 2 2" xfId="7155"/>
    <cellStyle name="輸入 2 2 2 3" xfId="4354"/>
    <cellStyle name="輸入 2 2 2 3 2" xfId="8037"/>
    <cellStyle name="輸入 2 2 2 4" xfId="5758"/>
    <cellStyle name="輸入 2 2 3" xfId="2738"/>
    <cellStyle name="輸入 2 2 3 2" xfId="6496"/>
    <cellStyle name="輸入 2 2 4" xfId="2548"/>
    <cellStyle name="輸入 2 2 4 2" xfId="6316"/>
    <cellStyle name="輸入 2 2 5" xfId="5001"/>
    <cellStyle name="輸入 2 3" xfId="1911"/>
    <cellStyle name="輸入 2 3 2" xfId="3392"/>
    <cellStyle name="輸入 2 3 2 2" xfId="7125"/>
    <cellStyle name="輸入 2 3 3" xfId="4318"/>
    <cellStyle name="輸入 2 3 3 2" xfId="8001"/>
    <cellStyle name="輸入 2 3 4" xfId="5722"/>
    <cellStyle name="輸入 2 4" xfId="2193"/>
    <cellStyle name="輸入 2 4 2" xfId="3644"/>
    <cellStyle name="輸入 2 4 2 2" xfId="7357"/>
    <cellStyle name="輸入 2 4 3" xfId="5983"/>
    <cellStyle name="輸入 2 5" xfId="4638"/>
    <cellStyle name="輸出 2" xfId="404"/>
    <cellStyle name="輸出 2 2" xfId="1026"/>
    <cellStyle name="輸出 2 2 2" xfId="1910"/>
    <cellStyle name="輸出 2 2 2 2" xfId="3391"/>
    <cellStyle name="輸出 2 2 2 2 2" xfId="7124"/>
    <cellStyle name="輸出 2 2 2 3" xfId="4317"/>
    <cellStyle name="輸出 2 2 2 3 2" xfId="8000"/>
    <cellStyle name="輸出 2 2 2 4" xfId="5721"/>
    <cellStyle name="輸出 2 2 3" xfId="2737"/>
    <cellStyle name="輸出 2 2 3 2" xfId="6495"/>
    <cellStyle name="輸出 2 2 4" xfId="2543"/>
    <cellStyle name="輸出 2 2 4 2" xfId="6311"/>
    <cellStyle name="輸出 2 2 5" xfId="5000"/>
    <cellStyle name="輸出 2 3" xfId="1948"/>
    <cellStyle name="輸出 2 3 2" xfId="3423"/>
    <cellStyle name="輸出 2 3 2 2" xfId="7156"/>
    <cellStyle name="輸出 2 3 3" xfId="4355"/>
    <cellStyle name="輸出 2 3 3 2" xfId="8038"/>
    <cellStyle name="輸出 2 3 4" xfId="5759"/>
    <cellStyle name="輸出 2 4" xfId="2194"/>
    <cellStyle name="輸出 2 4 2" xfId="3645"/>
    <cellStyle name="輸出 2 4 2 2" xfId="7358"/>
    <cellStyle name="輸出 2 4 3" xfId="5984"/>
    <cellStyle name="輸出 2 5" xfId="4639"/>
    <cellStyle name="連結的儲存格 2" xfId="405"/>
  </cellStyles>
  <dxfs count="0"/>
  <tableStyles count="0" defaultTableStyle="TableStyleMedium9" defaultPivotStyle="PivotStyleLight16"/>
  <colors>
    <mruColors>
      <color rgb="FFF2DCDB"/>
      <color rgb="FF35EB58"/>
      <color rgb="FFFF99CC"/>
      <color rgb="FF9ED27A"/>
      <color rgb="FF296A6D"/>
      <color rgb="FFFFFFCC"/>
      <color rgb="FFE6B8B7"/>
      <color rgb="FFFFFF99"/>
      <color rgb="FFC4D79B"/>
      <color rgb="FF0000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tyles" Target="styles.xml"/><Relationship Id="rId3" Type="http://schemas.openxmlformats.org/officeDocument/2006/relationships/worksheet" Target="worksheets/sheet3.xml"/><Relationship Id="rId21" Type="http://schemas.openxmlformats.org/officeDocument/2006/relationships/customXml" Target="../customXml/item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externalLink" Target="externalLinks/externalLink3.xml"/><Relationship Id="rId20"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externalLink" Target="externalLinks/externalLink2.xml"/><Relationship Id="rId23" Type="http://schemas.openxmlformats.org/officeDocument/2006/relationships/customXml" Target="../customXml/item3.xml"/><Relationship Id="rId10" Type="http://schemas.openxmlformats.org/officeDocument/2006/relationships/worksheet" Target="worksheets/sheet10.xml"/><Relationship Id="rId19"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1.xml"/><Relationship Id="rId22"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21" Type="http://schemas.openxmlformats.org/officeDocument/2006/relationships/image" Target="../media/image21.jpeg"/><Relationship Id="rId42" Type="http://schemas.openxmlformats.org/officeDocument/2006/relationships/image" Target="../media/image42.png"/><Relationship Id="rId47" Type="http://schemas.openxmlformats.org/officeDocument/2006/relationships/image" Target="../media/image47.jpeg"/><Relationship Id="rId63" Type="http://schemas.openxmlformats.org/officeDocument/2006/relationships/image" Target="../media/image63.jpeg"/><Relationship Id="rId68" Type="http://schemas.openxmlformats.org/officeDocument/2006/relationships/image" Target="../media/image68.png"/><Relationship Id="rId84" Type="http://schemas.openxmlformats.org/officeDocument/2006/relationships/image" Target="../media/image84.jpeg"/><Relationship Id="rId89" Type="http://schemas.openxmlformats.org/officeDocument/2006/relationships/image" Target="../media/image89.png"/><Relationship Id="rId16" Type="http://schemas.openxmlformats.org/officeDocument/2006/relationships/image" Target="../media/image16.jpeg"/><Relationship Id="rId11" Type="http://schemas.openxmlformats.org/officeDocument/2006/relationships/image" Target="../media/image11.png"/><Relationship Id="rId32" Type="http://schemas.openxmlformats.org/officeDocument/2006/relationships/image" Target="../media/image32.jpeg"/><Relationship Id="rId37" Type="http://schemas.openxmlformats.org/officeDocument/2006/relationships/image" Target="../media/image37.jpeg"/><Relationship Id="rId53" Type="http://schemas.openxmlformats.org/officeDocument/2006/relationships/image" Target="../media/image53.png"/><Relationship Id="rId58" Type="http://schemas.openxmlformats.org/officeDocument/2006/relationships/image" Target="../media/image58.png"/><Relationship Id="rId74" Type="http://schemas.openxmlformats.org/officeDocument/2006/relationships/image" Target="../media/image74.jpeg"/><Relationship Id="rId79" Type="http://schemas.openxmlformats.org/officeDocument/2006/relationships/image" Target="../media/image79.jpg"/><Relationship Id="rId5" Type="http://schemas.openxmlformats.org/officeDocument/2006/relationships/image" Target="../media/image5.jpeg"/><Relationship Id="rId90" Type="http://schemas.openxmlformats.org/officeDocument/2006/relationships/image" Target="../media/image90.png"/><Relationship Id="rId14" Type="http://schemas.openxmlformats.org/officeDocument/2006/relationships/image" Target="../media/image14.jpeg"/><Relationship Id="rId22" Type="http://schemas.openxmlformats.org/officeDocument/2006/relationships/image" Target="../media/image22.png"/><Relationship Id="rId27" Type="http://schemas.openxmlformats.org/officeDocument/2006/relationships/image" Target="../media/image27.jpeg"/><Relationship Id="rId30" Type="http://schemas.openxmlformats.org/officeDocument/2006/relationships/image" Target="../media/image30.jpeg"/><Relationship Id="rId35" Type="http://schemas.openxmlformats.org/officeDocument/2006/relationships/image" Target="../media/image35.jpeg"/><Relationship Id="rId43" Type="http://schemas.openxmlformats.org/officeDocument/2006/relationships/image" Target="../media/image43.jpeg"/><Relationship Id="rId48" Type="http://schemas.openxmlformats.org/officeDocument/2006/relationships/image" Target="../media/image48.png"/><Relationship Id="rId56" Type="http://schemas.openxmlformats.org/officeDocument/2006/relationships/image" Target="../media/image56.png"/><Relationship Id="rId64" Type="http://schemas.openxmlformats.org/officeDocument/2006/relationships/image" Target="../media/image64.png"/><Relationship Id="rId69" Type="http://schemas.openxmlformats.org/officeDocument/2006/relationships/image" Target="../media/image69.jpeg"/><Relationship Id="rId77" Type="http://schemas.openxmlformats.org/officeDocument/2006/relationships/image" Target="../media/image77.jpeg"/><Relationship Id="rId8" Type="http://schemas.openxmlformats.org/officeDocument/2006/relationships/image" Target="../media/image8.jpeg"/><Relationship Id="rId51" Type="http://schemas.openxmlformats.org/officeDocument/2006/relationships/image" Target="../media/image51.JPG"/><Relationship Id="rId72" Type="http://schemas.openxmlformats.org/officeDocument/2006/relationships/image" Target="../media/image72.png"/><Relationship Id="rId80" Type="http://schemas.openxmlformats.org/officeDocument/2006/relationships/image" Target="../media/image80.jpg"/><Relationship Id="rId85" Type="http://schemas.openxmlformats.org/officeDocument/2006/relationships/image" Target="../media/image85.jpeg"/><Relationship Id="rId3" Type="http://schemas.openxmlformats.org/officeDocument/2006/relationships/image" Target="../media/image3.jpeg"/><Relationship Id="rId12" Type="http://schemas.openxmlformats.org/officeDocument/2006/relationships/image" Target="../media/image12.pn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png"/><Relationship Id="rId38" Type="http://schemas.openxmlformats.org/officeDocument/2006/relationships/image" Target="../media/image38.jpeg"/><Relationship Id="rId46" Type="http://schemas.openxmlformats.org/officeDocument/2006/relationships/image" Target="../media/image46.jpg"/><Relationship Id="rId59" Type="http://schemas.openxmlformats.org/officeDocument/2006/relationships/image" Target="../media/image59.png"/><Relationship Id="rId67" Type="http://schemas.openxmlformats.org/officeDocument/2006/relationships/image" Target="../media/image67.png"/><Relationship Id="rId20" Type="http://schemas.openxmlformats.org/officeDocument/2006/relationships/image" Target="../media/image20.jpeg"/><Relationship Id="rId41" Type="http://schemas.openxmlformats.org/officeDocument/2006/relationships/image" Target="../media/image41.jpeg"/><Relationship Id="rId54" Type="http://schemas.openxmlformats.org/officeDocument/2006/relationships/image" Target="../media/image54.png"/><Relationship Id="rId62" Type="http://schemas.openxmlformats.org/officeDocument/2006/relationships/image" Target="../media/image62.png"/><Relationship Id="rId70" Type="http://schemas.openxmlformats.org/officeDocument/2006/relationships/image" Target="../media/image70.png"/><Relationship Id="rId75" Type="http://schemas.openxmlformats.org/officeDocument/2006/relationships/image" Target="../media/image75.jpg"/><Relationship Id="rId83" Type="http://schemas.openxmlformats.org/officeDocument/2006/relationships/image" Target="../media/image83.jpeg"/><Relationship Id="rId88" Type="http://schemas.openxmlformats.org/officeDocument/2006/relationships/image" Target="../media/image88.jpg"/><Relationship Id="rId1" Type="http://schemas.openxmlformats.org/officeDocument/2006/relationships/image" Target="../media/image1.jpeg"/><Relationship Id="rId6" Type="http://schemas.openxmlformats.org/officeDocument/2006/relationships/image" Target="../media/image6.jpeg"/><Relationship Id="rId15" Type="http://schemas.openxmlformats.org/officeDocument/2006/relationships/image" Target="../media/image15.pn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jpeg"/><Relationship Id="rId49" Type="http://schemas.openxmlformats.org/officeDocument/2006/relationships/image" Target="../media/image49.jpg"/><Relationship Id="rId57" Type="http://schemas.openxmlformats.org/officeDocument/2006/relationships/image" Target="../media/image57.png"/><Relationship Id="rId10" Type="http://schemas.openxmlformats.org/officeDocument/2006/relationships/image" Target="../media/image10.jpeg"/><Relationship Id="rId31" Type="http://schemas.openxmlformats.org/officeDocument/2006/relationships/image" Target="../media/image31.jpeg"/><Relationship Id="rId44" Type="http://schemas.openxmlformats.org/officeDocument/2006/relationships/image" Target="../media/image44.jpeg"/><Relationship Id="rId52" Type="http://schemas.openxmlformats.org/officeDocument/2006/relationships/image" Target="../media/image52.jpeg"/><Relationship Id="rId60" Type="http://schemas.openxmlformats.org/officeDocument/2006/relationships/image" Target="../media/image60.png"/><Relationship Id="rId65" Type="http://schemas.openxmlformats.org/officeDocument/2006/relationships/image" Target="../media/image65.jpeg"/><Relationship Id="rId73" Type="http://schemas.openxmlformats.org/officeDocument/2006/relationships/image" Target="../media/image73.png"/><Relationship Id="rId78" Type="http://schemas.openxmlformats.org/officeDocument/2006/relationships/image" Target="../media/image78.jpeg"/><Relationship Id="rId81" Type="http://schemas.openxmlformats.org/officeDocument/2006/relationships/image" Target="../media/image81.JPG"/><Relationship Id="rId86" Type="http://schemas.openxmlformats.org/officeDocument/2006/relationships/image" Target="../media/image86.jp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jpeg"/><Relationship Id="rId18" Type="http://schemas.openxmlformats.org/officeDocument/2006/relationships/image" Target="../media/image18.png"/><Relationship Id="rId39" Type="http://schemas.openxmlformats.org/officeDocument/2006/relationships/image" Target="../media/image39.jpeg"/><Relationship Id="rId34" Type="http://schemas.openxmlformats.org/officeDocument/2006/relationships/image" Target="../media/image34.jpeg"/><Relationship Id="rId50" Type="http://schemas.openxmlformats.org/officeDocument/2006/relationships/image" Target="../media/image50.jpg"/><Relationship Id="rId55" Type="http://schemas.openxmlformats.org/officeDocument/2006/relationships/image" Target="../media/image55.png"/><Relationship Id="rId76" Type="http://schemas.openxmlformats.org/officeDocument/2006/relationships/image" Target="../media/image76.png"/><Relationship Id="rId7" Type="http://schemas.openxmlformats.org/officeDocument/2006/relationships/image" Target="../media/image7.jpeg"/><Relationship Id="rId71" Type="http://schemas.openxmlformats.org/officeDocument/2006/relationships/image" Target="../media/image71.png"/><Relationship Id="rId2" Type="http://schemas.openxmlformats.org/officeDocument/2006/relationships/image" Target="../media/image2.jpe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jpeg"/><Relationship Id="rId45" Type="http://schemas.openxmlformats.org/officeDocument/2006/relationships/image" Target="../media/image45.JPG"/><Relationship Id="rId66" Type="http://schemas.openxmlformats.org/officeDocument/2006/relationships/image" Target="../media/image66.png"/><Relationship Id="rId87" Type="http://schemas.openxmlformats.org/officeDocument/2006/relationships/image" Target="../media/image87.jpg"/><Relationship Id="rId61" Type="http://schemas.openxmlformats.org/officeDocument/2006/relationships/image" Target="../media/image61.png"/><Relationship Id="rId82" Type="http://schemas.openxmlformats.org/officeDocument/2006/relationships/image" Target="../media/image82.jpeg"/><Relationship Id="rId19" Type="http://schemas.openxmlformats.org/officeDocument/2006/relationships/image" Target="../media/image19.jpeg"/></Relationships>
</file>

<file path=xl/drawings/_rels/drawing2.xml.rels><?xml version="1.0" encoding="UTF-8" standalone="yes"?>
<Relationships xmlns="http://schemas.openxmlformats.org/package/2006/relationships"><Relationship Id="rId13" Type="http://schemas.openxmlformats.org/officeDocument/2006/relationships/image" Target="../media/image103.jpeg"/><Relationship Id="rId18" Type="http://schemas.openxmlformats.org/officeDocument/2006/relationships/image" Target="../media/image108.png"/><Relationship Id="rId26" Type="http://schemas.openxmlformats.org/officeDocument/2006/relationships/image" Target="../media/image116.png"/><Relationship Id="rId39" Type="http://schemas.openxmlformats.org/officeDocument/2006/relationships/image" Target="../media/image129.jpeg"/><Relationship Id="rId21" Type="http://schemas.openxmlformats.org/officeDocument/2006/relationships/image" Target="../media/image111.jpg"/><Relationship Id="rId34" Type="http://schemas.openxmlformats.org/officeDocument/2006/relationships/image" Target="../media/image124.png"/><Relationship Id="rId42" Type="http://schemas.openxmlformats.org/officeDocument/2006/relationships/image" Target="../media/image132.jpeg"/><Relationship Id="rId7" Type="http://schemas.openxmlformats.org/officeDocument/2006/relationships/image" Target="../media/image97.jpg"/><Relationship Id="rId2" Type="http://schemas.openxmlformats.org/officeDocument/2006/relationships/image" Target="../media/image92.jpeg"/><Relationship Id="rId16" Type="http://schemas.openxmlformats.org/officeDocument/2006/relationships/image" Target="../media/image106.jpeg"/><Relationship Id="rId29" Type="http://schemas.openxmlformats.org/officeDocument/2006/relationships/image" Target="../media/image119.png"/><Relationship Id="rId1" Type="http://schemas.openxmlformats.org/officeDocument/2006/relationships/image" Target="../media/image91.jpeg"/><Relationship Id="rId6" Type="http://schemas.openxmlformats.org/officeDocument/2006/relationships/image" Target="../media/image96.jpeg"/><Relationship Id="rId11" Type="http://schemas.openxmlformats.org/officeDocument/2006/relationships/image" Target="../media/image101.jpeg"/><Relationship Id="rId24" Type="http://schemas.openxmlformats.org/officeDocument/2006/relationships/image" Target="../media/image114.jpeg"/><Relationship Id="rId32" Type="http://schemas.openxmlformats.org/officeDocument/2006/relationships/image" Target="../media/image122.png"/><Relationship Id="rId37" Type="http://schemas.openxmlformats.org/officeDocument/2006/relationships/image" Target="../media/image127.jpeg"/><Relationship Id="rId40" Type="http://schemas.openxmlformats.org/officeDocument/2006/relationships/image" Target="../media/image130.jpeg"/><Relationship Id="rId45" Type="http://schemas.openxmlformats.org/officeDocument/2006/relationships/image" Target="../media/image135.jpg"/><Relationship Id="rId5" Type="http://schemas.openxmlformats.org/officeDocument/2006/relationships/image" Target="../media/image95.jpeg"/><Relationship Id="rId15" Type="http://schemas.openxmlformats.org/officeDocument/2006/relationships/image" Target="../media/image105.jpeg"/><Relationship Id="rId23" Type="http://schemas.openxmlformats.org/officeDocument/2006/relationships/image" Target="../media/image113.jpeg"/><Relationship Id="rId28" Type="http://schemas.openxmlformats.org/officeDocument/2006/relationships/image" Target="../media/image118.jpeg"/><Relationship Id="rId36" Type="http://schemas.openxmlformats.org/officeDocument/2006/relationships/image" Target="../media/image126.jpeg"/><Relationship Id="rId10" Type="http://schemas.openxmlformats.org/officeDocument/2006/relationships/image" Target="../media/image100.jpeg"/><Relationship Id="rId19" Type="http://schemas.openxmlformats.org/officeDocument/2006/relationships/image" Target="../media/image109.jpeg"/><Relationship Id="rId31" Type="http://schemas.openxmlformats.org/officeDocument/2006/relationships/image" Target="../media/image121.jpg"/><Relationship Id="rId44" Type="http://schemas.openxmlformats.org/officeDocument/2006/relationships/image" Target="../media/image134.png"/><Relationship Id="rId4" Type="http://schemas.openxmlformats.org/officeDocument/2006/relationships/image" Target="../media/image94.jpeg"/><Relationship Id="rId9" Type="http://schemas.openxmlformats.org/officeDocument/2006/relationships/image" Target="../media/image99.jpeg"/><Relationship Id="rId14" Type="http://schemas.openxmlformats.org/officeDocument/2006/relationships/image" Target="../media/image104.png"/><Relationship Id="rId22" Type="http://schemas.openxmlformats.org/officeDocument/2006/relationships/image" Target="../media/image112.jpg"/><Relationship Id="rId27" Type="http://schemas.openxmlformats.org/officeDocument/2006/relationships/image" Target="../media/image117.png"/><Relationship Id="rId30" Type="http://schemas.openxmlformats.org/officeDocument/2006/relationships/image" Target="../media/image120.jpg"/><Relationship Id="rId35" Type="http://schemas.openxmlformats.org/officeDocument/2006/relationships/image" Target="../media/image125.jpeg"/><Relationship Id="rId43" Type="http://schemas.openxmlformats.org/officeDocument/2006/relationships/image" Target="../media/image133.jpg"/><Relationship Id="rId8" Type="http://schemas.openxmlformats.org/officeDocument/2006/relationships/image" Target="../media/image98.jpg"/><Relationship Id="rId3" Type="http://schemas.openxmlformats.org/officeDocument/2006/relationships/image" Target="../media/image93.jpeg"/><Relationship Id="rId12" Type="http://schemas.openxmlformats.org/officeDocument/2006/relationships/image" Target="../media/image102.jpeg"/><Relationship Id="rId17" Type="http://schemas.openxmlformats.org/officeDocument/2006/relationships/image" Target="../media/image107.png"/><Relationship Id="rId25" Type="http://schemas.openxmlformats.org/officeDocument/2006/relationships/image" Target="../media/image115.jpeg"/><Relationship Id="rId33" Type="http://schemas.openxmlformats.org/officeDocument/2006/relationships/image" Target="../media/image123.png"/><Relationship Id="rId38" Type="http://schemas.openxmlformats.org/officeDocument/2006/relationships/image" Target="../media/image128.jpeg"/><Relationship Id="rId46" Type="http://schemas.openxmlformats.org/officeDocument/2006/relationships/image" Target="../media/image136.jpg"/><Relationship Id="rId20" Type="http://schemas.openxmlformats.org/officeDocument/2006/relationships/image" Target="../media/image110.jpeg"/><Relationship Id="rId41" Type="http://schemas.openxmlformats.org/officeDocument/2006/relationships/image" Target="../media/image131.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jpeg"/></Relationships>
</file>

<file path=xl/drawings/_rels/drawing4.xml.rels><?xml version="1.0" encoding="UTF-8" standalone="yes"?>
<Relationships xmlns="http://schemas.openxmlformats.org/package/2006/relationships"><Relationship Id="rId13" Type="http://schemas.openxmlformats.org/officeDocument/2006/relationships/image" Target="../media/image149.png"/><Relationship Id="rId18" Type="http://schemas.openxmlformats.org/officeDocument/2006/relationships/image" Target="../media/image154.png"/><Relationship Id="rId26" Type="http://schemas.openxmlformats.org/officeDocument/2006/relationships/image" Target="../media/image162.jpg"/><Relationship Id="rId39" Type="http://schemas.openxmlformats.org/officeDocument/2006/relationships/image" Target="../media/image175.png"/><Relationship Id="rId21" Type="http://schemas.openxmlformats.org/officeDocument/2006/relationships/image" Target="../media/image157.jpg"/><Relationship Id="rId34" Type="http://schemas.openxmlformats.org/officeDocument/2006/relationships/image" Target="../media/image170.jpeg"/><Relationship Id="rId42" Type="http://schemas.openxmlformats.org/officeDocument/2006/relationships/image" Target="../media/image178.png"/><Relationship Id="rId7" Type="http://schemas.openxmlformats.org/officeDocument/2006/relationships/image" Target="../media/image143.JPG"/><Relationship Id="rId2" Type="http://schemas.openxmlformats.org/officeDocument/2006/relationships/image" Target="../media/image138.jpeg"/><Relationship Id="rId16" Type="http://schemas.openxmlformats.org/officeDocument/2006/relationships/image" Target="../media/image152.jpeg"/><Relationship Id="rId20" Type="http://schemas.openxmlformats.org/officeDocument/2006/relationships/image" Target="../media/image156.png"/><Relationship Id="rId29" Type="http://schemas.openxmlformats.org/officeDocument/2006/relationships/image" Target="../media/image165.jpeg"/><Relationship Id="rId41" Type="http://schemas.openxmlformats.org/officeDocument/2006/relationships/image" Target="../media/image177.png"/><Relationship Id="rId1" Type="http://schemas.openxmlformats.org/officeDocument/2006/relationships/image" Target="../media/image137.JPG"/><Relationship Id="rId6" Type="http://schemas.openxmlformats.org/officeDocument/2006/relationships/image" Target="../media/image142.JPG"/><Relationship Id="rId11" Type="http://schemas.openxmlformats.org/officeDocument/2006/relationships/image" Target="../media/image147.png"/><Relationship Id="rId24" Type="http://schemas.openxmlformats.org/officeDocument/2006/relationships/image" Target="../media/image160.jpg"/><Relationship Id="rId32" Type="http://schemas.openxmlformats.org/officeDocument/2006/relationships/image" Target="../media/image168.jpeg"/><Relationship Id="rId37" Type="http://schemas.openxmlformats.org/officeDocument/2006/relationships/image" Target="../media/image173.png"/><Relationship Id="rId40" Type="http://schemas.openxmlformats.org/officeDocument/2006/relationships/image" Target="../media/image176.png"/><Relationship Id="rId5" Type="http://schemas.openxmlformats.org/officeDocument/2006/relationships/image" Target="../media/image141.jpeg"/><Relationship Id="rId15" Type="http://schemas.openxmlformats.org/officeDocument/2006/relationships/image" Target="../media/image151.png"/><Relationship Id="rId23" Type="http://schemas.openxmlformats.org/officeDocument/2006/relationships/image" Target="../media/image159.jpg"/><Relationship Id="rId28" Type="http://schemas.openxmlformats.org/officeDocument/2006/relationships/image" Target="../media/image164.jpeg"/><Relationship Id="rId36" Type="http://schemas.openxmlformats.org/officeDocument/2006/relationships/image" Target="../media/image172.png"/><Relationship Id="rId10" Type="http://schemas.openxmlformats.org/officeDocument/2006/relationships/image" Target="../media/image146.jpg"/><Relationship Id="rId19" Type="http://schemas.openxmlformats.org/officeDocument/2006/relationships/image" Target="../media/image155.png"/><Relationship Id="rId31" Type="http://schemas.openxmlformats.org/officeDocument/2006/relationships/image" Target="../media/image167.png"/><Relationship Id="rId44" Type="http://schemas.openxmlformats.org/officeDocument/2006/relationships/image" Target="../media/image180.jpeg"/><Relationship Id="rId4" Type="http://schemas.openxmlformats.org/officeDocument/2006/relationships/image" Target="../media/image140.jpeg"/><Relationship Id="rId9" Type="http://schemas.openxmlformats.org/officeDocument/2006/relationships/image" Target="../media/image145.jpg"/><Relationship Id="rId14" Type="http://schemas.openxmlformats.org/officeDocument/2006/relationships/image" Target="../media/image150.png"/><Relationship Id="rId22" Type="http://schemas.openxmlformats.org/officeDocument/2006/relationships/image" Target="../media/image158.png"/><Relationship Id="rId27" Type="http://schemas.openxmlformats.org/officeDocument/2006/relationships/image" Target="../media/image163.jpeg"/><Relationship Id="rId30" Type="http://schemas.openxmlformats.org/officeDocument/2006/relationships/image" Target="../media/image166.jpg"/><Relationship Id="rId35" Type="http://schemas.openxmlformats.org/officeDocument/2006/relationships/image" Target="../media/image171.png"/><Relationship Id="rId43" Type="http://schemas.openxmlformats.org/officeDocument/2006/relationships/image" Target="../media/image179.png"/><Relationship Id="rId8" Type="http://schemas.openxmlformats.org/officeDocument/2006/relationships/image" Target="../media/image144.jpg"/><Relationship Id="rId3" Type="http://schemas.openxmlformats.org/officeDocument/2006/relationships/image" Target="../media/image139.JPG"/><Relationship Id="rId12" Type="http://schemas.openxmlformats.org/officeDocument/2006/relationships/image" Target="../media/image148.png"/><Relationship Id="rId17" Type="http://schemas.openxmlformats.org/officeDocument/2006/relationships/image" Target="../media/image153.jpeg"/><Relationship Id="rId25" Type="http://schemas.openxmlformats.org/officeDocument/2006/relationships/image" Target="../media/image161.jpg"/><Relationship Id="rId33" Type="http://schemas.openxmlformats.org/officeDocument/2006/relationships/image" Target="../media/image169.jpeg"/><Relationship Id="rId38" Type="http://schemas.openxmlformats.org/officeDocument/2006/relationships/image" Target="../media/image174.png"/></Relationships>
</file>

<file path=xl/drawings/_rels/drawing5.xml.rels><?xml version="1.0" encoding="UTF-8" standalone="yes"?>
<Relationships xmlns="http://schemas.openxmlformats.org/package/2006/relationships"><Relationship Id="rId8" Type="http://schemas.openxmlformats.org/officeDocument/2006/relationships/image" Target="../media/image188.jpg"/><Relationship Id="rId13" Type="http://schemas.openxmlformats.org/officeDocument/2006/relationships/image" Target="../media/image193.jpg"/><Relationship Id="rId3" Type="http://schemas.openxmlformats.org/officeDocument/2006/relationships/image" Target="../media/image183.jpg"/><Relationship Id="rId7" Type="http://schemas.openxmlformats.org/officeDocument/2006/relationships/image" Target="../media/image187.jpg"/><Relationship Id="rId12" Type="http://schemas.openxmlformats.org/officeDocument/2006/relationships/image" Target="../media/image192.jpg"/><Relationship Id="rId2" Type="http://schemas.openxmlformats.org/officeDocument/2006/relationships/image" Target="../media/image182.jpg"/><Relationship Id="rId1" Type="http://schemas.openxmlformats.org/officeDocument/2006/relationships/image" Target="../media/image181.jpg"/><Relationship Id="rId6" Type="http://schemas.openxmlformats.org/officeDocument/2006/relationships/image" Target="../media/image186.jpg"/><Relationship Id="rId11" Type="http://schemas.openxmlformats.org/officeDocument/2006/relationships/image" Target="../media/image191.jpg"/><Relationship Id="rId5" Type="http://schemas.openxmlformats.org/officeDocument/2006/relationships/image" Target="../media/image185.jpg"/><Relationship Id="rId15" Type="http://schemas.openxmlformats.org/officeDocument/2006/relationships/image" Target="../media/image195.jpg"/><Relationship Id="rId10" Type="http://schemas.openxmlformats.org/officeDocument/2006/relationships/image" Target="../media/image190.jpg"/><Relationship Id="rId4" Type="http://schemas.openxmlformats.org/officeDocument/2006/relationships/image" Target="../media/image184.jpg"/><Relationship Id="rId9" Type="http://schemas.openxmlformats.org/officeDocument/2006/relationships/image" Target="../media/image189.jpg"/><Relationship Id="rId14" Type="http://schemas.openxmlformats.org/officeDocument/2006/relationships/image" Target="../media/image194.jpg"/></Relationships>
</file>

<file path=xl/drawings/_rels/drawing6.xml.rels><?xml version="1.0" encoding="UTF-8" standalone="yes"?>
<Relationships xmlns="http://schemas.openxmlformats.org/package/2006/relationships"><Relationship Id="rId13" Type="http://schemas.openxmlformats.org/officeDocument/2006/relationships/image" Target="../media/image208.jpeg"/><Relationship Id="rId18" Type="http://schemas.openxmlformats.org/officeDocument/2006/relationships/image" Target="../media/image213.jpg"/><Relationship Id="rId26" Type="http://schemas.microsoft.com/office/2007/relationships/hdphoto" Target="../media/hdphoto1.wdp"/><Relationship Id="rId39" Type="http://schemas.openxmlformats.org/officeDocument/2006/relationships/image" Target="../media/image231.png"/><Relationship Id="rId21" Type="http://schemas.openxmlformats.org/officeDocument/2006/relationships/image" Target="../media/image216.jpeg"/><Relationship Id="rId34" Type="http://schemas.openxmlformats.org/officeDocument/2006/relationships/image" Target="../media/image226.png"/><Relationship Id="rId42" Type="http://schemas.openxmlformats.org/officeDocument/2006/relationships/image" Target="../media/image234.png"/><Relationship Id="rId7" Type="http://schemas.openxmlformats.org/officeDocument/2006/relationships/image" Target="../media/image202.png"/><Relationship Id="rId2" Type="http://schemas.openxmlformats.org/officeDocument/2006/relationships/image" Target="../media/image197.jpg"/><Relationship Id="rId16" Type="http://schemas.openxmlformats.org/officeDocument/2006/relationships/image" Target="../media/image211.jpeg"/><Relationship Id="rId29" Type="http://schemas.openxmlformats.org/officeDocument/2006/relationships/image" Target="../media/image222.png"/><Relationship Id="rId1" Type="http://schemas.openxmlformats.org/officeDocument/2006/relationships/image" Target="../media/image196.jpg"/><Relationship Id="rId6" Type="http://schemas.openxmlformats.org/officeDocument/2006/relationships/image" Target="../media/image201.png"/><Relationship Id="rId11" Type="http://schemas.openxmlformats.org/officeDocument/2006/relationships/image" Target="../media/image206.png"/><Relationship Id="rId24" Type="http://schemas.openxmlformats.org/officeDocument/2006/relationships/image" Target="../media/image219.jpeg"/><Relationship Id="rId32" Type="http://schemas.openxmlformats.org/officeDocument/2006/relationships/image" Target="../media/image224.png"/><Relationship Id="rId37" Type="http://schemas.openxmlformats.org/officeDocument/2006/relationships/image" Target="../media/image229.png"/><Relationship Id="rId40" Type="http://schemas.openxmlformats.org/officeDocument/2006/relationships/image" Target="../media/image232.png"/><Relationship Id="rId45" Type="http://schemas.openxmlformats.org/officeDocument/2006/relationships/image" Target="../media/image237.jpg"/><Relationship Id="rId5" Type="http://schemas.openxmlformats.org/officeDocument/2006/relationships/image" Target="../media/image200.jpg"/><Relationship Id="rId15" Type="http://schemas.openxmlformats.org/officeDocument/2006/relationships/image" Target="../media/image210.jpeg"/><Relationship Id="rId23" Type="http://schemas.openxmlformats.org/officeDocument/2006/relationships/image" Target="../media/image218.jpg"/><Relationship Id="rId28" Type="http://schemas.microsoft.com/office/2007/relationships/hdphoto" Target="../media/hdphoto2.wdp"/><Relationship Id="rId36" Type="http://schemas.openxmlformats.org/officeDocument/2006/relationships/image" Target="../media/image228.png"/><Relationship Id="rId10" Type="http://schemas.openxmlformats.org/officeDocument/2006/relationships/image" Target="../media/image205.png"/><Relationship Id="rId19" Type="http://schemas.openxmlformats.org/officeDocument/2006/relationships/image" Target="../media/image214.jpg"/><Relationship Id="rId31" Type="http://schemas.openxmlformats.org/officeDocument/2006/relationships/image" Target="../media/image223.png"/><Relationship Id="rId44" Type="http://schemas.openxmlformats.org/officeDocument/2006/relationships/image" Target="../media/image236.jpeg"/><Relationship Id="rId4" Type="http://schemas.openxmlformats.org/officeDocument/2006/relationships/image" Target="../media/image199.jpg"/><Relationship Id="rId9" Type="http://schemas.openxmlformats.org/officeDocument/2006/relationships/image" Target="../media/image204.png"/><Relationship Id="rId14" Type="http://schemas.openxmlformats.org/officeDocument/2006/relationships/image" Target="../media/image209.jpeg"/><Relationship Id="rId22" Type="http://schemas.openxmlformats.org/officeDocument/2006/relationships/image" Target="../media/image217.jpeg"/><Relationship Id="rId27" Type="http://schemas.openxmlformats.org/officeDocument/2006/relationships/image" Target="../media/image221.png"/><Relationship Id="rId30" Type="http://schemas.microsoft.com/office/2007/relationships/hdphoto" Target="../media/hdphoto3.wdp"/><Relationship Id="rId35" Type="http://schemas.openxmlformats.org/officeDocument/2006/relationships/image" Target="../media/image227.png"/><Relationship Id="rId43" Type="http://schemas.openxmlformats.org/officeDocument/2006/relationships/image" Target="../media/image235.jpeg"/><Relationship Id="rId8" Type="http://schemas.openxmlformats.org/officeDocument/2006/relationships/image" Target="../media/image203.png"/><Relationship Id="rId3" Type="http://schemas.openxmlformats.org/officeDocument/2006/relationships/image" Target="../media/image198.jpg"/><Relationship Id="rId12" Type="http://schemas.openxmlformats.org/officeDocument/2006/relationships/image" Target="../media/image207.png"/><Relationship Id="rId17" Type="http://schemas.openxmlformats.org/officeDocument/2006/relationships/image" Target="../media/image212.jpg"/><Relationship Id="rId25" Type="http://schemas.openxmlformats.org/officeDocument/2006/relationships/image" Target="../media/image220.png"/><Relationship Id="rId33" Type="http://schemas.openxmlformats.org/officeDocument/2006/relationships/image" Target="../media/image225.png"/><Relationship Id="rId38" Type="http://schemas.openxmlformats.org/officeDocument/2006/relationships/image" Target="../media/image230.png"/><Relationship Id="rId20" Type="http://schemas.openxmlformats.org/officeDocument/2006/relationships/image" Target="../media/image215.jpeg"/><Relationship Id="rId41" Type="http://schemas.openxmlformats.org/officeDocument/2006/relationships/image" Target="../media/image233.png"/></Relationships>
</file>

<file path=xl/drawings/_rels/drawing7.xml.rels><?xml version="1.0" encoding="UTF-8" standalone="yes"?>
<Relationships xmlns="http://schemas.openxmlformats.org/package/2006/relationships"><Relationship Id="rId8" Type="http://schemas.openxmlformats.org/officeDocument/2006/relationships/image" Target="../media/image245.jpeg"/><Relationship Id="rId13" Type="http://schemas.openxmlformats.org/officeDocument/2006/relationships/image" Target="../media/image250.jpeg"/><Relationship Id="rId18" Type="http://schemas.openxmlformats.org/officeDocument/2006/relationships/image" Target="../media/image255.jpeg"/><Relationship Id="rId3" Type="http://schemas.openxmlformats.org/officeDocument/2006/relationships/image" Target="../media/image240.jpeg"/><Relationship Id="rId21" Type="http://schemas.openxmlformats.org/officeDocument/2006/relationships/image" Target="../media/image258.png"/><Relationship Id="rId7" Type="http://schemas.openxmlformats.org/officeDocument/2006/relationships/image" Target="../media/image244.jpeg"/><Relationship Id="rId12" Type="http://schemas.openxmlformats.org/officeDocument/2006/relationships/image" Target="../media/image249.jpeg"/><Relationship Id="rId17" Type="http://schemas.openxmlformats.org/officeDocument/2006/relationships/image" Target="../media/image254.jpg"/><Relationship Id="rId2" Type="http://schemas.openxmlformats.org/officeDocument/2006/relationships/image" Target="../media/image239.jpeg"/><Relationship Id="rId16" Type="http://schemas.openxmlformats.org/officeDocument/2006/relationships/image" Target="../media/image253.jpg"/><Relationship Id="rId20" Type="http://schemas.openxmlformats.org/officeDocument/2006/relationships/image" Target="../media/image257.jpeg"/><Relationship Id="rId1" Type="http://schemas.openxmlformats.org/officeDocument/2006/relationships/image" Target="../media/image238.jpg"/><Relationship Id="rId6" Type="http://schemas.openxmlformats.org/officeDocument/2006/relationships/image" Target="../media/image243.jpeg"/><Relationship Id="rId11" Type="http://schemas.openxmlformats.org/officeDocument/2006/relationships/image" Target="../media/image248.jpeg"/><Relationship Id="rId5" Type="http://schemas.openxmlformats.org/officeDocument/2006/relationships/image" Target="../media/image242.jpg"/><Relationship Id="rId15" Type="http://schemas.openxmlformats.org/officeDocument/2006/relationships/image" Target="../media/image252.jpg"/><Relationship Id="rId10" Type="http://schemas.openxmlformats.org/officeDocument/2006/relationships/image" Target="../media/image247.jpg"/><Relationship Id="rId19" Type="http://schemas.openxmlformats.org/officeDocument/2006/relationships/image" Target="../media/image256.jpeg"/><Relationship Id="rId4" Type="http://schemas.openxmlformats.org/officeDocument/2006/relationships/image" Target="../media/image241.jpg"/><Relationship Id="rId9" Type="http://schemas.openxmlformats.org/officeDocument/2006/relationships/image" Target="../media/image246.jpg"/><Relationship Id="rId14" Type="http://schemas.openxmlformats.org/officeDocument/2006/relationships/image" Target="../media/image251.jpg"/></Relationships>
</file>

<file path=xl/drawings/_rels/drawing8.xml.rels><?xml version="1.0" encoding="UTF-8" standalone="yes"?>
<Relationships xmlns="http://schemas.openxmlformats.org/package/2006/relationships"><Relationship Id="rId3" Type="http://schemas.openxmlformats.org/officeDocument/2006/relationships/image" Target="../media/image259.jpeg"/><Relationship Id="rId2" Type="http://schemas.openxmlformats.org/officeDocument/2006/relationships/image" Target="../media/image48.png"/><Relationship Id="rId1" Type="http://schemas.openxmlformats.org/officeDocument/2006/relationships/image" Target="../media/image1.jpeg"/><Relationship Id="rId5" Type="http://schemas.openxmlformats.org/officeDocument/2006/relationships/image" Target="../media/image261.jpeg"/><Relationship Id="rId4" Type="http://schemas.openxmlformats.org/officeDocument/2006/relationships/image" Target="../media/image260.jpeg"/></Relationships>
</file>

<file path=xl/drawings/_rels/drawing9.xml.rels><?xml version="1.0" encoding="UTF-8" standalone="yes"?>
<Relationships xmlns="http://schemas.openxmlformats.org/package/2006/relationships"><Relationship Id="rId8" Type="http://schemas.openxmlformats.org/officeDocument/2006/relationships/image" Target="../media/image269.png"/><Relationship Id="rId3" Type="http://schemas.openxmlformats.org/officeDocument/2006/relationships/image" Target="../media/image264.png"/><Relationship Id="rId7" Type="http://schemas.openxmlformats.org/officeDocument/2006/relationships/image" Target="../media/image268.png"/><Relationship Id="rId12" Type="http://schemas.openxmlformats.org/officeDocument/2006/relationships/image" Target="../media/image273.png"/><Relationship Id="rId2" Type="http://schemas.openxmlformats.org/officeDocument/2006/relationships/image" Target="../media/image263.png"/><Relationship Id="rId1" Type="http://schemas.openxmlformats.org/officeDocument/2006/relationships/image" Target="../media/image262.png"/><Relationship Id="rId6" Type="http://schemas.openxmlformats.org/officeDocument/2006/relationships/image" Target="../media/image267.png"/><Relationship Id="rId11" Type="http://schemas.openxmlformats.org/officeDocument/2006/relationships/image" Target="../media/image272.png"/><Relationship Id="rId5" Type="http://schemas.openxmlformats.org/officeDocument/2006/relationships/image" Target="../media/image266.png"/><Relationship Id="rId10" Type="http://schemas.openxmlformats.org/officeDocument/2006/relationships/image" Target="../media/image271.png"/><Relationship Id="rId4" Type="http://schemas.openxmlformats.org/officeDocument/2006/relationships/image" Target="../media/image265.png"/><Relationship Id="rId9" Type="http://schemas.openxmlformats.org/officeDocument/2006/relationships/image" Target="../media/image270.png"/></Relationships>
</file>

<file path=xl/drawings/_rels/drawing10.xml.rels><?xml version="1.0" encoding="UTF-8" standalone="yes"?>
<Relationships xmlns="http://schemas.openxmlformats.org/package/2006/relationships"><Relationship Id="rId13" Type="http://schemas.openxmlformats.org/officeDocument/2006/relationships/image" Target="../media/image286.jpeg"/><Relationship Id="rId18" Type="http://schemas.openxmlformats.org/officeDocument/2006/relationships/image" Target="../media/image291.jpeg"/><Relationship Id="rId26" Type="http://schemas.openxmlformats.org/officeDocument/2006/relationships/image" Target="../media/image294.png"/><Relationship Id="rId39" Type="http://schemas.openxmlformats.org/officeDocument/2006/relationships/image" Target="../media/image301.jpeg"/><Relationship Id="rId21" Type="http://schemas.openxmlformats.org/officeDocument/2006/relationships/image" Target="../media/image266.png"/><Relationship Id="rId34" Type="http://schemas.openxmlformats.org/officeDocument/2006/relationships/image" Target="../media/image165.jpeg"/><Relationship Id="rId42" Type="http://schemas.openxmlformats.org/officeDocument/2006/relationships/image" Target="../media/image304.jpg"/><Relationship Id="rId47" Type="http://schemas.openxmlformats.org/officeDocument/2006/relationships/image" Target="../media/image307.jpeg"/><Relationship Id="rId50" Type="http://schemas.openxmlformats.org/officeDocument/2006/relationships/image" Target="../media/image309.png"/><Relationship Id="rId55" Type="http://schemas.openxmlformats.org/officeDocument/2006/relationships/image" Target="../media/image314.png"/><Relationship Id="rId7" Type="http://schemas.openxmlformats.org/officeDocument/2006/relationships/image" Target="../media/image280.jpeg"/><Relationship Id="rId2" Type="http://schemas.openxmlformats.org/officeDocument/2006/relationships/image" Target="../media/image275.png"/><Relationship Id="rId16" Type="http://schemas.openxmlformats.org/officeDocument/2006/relationships/image" Target="../media/image289.jpeg"/><Relationship Id="rId29" Type="http://schemas.openxmlformats.org/officeDocument/2006/relationships/image" Target="../media/image296.jpg"/><Relationship Id="rId11" Type="http://schemas.openxmlformats.org/officeDocument/2006/relationships/image" Target="../media/image284.jpeg"/><Relationship Id="rId24" Type="http://schemas.openxmlformats.org/officeDocument/2006/relationships/image" Target="../media/image118.jpeg"/><Relationship Id="rId32" Type="http://schemas.openxmlformats.org/officeDocument/2006/relationships/image" Target="../media/image91.jpeg"/><Relationship Id="rId37" Type="http://schemas.openxmlformats.org/officeDocument/2006/relationships/image" Target="../media/image299.jpeg"/><Relationship Id="rId40" Type="http://schemas.openxmlformats.org/officeDocument/2006/relationships/image" Target="../media/image302.jpg"/><Relationship Id="rId45" Type="http://schemas.openxmlformats.org/officeDocument/2006/relationships/image" Target="../media/image45.JPG"/><Relationship Id="rId53" Type="http://schemas.openxmlformats.org/officeDocument/2006/relationships/image" Target="../media/image312.png"/><Relationship Id="rId5" Type="http://schemas.openxmlformats.org/officeDocument/2006/relationships/image" Target="../media/image278.jpeg"/><Relationship Id="rId19" Type="http://schemas.openxmlformats.org/officeDocument/2006/relationships/image" Target="../media/image292.png"/><Relationship Id="rId4" Type="http://schemas.openxmlformats.org/officeDocument/2006/relationships/image" Target="../media/image277.jpeg"/><Relationship Id="rId9" Type="http://schemas.openxmlformats.org/officeDocument/2006/relationships/image" Target="../media/image282.jpeg"/><Relationship Id="rId14" Type="http://schemas.openxmlformats.org/officeDocument/2006/relationships/image" Target="../media/image287.jpeg"/><Relationship Id="rId22" Type="http://schemas.openxmlformats.org/officeDocument/2006/relationships/image" Target="../media/image264.png"/><Relationship Id="rId27" Type="http://schemas.openxmlformats.org/officeDocument/2006/relationships/image" Target="../media/image295.png"/><Relationship Id="rId30" Type="http://schemas.openxmlformats.org/officeDocument/2006/relationships/image" Target="../media/image297.jpg"/><Relationship Id="rId35" Type="http://schemas.openxmlformats.org/officeDocument/2006/relationships/image" Target="../media/image163.jpeg"/><Relationship Id="rId43" Type="http://schemas.openxmlformats.org/officeDocument/2006/relationships/image" Target="../media/image305.jpg"/><Relationship Id="rId48" Type="http://schemas.openxmlformats.org/officeDocument/2006/relationships/image" Target="../media/image166.jpg"/><Relationship Id="rId56" Type="http://schemas.openxmlformats.org/officeDocument/2006/relationships/image" Target="../media/image315.png"/><Relationship Id="rId8" Type="http://schemas.openxmlformats.org/officeDocument/2006/relationships/image" Target="../media/image281.jpg"/><Relationship Id="rId51" Type="http://schemas.openxmlformats.org/officeDocument/2006/relationships/image" Target="../media/image310.png"/><Relationship Id="rId3" Type="http://schemas.openxmlformats.org/officeDocument/2006/relationships/image" Target="../media/image276.jpeg"/><Relationship Id="rId12" Type="http://schemas.openxmlformats.org/officeDocument/2006/relationships/image" Target="../media/image285.png"/><Relationship Id="rId17" Type="http://schemas.openxmlformats.org/officeDocument/2006/relationships/image" Target="../media/image290.jpeg"/><Relationship Id="rId25" Type="http://schemas.openxmlformats.org/officeDocument/2006/relationships/image" Target="../media/image293.png"/><Relationship Id="rId33" Type="http://schemas.openxmlformats.org/officeDocument/2006/relationships/image" Target="../media/image94.jpeg"/><Relationship Id="rId38" Type="http://schemas.openxmlformats.org/officeDocument/2006/relationships/image" Target="../media/image300.jpeg"/><Relationship Id="rId46" Type="http://schemas.openxmlformats.org/officeDocument/2006/relationships/image" Target="../media/image306.png"/><Relationship Id="rId20" Type="http://schemas.openxmlformats.org/officeDocument/2006/relationships/image" Target="../media/image268.png"/><Relationship Id="rId41" Type="http://schemas.openxmlformats.org/officeDocument/2006/relationships/image" Target="../media/image303.jpg"/><Relationship Id="rId54" Type="http://schemas.openxmlformats.org/officeDocument/2006/relationships/image" Target="../media/image313.png"/><Relationship Id="rId1" Type="http://schemas.openxmlformats.org/officeDocument/2006/relationships/image" Target="../media/image274.png"/><Relationship Id="rId6" Type="http://schemas.openxmlformats.org/officeDocument/2006/relationships/image" Target="../media/image279.jpeg"/><Relationship Id="rId15" Type="http://schemas.openxmlformats.org/officeDocument/2006/relationships/image" Target="../media/image288.jpeg"/><Relationship Id="rId23" Type="http://schemas.openxmlformats.org/officeDocument/2006/relationships/image" Target="../media/image265.png"/><Relationship Id="rId28" Type="http://schemas.openxmlformats.org/officeDocument/2006/relationships/image" Target="../media/image93.jpeg"/><Relationship Id="rId36" Type="http://schemas.openxmlformats.org/officeDocument/2006/relationships/image" Target="../media/image164.jpeg"/><Relationship Id="rId49" Type="http://schemas.openxmlformats.org/officeDocument/2006/relationships/image" Target="../media/image308.jpeg"/><Relationship Id="rId57" Type="http://schemas.openxmlformats.org/officeDocument/2006/relationships/image" Target="../media/image316.png"/><Relationship Id="rId10" Type="http://schemas.openxmlformats.org/officeDocument/2006/relationships/image" Target="../media/image283.jpg"/><Relationship Id="rId31" Type="http://schemas.openxmlformats.org/officeDocument/2006/relationships/image" Target="../media/image298.png"/><Relationship Id="rId44" Type="http://schemas.openxmlformats.org/officeDocument/2006/relationships/image" Target="../media/image12.png"/><Relationship Id="rId52" Type="http://schemas.openxmlformats.org/officeDocument/2006/relationships/image" Target="../media/image311.png"/></Relationships>
</file>

<file path=xl/drawings/drawing1.xml><?xml version="1.0" encoding="utf-8"?>
<xdr:wsDr xmlns:xdr="http://schemas.openxmlformats.org/drawingml/2006/spreadsheetDrawing" xmlns:a="http://schemas.openxmlformats.org/drawingml/2006/main">
  <xdr:twoCellAnchor editAs="oneCell">
    <xdr:from>
      <xdr:col>0</xdr:col>
      <xdr:colOff>1</xdr:colOff>
      <xdr:row>2</xdr:row>
      <xdr:rowOff>248944</xdr:rowOff>
    </xdr:from>
    <xdr:to>
      <xdr:col>0</xdr:col>
      <xdr:colOff>606608</xdr:colOff>
      <xdr:row>2</xdr:row>
      <xdr:rowOff>250238</xdr:rowOff>
    </xdr:to>
    <xdr:pic>
      <xdr:nvPicPr>
        <xdr:cNvPr id="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 y="410869"/>
          <a:ext cx="606607" cy="1294"/>
        </a:xfrm>
        <a:prstGeom prst="rect">
          <a:avLst/>
        </a:prstGeom>
      </xdr:spPr>
    </xdr:pic>
    <xdr:clientData/>
  </xdr:twoCellAnchor>
  <xdr:twoCellAnchor editAs="oneCell">
    <xdr:from>
      <xdr:col>2</xdr:col>
      <xdr:colOff>303934</xdr:colOff>
      <xdr:row>16</xdr:row>
      <xdr:rowOff>19051</xdr:rowOff>
    </xdr:from>
    <xdr:to>
      <xdr:col>2</xdr:col>
      <xdr:colOff>1066800</xdr:colOff>
      <xdr:row>16</xdr:row>
      <xdr:rowOff>1217837</xdr:rowOff>
    </xdr:to>
    <xdr:pic>
      <xdr:nvPicPr>
        <xdr:cNvPr id="16" name="Рисунок 15"/>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l="32727" r="24849"/>
        <a:stretch/>
      </xdr:blipFill>
      <xdr:spPr>
        <a:xfrm>
          <a:off x="4523509" y="13735051"/>
          <a:ext cx="762866" cy="1198786"/>
        </a:xfrm>
        <a:prstGeom prst="rect">
          <a:avLst/>
        </a:prstGeom>
      </xdr:spPr>
    </xdr:pic>
    <xdr:clientData/>
  </xdr:twoCellAnchor>
  <xdr:twoCellAnchor editAs="oneCell">
    <xdr:from>
      <xdr:col>2</xdr:col>
      <xdr:colOff>228601</xdr:colOff>
      <xdr:row>17</xdr:row>
      <xdr:rowOff>23670</xdr:rowOff>
    </xdr:from>
    <xdr:to>
      <xdr:col>2</xdr:col>
      <xdr:colOff>1047750</xdr:colOff>
      <xdr:row>18</xdr:row>
      <xdr:rowOff>1794</xdr:rowOff>
    </xdr:to>
    <xdr:pic>
      <xdr:nvPicPr>
        <xdr:cNvPr id="17" name="Рисунок 16"/>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448176" y="14977920"/>
          <a:ext cx="819149" cy="1216374"/>
        </a:xfrm>
        <a:prstGeom prst="rect">
          <a:avLst/>
        </a:prstGeom>
      </xdr:spPr>
    </xdr:pic>
    <xdr:clientData/>
  </xdr:twoCellAnchor>
  <xdr:twoCellAnchor editAs="oneCell">
    <xdr:from>
      <xdr:col>2</xdr:col>
      <xdr:colOff>273055</xdr:colOff>
      <xdr:row>18</xdr:row>
      <xdr:rowOff>28575</xdr:rowOff>
    </xdr:from>
    <xdr:to>
      <xdr:col>2</xdr:col>
      <xdr:colOff>1076325</xdr:colOff>
      <xdr:row>19</xdr:row>
      <xdr:rowOff>605092</xdr:rowOff>
    </xdr:to>
    <xdr:pic>
      <xdr:nvPicPr>
        <xdr:cNvPr id="18" name="Рисунок 17"/>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492630" y="16221075"/>
          <a:ext cx="803270" cy="1205167"/>
        </a:xfrm>
        <a:prstGeom prst="rect">
          <a:avLst/>
        </a:prstGeom>
      </xdr:spPr>
    </xdr:pic>
    <xdr:clientData/>
  </xdr:twoCellAnchor>
  <xdr:twoCellAnchor editAs="oneCell">
    <xdr:from>
      <xdr:col>2</xdr:col>
      <xdr:colOff>304801</xdr:colOff>
      <xdr:row>20</xdr:row>
      <xdr:rowOff>47625</xdr:rowOff>
    </xdr:from>
    <xdr:to>
      <xdr:col>2</xdr:col>
      <xdr:colOff>1075772</xdr:colOff>
      <xdr:row>20</xdr:row>
      <xdr:rowOff>1204080</xdr:rowOff>
    </xdr:to>
    <xdr:pic>
      <xdr:nvPicPr>
        <xdr:cNvPr id="20" name="Рисунок 19"/>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524376" y="17497425"/>
          <a:ext cx="770971" cy="1156455"/>
        </a:xfrm>
        <a:prstGeom prst="rect">
          <a:avLst/>
        </a:prstGeom>
      </xdr:spPr>
    </xdr:pic>
    <xdr:clientData/>
  </xdr:twoCellAnchor>
  <xdr:twoCellAnchor editAs="oneCell">
    <xdr:from>
      <xdr:col>2</xdr:col>
      <xdr:colOff>1357313</xdr:colOff>
      <xdr:row>29</xdr:row>
      <xdr:rowOff>16666</xdr:rowOff>
    </xdr:from>
    <xdr:to>
      <xdr:col>2</xdr:col>
      <xdr:colOff>2041511</xdr:colOff>
      <xdr:row>32</xdr:row>
      <xdr:rowOff>161195</xdr:rowOff>
    </xdr:to>
    <xdr:pic>
      <xdr:nvPicPr>
        <xdr:cNvPr id="22" name="Рисунок 21"/>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4476751" y="15982947"/>
          <a:ext cx="684198" cy="1213709"/>
        </a:xfrm>
        <a:prstGeom prst="rect">
          <a:avLst/>
        </a:prstGeom>
      </xdr:spPr>
    </xdr:pic>
    <xdr:clientData/>
  </xdr:twoCellAnchor>
  <xdr:twoCellAnchor editAs="oneCell">
    <xdr:from>
      <xdr:col>2</xdr:col>
      <xdr:colOff>972730</xdr:colOff>
      <xdr:row>25</xdr:row>
      <xdr:rowOff>9829</xdr:rowOff>
    </xdr:from>
    <xdr:to>
      <xdr:col>2</xdr:col>
      <xdr:colOff>1778794</xdr:colOff>
      <xdr:row>28</xdr:row>
      <xdr:rowOff>159661</xdr:rowOff>
    </xdr:to>
    <xdr:pic>
      <xdr:nvPicPr>
        <xdr:cNvPr id="30" name="Рисунок 29"/>
        <xdr:cNvPicPr>
          <a:picLocks noChangeAspect="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l="26342" r="25825"/>
        <a:stretch/>
      </xdr:blipFill>
      <xdr:spPr>
        <a:xfrm>
          <a:off x="4092168" y="14690235"/>
          <a:ext cx="806064" cy="1199962"/>
        </a:xfrm>
        <a:prstGeom prst="rect">
          <a:avLst/>
        </a:prstGeom>
      </xdr:spPr>
    </xdr:pic>
    <xdr:clientData/>
  </xdr:twoCellAnchor>
  <xdr:twoCellAnchor editAs="oneCell">
    <xdr:from>
      <xdr:col>2</xdr:col>
      <xdr:colOff>97632</xdr:colOff>
      <xdr:row>25</xdr:row>
      <xdr:rowOff>45177</xdr:rowOff>
    </xdr:from>
    <xdr:to>
      <xdr:col>2</xdr:col>
      <xdr:colOff>889763</xdr:colOff>
      <xdr:row>28</xdr:row>
      <xdr:rowOff>161926</xdr:rowOff>
    </xdr:to>
    <xdr:pic>
      <xdr:nvPicPr>
        <xdr:cNvPr id="31" name="Рисунок 30"/>
        <xdr:cNvPicPr>
          <a:picLocks noChangeAspect="1"/>
        </xdr:cNvPicPr>
      </xdr:nvPicPr>
      <xdr:blipFill rotWithShape="1">
        <a:blip xmlns:r="http://schemas.openxmlformats.org/officeDocument/2006/relationships" r:embed="rId8" cstate="email">
          <a:extLst>
            <a:ext uri="{28A0092B-C50C-407E-A947-70E740481C1C}">
              <a14:useLocalDpi xmlns:a14="http://schemas.microsoft.com/office/drawing/2010/main"/>
            </a:ext>
          </a:extLst>
        </a:blip>
        <a:srcRect l="28290" r="26974"/>
        <a:stretch/>
      </xdr:blipFill>
      <xdr:spPr>
        <a:xfrm>
          <a:off x="3217070" y="14725583"/>
          <a:ext cx="792131" cy="1185929"/>
        </a:xfrm>
        <a:prstGeom prst="rect">
          <a:avLst/>
        </a:prstGeom>
      </xdr:spPr>
    </xdr:pic>
    <xdr:clientData/>
  </xdr:twoCellAnchor>
  <xdr:twoCellAnchor editAs="oneCell">
    <xdr:from>
      <xdr:col>2</xdr:col>
      <xdr:colOff>1874043</xdr:colOff>
      <xdr:row>25</xdr:row>
      <xdr:rowOff>25400</xdr:rowOff>
    </xdr:from>
    <xdr:to>
      <xdr:col>2</xdr:col>
      <xdr:colOff>2669772</xdr:colOff>
      <xdr:row>28</xdr:row>
      <xdr:rowOff>162293</xdr:rowOff>
    </xdr:to>
    <xdr:pic>
      <xdr:nvPicPr>
        <xdr:cNvPr id="33" name="Рисунок 32"/>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l="32278" r="25316"/>
        <a:stretch/>
      </xdr:blipFill>
      <xdr:spPr>
        <a:xfrm>
          <a:off x="4993481" y="14705806"/>
          <a:ext cx="795729" cy="1206073"/>
        </a:xfrm>
        <a:prstGeom prst="rect">
          <a:avLst/>
        </a:prstGeom>
      </xdr:spPr>
    </xdr:pic>
    <xdr:clientData/>
  </xdr:twoCellAnchor>
  <xdr:twoCellAnchor editAs="oneCell">
    <xdr:from>
      <xdr:col>2</xdr:col>
      <xdr:colOff>2888456</xdr:colOff>
      <xdr:row>25</xdr:row>
      <xdr:rowOff>19050</xdr:rowOff>
    </xdr:from>
    <xdr:to>
      <xdr:col>2</xdr:col>
      <xdr:colOff>3655612</xdr:colOff>
      <xdr:row>28</xdr:row>
      <xdr:rowOff>161652</xdr:rowOff>
    </xdr:to>
    <xdr:pic>
      <xdr:nvPicPr>
        <xdr:cNvPr id="34" name="Рисунок 33"/>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l="7596" r="7569"/>
        <a:stretch/>
      </xdr:blipFill>
      <xdr:spPr>
        <a:xfrm>
          <a:off x="6007894" y="14699456"/>
          <a:ext cx="767156" cy="1202257"/>
        </a:xfrm>
        <a:prstGeom prst="rect">
          <a:avLst/>
        </a:prstGeom>
      </xdr:spPr>
    </xdr:pic>
    <xdr:clientData/>
  </xdr:twoCellAnchor>
  <xdr:twoCellAnchor editAs="oneCell">
    <xdr:from>
      <xdr:col>2</xdr:col>
      <xdr:colOff>133350</xdr:colOff>
      <xdr:row>33</xdr:row>
      <xdr:rowOff>12823</xdr:rowOff>
    </xdr:from>
    <xdr:to>
      <xdr:col>2</xdr:col>
      <xdr:colOff>1181099</xdr:colOff>
      <xdr:row>35</xdr:row>
      <xdr:rowOff>10040</xdr:rowOff>
    </xdr:to>
    <xdr:pic>
      <xdr:nvPicPr>
        <xdr:cNvPr id="37" name="Рисунок 36"/>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4352925" y="28740223"/>
          <a:ext cx="1047749" cy="1292617"/>
        </a:xfrm>
        <a:prstGeom prst="rect">
          <a:avLst/>
        </a:prstGeom>
      </xdr:spPr>
    </xdr:pic>
    <xdr:clientData/>
  </xdr:twoCellAnchor>
  <xdr:twoCellAnchor editAs="oneCell">
    <xdr:from>
      <xdr:col>2</xdr:col>
      <xdr:colOff>219077</xdr:colOff>
      <xdr:row>35</xdr:row>
      <xdr:rowOff>57151</xdr:rowOff>
    </xdr:from>
    <xdr:to>
      <xdr:col>2</xdr:col>
      <xdr:colOff>1057275</xdr:colOff>
      <xdr:row>35</xdr:row>
      <xdr:rowOff>1068268</xdr:rowOff>
    </xdr:to>
    <xdr:pic>
      <xdr:nvPicPr>
        <xdr:cNvPr id="39" name="Рисунок 38"/>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438652" y="30079951"/>
          <a:ext cx="838198" cy="1011117"/>
        </a:xfrm>
        <a:prstGeom prst="rect">
          <a:avLst/>
        </a:prstGeom>
      </xdr:spPr>
    </xdr:pic>
    <xdr:clientData/>
  </xdr:twoCellAnchor>
  <xdr:twoCellAnchor editAs="oneCell">
    <xdr:from>
      <xdr:col>2</xdr:col>
      <xdr:colOff>219076</xdr:colOff>
      <xdr:row>37</xdr:row>
      <xdr:rowOff>28574</xdr:rowOff>
    </xdr:from>
    <xdr:to>
      <xdr:col>2</xdr:col>
      <xdr:colOff>1029817</xdr:colOff>
      <xdr:row>37</xdr:row>
      <xdr:rowOff>1000124</xdr:rowOff>
    </xdr:to>
    <xdr:pic>
      <xdr:nvPicPr>
        <xdr:cNvPr id="40" name="Рисунок 39"/>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4438651" y="31146749"/>
          <a:ext cx="810741" cy="971551"/>
        </a:xfrm>
        <a:prstGeom prst="rect">
          <a:avLst/>
        </a:prstGeom>
      </xdr:spPr>
    </xdr:pic>
    <xdr:clientData/>
  </xdr:twoCellAnchor>
  <xdr:twoCellAnchor editAs="oneCell">
    <xdr:from>
      <xdr:col>2</xdr:col>
      <xdr:colOff>197645</xdr:colOff>
      <xdr:row>39</xdr:row>
      <xdr:rowOff>16668</xdr:rowOff>
    </xdr:from>
    <xdr:to>
      <xdr:col>2</xdr:col>
      <xdr:colOff>931069</xdr:colOff>
      <xdr:row>43</xdr:row>
      <xdr:rowOff>83342</xdr:rowOff>
    </xdr:to>
    <xdr:pic>
      <xdr:nvPicPr>
        <xdr:cNvPr id="41" name="Рисунок 40"/>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3317083" y="21995606"/>
          <a:ext cx="733424" cy="733424"/>
        </a:xfrm>
        <a:prstGeom prst="rect">
          <a:avLst/>
        </a:prstGeom>
      </xdr:spPr>
    </xdr:pic>
    <xdr:clientData/>
  </xdr:twoCellAnchor>
  <xdr:twoCellAnchor editAs="oneCell">
    <xdr:from>
      <xdr:col>2</xdr:col>
      <xdr:colOff>2562225</xdr:colOff>
      <xdr:row>38</xdr:row>
      <xdr:rowOff>211933</xdr:rowOff>
    </xdr:from>
    <xdr:to>
      <xdr:col>2</xdr:col>
      <xdr:colOff>3328881</xdr:colOff>
      <xdr:row>43</xdr:row>
      <xdr:rowOff>90382</xdr:rowOff>
    </xdr:to>
    <xdr:pic>
      <xdr:nvPicPr>
        <xdr:cNvPr id="43" name="Рисунок 42"/>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5681663" y="21964652"/>
          <a:ext cx="766656" cy="771418"/>
        </a:xfrm>
        <a:prstGeom prst="rect">
          <a:avLst/>
        </a:prstGeom>
      </xdr:spPr>
    </xdr:pic>
    <xdr:clientData/>
  </xdr:twoCellAnchor>
  <xdr:twoCellAnchor editAs="oneCell">
    <xdr:from>
      <xdr:col>2</xdr:col>
      <xdr:colOff>957245</xdr:colOff>
      <xdr:row>39</xdr:row>
      <xdr:rowOff>17488</xdr:rowOff>
    </xdr:from>
    <xdr:to>
      <xdr:col>2</xdr:col>
      <xdr:colOff>1704007</xdr:colOff>
      <xdr:row>43</xdr:row>
      <xdr:rowOff>97500</xdr:rowOff>
    </xdr:to>
    <xdr:pic>
      <xdr:nvPicPr>
        <xdr:cNvPr id="44" name="Рисунок 43"/>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4076683" y="21996426"/>
          <a:ext cx="746762" cy="746762"/>
        </a:xfrm>
        <a:prstGeom prst="rect">
          <a:avLst/>
        </a:prstGeom>
      </xdr:spPr>
    </xdr:pic>
    <xdr:clientData/>
  </xdr:twoCellAnchor>
  <xdr:twoCellAnchor editAs="oneCell">
    <xdr:from>
      <xdr:col>2</xdr:col>
      <xdr:colOff>1793045</xdr:colOff>
      <xdr:row>39</xdr:row>
      <xdr:rowOff>23813</xdr:rowOff>
    </xdr:from>
    <xdr:to>
      <xdr:col>2</xdr:col>
      <xdr:colOff>2554153</xdr:colOff>
      <xdr:row>43</xdr:row>
      <xdr:rowOff>88016</xdr:rowOff>
    </xdr:to>
    <xdr:pic>
      <xdr:nvPicPr>
        <xdr:cNvPr id="45" name="Рисунок 44"/>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4912483" y="22002751"/>
          <a:ext cx="761108" cy="730953"/>
        </a:xfrm>
        <a:prstGeom prst="rect">
          <a:avLst/>
        </a:prstGeom>
      </xdr:spPr>
    </xdr:pic>
    <xdr:clientData/>
  </xdr:twoCellAnchor>
  <xdr:twoCellAnchor editAs="oneCell">
    <xdr:from>
      <xdr:col>2</xdr:col>
      <xdr:colOff>142875</xdr:colOff>
      <xdr:row>52</xdr:row>
      <xdr:rowOff>36538</xdr:rowOff>
    </xdr:from>
    <xdr:to>
      <xdr:col>2</xdr:col>
      <xdr:colOff>1143000</xdr:colOff>
      <xdr:row>52</xdr:row>
      <xdr:rowOff>941413</xdr:rowOff>
    </xdr:to>
    <xdr:pic>
      <xdr:nvPicPr>
        <xdr:cNvPr id="49" name="Рисунок 48"/>
        <xdr:cNvPicPr>
          <a:picLocks noChangeAspect="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t="29376"/>
        <a:stretch/>
      </xdr:blipFill>
      <xdr:spPr>
        <a:xfrm>
          <a:off x="4362450" y="38765188"/>
          <a:ext cx="1000125" cy="907926"/>
        </a:xfrm>
        <a:prstGeom prst="rect">
          <a:avLst/>
        </a:prstGeom>
      </xdr:spPr>
    </xdr:pic>
    <xdr:clientData/>
  </xdr:twoCellAnchor>
  <xdr:twoCellAnchor editAs="oneCell">
    <xdr:from>
      <xdr:col>2</xdr:col>
      <xdr:colOff>19051</xdr:colOff>
      <xdr:row>54</xdr:row>
      <xdr:rowOff>0</xdr:rowOff>
    </xdr:from>
    <xdr:to>
      <xdr:col>2</xdr:col>
      <xdr:colOff>1333501</xdr:colOff>
      <xdr:row>54</xdr:row>
      <xdr:rowOff>876301</xdr:rowOff>
    </xdr:to>
    <xdr:pic>
      <xdr:nvPicPr>
        <xdr:cNvPr id="51" name="Рисунок 50"/>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4238626" y="40614601"/>
          <a:ext cx="1314450" cy="876301"/>
        </a:xfrm>
        <a:prstGeom prst="rect">
          <a:avLst/>
        </a:prstGeom>
      </xdr:spPr>
    </xdr:pic>
    <xdr:clientData/>
  </xdr:twoCellAnchor>
  <xdr:twoCellAnchor editAs="oneCell">
    <xdr:from>
      <xdr:col>2</xdr:col>
      <xdr:colOff>28575</xdr:colOff>
      <xdr:row>54</xdr:row>
      <xdr:rowOff>0</xdr:rowOff>
    </xdr:from>
    <xdr:to>
      <xdr:col>2</xdr:col>
      <xdr:colOff>1333500</xdr:colOff>
      <xdr:row>54</xdr:row>
      <xdr:rowOff>869950</xdr:rowOff>
    </xdr:to>
    <xdr:pic>
      <xdr:nvPicPr>
        <xdr:cNvPr id="53" name="Рисунок 52"/>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4248150" y="41529000"/>
          <a:ext cx="1304925" cy="869950"/>
        </a:xfrm>
        <a:prstGeom prst="rect">
          <a:avLst/>
        </a:prstGeom>
      </xdr:spPr>
    </xdr:pic>
    <xdr:clientData/>
  </xdr:twoCellAnchor>
  <xdr:twoCellAnchor editAs="oneCell">
    <xdr:from>
      <xdr:col>2</xdr:col>
      <xdr:colOff>9526</xdr:colOff>
      <xdr:row>54</xdr:row>
      <xdr:rowOff>34924</xdr:rowOff>
    </xdr:from>
    <xdr:to>
      <xdr:col>2</xdr:col>
      <xdr:colOff>1333504</xdr:colOff>
      <xdr:row>55</xdr:row>
      <xdr:rowOff>3175</xdr:rowOff>
    </xdr:to>
    <xdr:pic>
      <xdr:nvPicPr>
        <xdr:cNvPr id="55" name="Рисунок 54"/>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4229101" y="42459274"/>
          <a:ext cx="1323978" cy="882652"/>
        </a:xfrm>
        <a:prstGeom prst="rect">
          <a:avLst/>
        </a:prstGeom>
      </xdr:spPr>
    </xdr:pic>
    <xdr:clientData/>
  </xdr:twoCellAnchor>
  <xdr:twoCellAnchor editAs="oneCell">
    <xdr:from>
      <xdr:col>2</xdr:col>
      <xdr:colOff>52388</xdr:colOff>
      <xdr:row>55</xdr:row>
      <xdr:rowOff>71436</xdr:rowOff>
    </xdr:from>
    <xdr:to>
      <xdr:col>2</xdr:col>
      <xdr:colOff>1305766</xdr:colOff>
      <xdr:row>55</xdr:row>
      <xdr:rowOff>870987</xdr:rowOff>
    </xdr:to>
    <xdr:pic>
      <xdr:nvPicPr>
        <xdr:cNvPr id="59" name="Рисунок 58"/>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4267201" y="45017530"/>
          <a:ext cx="1253378" cy="799551"/>
        </a:xfrm>
        <a:prstGeom prst="rect">
          <a:avLst/>
        </a:prstGeom>
      </xdr:spPr>
    </xdr:pic>
    <xdr:clientData/>
  </xdr:twoCellAnchor>
  <xdr:twoCellAnchor editAs="oneCell">
    <xdr:from>
      <xdr:col>2</xdr:col>
      <xdr:colOff>74104</xdr:colOff>
      <xdr:row>57</xdr:row>
      <xdr:rowOff>71966</xdr:rowOff>
    </xdr:from>
    <xdr:to>
      <xdr:col>2</xdr:col>
      <xdr:colOff>1248239</xdr:colOff>
      <xdr:row>57</xdr:row>
      <xdr:rowOff>899583</xdr:rowOff>
    </xdr:to>
    <xdr:pic>
      <xdr:nvPicPr>
        <xdr:cNvPr id="63" name="Рисунок 62"/>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4038885" y="48828060"/>
          <a:ext cx="1174135" cy="827617"/>
        </a:xfrm>
        <a:prstGeom prst="rect">
          <a:avLst/>
        </a:prstGeom>
      </xdr:spPr>
    </xdr:pic>
    <xdr:clientData/>
  </xdr:twoCellAnchor>
  <xdr:twoCellAnchor editAs="oneCell">
    <xdr:from>
      <xdr:col>2</xdr:col>
      <xdr:colOff>42333</xdr:colOff>
      <xdr:row>63</xdr:row>
      <xdr:rowOff>67475</xdr:rowOff>
    </xdr:from>
    <xdr:to>
      <xdr:col>2</xdr:col>
      <xdr:colOff>1325033</xdr:colOff>
      <xdr:row>64</xdr:row>
      <xdr:rowOff>383340</xdr:rowOff>
    </xdr:to>
    <xdr:pic>
      <xdr:nvPicPr>
        <xdr:cNvPr id="66" name="Рисунок 65"/>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4265083" y="48560308"/>
          <a:ext cx="1282700" cy="718032"/>
        </a:xfrm>
        <a:prstGeom prst="rect">
          <a:avLst/>
        </a:prstGeom>
      </xdr:spPr>
    </xdr:pic>
    <xdr:clientData/>
  </xdr:twoCellAnchor>
  <xdr:twoCellAnchor editAs="oneCell">
    <xdr:from>
      <xdr:col>2</xdr:col>
      <xdr:colOff>20416</xdr:colOff>
      <xdr:row>196</xdr:row>
      <xdr:rowOff>26193</xdr:rowOff>
    </xdr:from>
    <xdr:to>
      <xdr:col>2</xdr:col>
      <xdr:colOff>1240869</xdr:colOff>
      <xdr:row>196</xdr:row>
      <xdr:rowOff>952500</xdr:rowOff>
    </xdr:to>
    <xdr:pic>
      <xdr:nvPicPr>
        <xdr:cNvPr id="102" name="Рисунок 101"/>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4235229" y="121553287"/>
          <a:ext cx="1220453" cy="926307"/>
        </a:xfrm>
        <a:prstGeom prst="rect">
          <a:avLst/>
        </a:prstGeom>
      </xdr:spPr>
    </xdr:pic>
    <xdr:clientData/>
  </xdr:twoCellAnchor>
  <xdr:twoCellAnchor editAs="oneCell">
    <xdr:from>
      <xdr:col>2</xdr:col>
      <xdr:colOff>30220</xdr:colOff>
      <xdr:row>202</xdr:row>
      <xdr:rowOff>4763</xdr:rowOff>
    </xdr:from>
    <xdr:to>
      <xdr:col>2</xdr:col>
      <xdr:colOff>1300925</xdr:colOff>
      <xdr:row>202</xdr:row>
      <xdr:rowOff>1233487</xdr:rowOff>
    </xdr:to>
    <xdr:pic>
      <xdr:nvPicPr>
        <xdr:cNvPr id="105" name="Рисунок 104"/>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4245033" y="128663701"/>
          <a:ext cx="1270705" cy="1228724"/>
        </a:xfrm>
        <a:prstGeom prst="rect">
          <a:avLst/>
        </a:prstGeom>
      </xdr:spPr>
    </xdr:pic>
    <xdr:clientData/>
  </xdr:twoCellAnchor>
  <xdr:twoCellAnchor editAs="oneCell">
    <xdr:from>
      <xdr:col>1</xdr:col>
      <xdr:colOff>1981200</xdr:colOff>
      <xdr:row>197</xdr:row>
      <xdr:rowOff>38098</xdr:rowOff>
    </xdr:from>
    <xdr:to>
      <xdr:col>2</xdr:col>
      <xdr:colOff>1233486</xdr:colOff>
      <xdr:row>197</xdr:row>
      <xdr:rowOff>1314447</xdr:rowOff>
    </xdr:to>
    <xdr:pic>
      <xdr:nvPicPr>
        <xdr:cNvPr id="107" name="Рисунок 106"/>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4195763" y="122541504"/>
          <a:ext cx="1276349" cy="1276349"/>
        </a:xfrm>
        <a:prstGeom prst="rect">
          <a:avLst/>
        </a:prstGeom>
      </xdr:spPr>
    </xdr:pic>
    <xdr:clientData/>
  </xdr:twoCellAnchor>
  <xdr:twoCellAnchor editAs="oneCell">
    <xdr:from>
      <xdr:col>2</xdr:col>
      <xdr:colOff>52803</xdr:colOff>
      <xdr:row>195</xdr:row>
      <xdr:rowOff>38101</xdr:rowOff>
    </xdr:from>
    <xdr:to>
      <xdr:col>2</xdr:col>
      <xdr:colOff>1321817</xdr:colOff>
      <xdr:row>196</xdr:row>
      <xdr:rowOff>2381</xdr:rowOff>
    </xdr:to>
    <xdr:pic>
      <xdr:nvPicPr>
        <xdr:cNvPr id="108" name="Рисунок 107"/>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272378" y="124415551"/>
          <a:ext cx="1269014" cy="952500"/>
        </a:xfrm>
        <a:prstGeom prst="rect">
          <a:avLst/>
        </a:prstGeom>
      </xdr:spPr>
    </xdr:pic>
    <xdr:clientData/>
  </xdr:twoCellAnchor>
  <xdr:twoCellAnchor editAs="oneCell">
    <xdr:from>
      <xdr:col>2</xdr:col>
      <xdr:colOff>38100</xdr:colOff>
      <xdr:row>200</xdr:row>
      <xdr:rowOff>19051</xdr:rowOff>
    </xdr:from>
    <xdr:to>
      <xdr:col>2</xdr:col>
      <xdr:colOff>1323975</xdr:colOff>
      <xdr:row>200</xdr:row>
      <xdr:rowOff>945687</xdr:rowOff>
    </xdr:to>
    <xdr:pic>
      <xdr:nvPicPr>
        <xdr:cNvPr id="109" name="Рисунок 108"/>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4257675" y="129978151"/>
          <a:ext cx="1285875" cy="926636"/>
        </a:xfrm>
        <a:prstGeom prst="rect">
          <a:avLst/>
        </a:prstGeom>
      </xdr:spPr>
    </xdr:pic>
    <xdr:clientData/>
  </xdr:twoCellAnchor>
  <xdr:twoCellAnchor editAs="oneCell">
    <xdr:from>
      <xdr:col>2</xdr:col>
      <xdr:colOff>261936</xdr:colOff>
      <xdr:row>203</xdr:row>
      <xdr:rowOff>183755</xdr:rowOff>
    </xdr:from>
    <xdr:to>
      <xdr:col>2</xdr:col>
      <xdr:colOff>1269205</xdr:colOff>
      <xdr:row>203</xdr:row>
      <xdr:rowOff>1250156</xdr:rowOff>
    </xdr:to>
    <xdr:pic>
      <xdr:nvPicPr>
        <xdr:cNvPr id="110" name="Рисунок 109"/>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4476749" y="130366693"/>
          <a:ext cx="1007269" cy="1066401"/>
        </a:xfrm>
        <a:prstGeom prst="rect">
          <a:avLst/>
        </a:prstGeom>
      </xdr:spPr>
    </xdr:pic>
    <xdr:clientData/>
  </xdr:twoCellAnchor>
  <xdr:twoCellAnchor editAs="oneCell">
    <xdr:from>
      <xdr:col>2</xdr:col>
      <xdr:colOff>28809</xdr:colOff>
      <xdr:row>201</xdr:row>
      <xdr:rowOff>29803</xdr:rowOff>
    </xdr:from>
    <xdr:to>
      <xdr:col>2</xdr:col>
      <xdr:colOff>1314450</xdr:colOff>
      <xdr:row>201</xdr:row>
      <xdr:rowOff>879985</xdr:rowOff>
    </xdr:to>
    <xdr:pic>
      <xdr:nvPicPr>
        <xdr:cNvPr id="111" name="Рисунок 110"/>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4248384" y="130969978"/>
          <a:ext cx="1285641" cy="850182"/>
        </a:xfrm>
        <a:prstGeom prst="rect">
          <a:avLst/>
        </a:prstGeom>
      </xdr:spPr>
    </xdr:pic>
    <xdr:clientData/>
  </xdr:twoCellAnchor>
  <xdr:twoCellAnchor editAs="oneCell">
    <xdr:from>
      <xdr:col>2</xdr:col>
      <xdr:colOff>50008</xdr:colOff>
      <xdr:row>204</xdr:row>
      <xdr:rowOff>700087</xdr:rowOff>
    </xdr:from>
    <xdr:to>
      <xdr:col>2</xdr:col>
      <xdr:colOff>1322180</xdr:colOff>
      <xdr:row>206</xdr:row>
      <xdr:rowOff>176213</xdr:rowOff>
    </xdr:to>
    <xdr:pic>
      <xdr:nvPicPr>
        <xdr:cNvPr id="112" name="Рисунок 111"/>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4264821" y="132192712"/>
          <a:ext cx="1272172" cy="857251"/>
        </a:xfrm>
        <a:prstGeom prst="rect">
          <a:avLst/>
        </a:prstGeom>
      </xdr:spPr>
    </xdr:pic>
    <xdr:clientData/>
  </xdr:twoCellAnchor>
  <xdr:twoCellAnchor editAs="oneCell">
    <xdr:from>
      <xdr:col>2</xdr:col>
      <xdr:colOff>57151</xdr:colOff>
      <xdr:row>207</xdr:row>
      <xdr:rowOff>38100</xdr:rowOff>
    </xdr:from>
    <xdr:to>
      <xdr:col>2</xdr:col>
      <xdr:colOff>1327151</xdr:colOff>
      <xdr:row>207</xdr:row>
      <xdr:rowOff>752475</xdr:rowOff>
    </xdr:to>
    <xdr:pic>
      <xdr:nvPicPr>
        <xdr:cNvPr id="113" name="Рисунок 112"/>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4276726" y="135721725"/>
          <a:ext cx="1270000" cy="714375"/>
        </a:xfrm>
        <a:prstGeom prst="rect">
          <a:avLst/>
        </a:prstGeom>
      </xdr:spPr>
    </xdr:pic>
    <xdr:clientData/>
  </xdr:twoCellAnchor>
  <xdr:twoCellAnchor editAs="oneCell">
    <xdr:from>
      <xdr:col>2</xdr:col>
      <xdr:colOff>19050</xdr:colOff>
      <xdr:row>199</xdr:row>
      <xdr:rowOff>19050</xdr:rowOff>
    </xdr:from>
    <xdr:to>
      <xdr:col>2</xdr:col>
      <xdr:colOff>1304925</xdr:colOff>
      <xdr:row>199</xdr:row>
      <xdr:rowOff>945686</xdr:rowOff>
    </xdr:to>
    <xdr:pic>
      <xdr:nvPicPr>
        <xdr:cNvPr id="117" name="Рисунок 116"/>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4238625" y="127425450"/>
          <a:ext cx="1285875" cy="926636"/>
        </a:xfrm>
        <a:prstGeom prst="rect">
          <a:avLst/>
        </a:prstGeom>
      </xdr:spPr>
    </xdr:pic>
    <xdr:clientData/>
  </xdr:twoCellAnchor>
  <xdr:twoCellAnchor editAs="oneCell">
    <xdr:from>
      <xdr:col>2</xdr:col>
      <xdr:colOff>42863</xdr:colOff>
      <xdr:row>198</xdr:row>
      <xdr:rowOff>145255</xdr:rowOff>
    </xdr:from>
    <xdr:to>
      <xdr:col>2</xdr:col>
      <xdr:colOff>1328738</xdr:colOff>
      <xdr:row>198</xdr:row>
      <xdr:rowOff>1071891</xdr:rowOff>
    </xdr:to>
    <xdr:pic>
      <xdr:nvPicPr>
        <xdr:cNvPr id="118" name="Рисунок 117"/>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4257676" y="124017880"/>
          <a:ext cx="1285875" cy="926636"/>
        </a:xfrm>
        <a:prstGeom prst="rect">
          <a:avLst/>
        </a:prstGeom>
      </xdr:spPr>
    </xdr:pic>
    <xdr:clientData/>
  </xdr:twoCellAnchor>
  <xdr:twoCellAnchor editAs="oneCell">
    <xdr:from>
      <xdr:col>2</xdr:col>
      <xdr:colOff>109539</xdr:colOff>
      <xdr:row>4</xdr:row>
      <xdr:rowOff>15873</xdr:rowOff>
    </xdr:from>
    <xdr:to>
      <xdr:col>2</xdr:col>
      <xdr:colOff>823913</xdr:colOff>
      <xdr:row>7</xdr:row>
      <xdr:rowOff>253998</xdr:rowOff>
    </xdr:to>
    <xdr:pic>
      <xdr:nvPicPr>
        <xdr:cNvPr id="103" name="Рисунок 102" descr="163.750x0.jpg"/>
        <xdr:cNvPicPr>
          <a:picLocks noChangeAspect="1"/>
        </xdr:cNvPicPr>
      </xdr:nvPicPr>
      <xdr:blipFill>
        <a:blip xmlns:r="http://schemas.openxmlformats.org/officeDocument/2006/relationships" r:embed="rId34" cstate="print"/>
        <a:stretch>
          <a:fillRect/>
        </a:stretch>
      </xdr:blipFill>
      <xdr:spPr>
        <a:xfrm>
          <a:off x="3228977" y="1158873"/>
          <a:ext cx="714374" cy="1131094"/>
        </a:xfrm>
        <a:prstGeom prst="rect">
          <a:avLst/>
        </a:prstGeom>
      </xdr:spPr>
    </xdr:pic>
    <xdr:clientData/>
  </xdr:twoCellAnchor>
  <xdr:twoCellAnchor editAs="oneCell">
    <xdr:from>
      <xdr:col>2</xdr:col>
      <xdr:colOff>890976</xdr:colOff>
      <xdr:row>4</xdr:row>
      <xdr:rowOff>47625</xdr:rowOff>
    </xdr:from>
    <xdr:to>
      <xdr:col>2</xdr:col>
      <xdr:colOff>1588315</xdr:colOff>
      <xdr:row>7</xdr:row>
      <xdr:rowOff>259556</xdr:rowOff>
    </xdr:to>
    <xdr:pic>
      <xdr:nvPicPr>
        <xdr:cNvPr id="106" name="Рисунок 105" descr="169.750x0.jpg"/>
        <xdr:cNvPicPr>
          <a:picLocks noChangeAspect="1"/>
        </xdr:cNvPicPr>
      </xdr:nvPicPr>
      <xdr:blipFill>
        <a:blip xmlns:r="http://schemas.openxmlformats.org/officeDocument/2006/relationships" r:embed="rId35" cstate="print"/>
        <a:stretch>
          <a:fillRect/>
        </a:stretch>
      </xdr:blipFill>
      <xdr:spPr>
        <a:xfrm>
          <a:off x="4010414" y="1190625"/>
          <a:ext cx="697339" cy="1104900"/>
        </a:xfrm>
        <a:prstGeom prst="rect">
          <a:avLst/>
        </a:prstGeom>
      </xdr:spPr>
    </xdr:pic>
    <xdr:clientData/>
  </xdr:twoCellAnchor>
  <xdr:twoCellAnchor editAs="oneCell">
    <xdr:from>
      <xdr:col>2</xdr:col>
      <xdr:colOff>1625147</xdr:colOff>
      <xdr:row>4</xdr:row>
      <xdr:rowOff>19797</xdr:rowOff>
    </xdr:from>
    <xdr:to>
      <xdr:col>2</xdr:col>
      <xdr:colOff>2359587</xdr:colOff>
      <xdr:row>7</xdr:row>
      <xdr:rowOff>290511</xdr:rowOff>
    </xdr:to>
    <xdr:pic>
      <xdr:nvPicPr>
        <xdr:cNvPr id="119" name="Рисунок 118" descr="157.750x0.jpg"/>
        <xdr:cNvPicPr>
          <a:picLocks noChangeAspect="1"/>
        </xdr:cNvPicPr>
      </xdr:nvPicPr>
      <xdr:blipFill>
        <a:blip xmlns:r="http://schemas.openxmlformats.org/officeDocument/2006/relationships" r:embed="rId36" cstate="print"/>
        <a:stretch>
          <a:fillRect/>
        </a:stretch>
      </xdr:blipFill>
      <xdr:spPr>
        <a:xfrm>
          <a:off x="4744585" y="1162797"/>
          <a:ext cx="734440" cy="1163683"/>
        </a:xfrm>
        <a:prstGeom prst="rect">
          <a:avLst/>
        </a:prstGeom>
      </xdr:spPr>
    </xdr:pic>
    <xdr:clientData/>
  </xdr:twoCellAnchor>
  <xdr:twoCellAnchor editAs="oneCell">
    <xdr:from>
      <xdr:col>2</xdr:col>
      <xdr:colOff>2381250</xdr:colOff>
      <xdr:row>4</xdr:row>
      <xdr:rowOff>30621</xdr:rowOff>
    </xdr:from>
    <xdr:to>
      <xdr:col>2</xdr:col>
      <xdr:colOff>3095625</xdr:colOff>
      <xdr:row>7</xdr:row>
      <xdr:rowOff>268746</xdr:rowOff>
    </xdr:to>
    <xdr:pic>
      <xdr:nvPicPr>
        <xdr:cNvPr id="121" name="Рисунок 120" descr="175.200x0.jpg"/>
        <xdr:cNvPicPr>
          <a:picLocks noChangeAspect="1"/>
        </xdr:cNvPicPr>
      </xdr:nvPicPr>
      <xdr:blipFill>
        <a:blip xmlns:r="http://schemas.openxmlformats.org/officeDocument/2006/relationships" r:embed="rId37"/>
        <a:stretch>
          <a:fillRect/>
        </a:stretch>
      </xdr:blipFill>
      <xdr:spPr>
        <a:xfrm>
          <a:off x="5500688" y="1173621"/>
          <a:ext cx="714375" cy="1131094"/>
        </a:xfrm>
        <a:prstGeom prst="rect">
          <a:avLst/>
        </a:prstGeom>
      </xdr:spPr>
    </xdr:pic>
    <xdr:clientData/>
  </xdr:twoCellAnchor>
  <xdr:twoCellAnchor editAs="oneCell">
    <xdr:from>
      <xdr:col>2</xdr:col>
      <xdr:colOff>3128963</xdr:colOff>
      <xdr:row>4</xdr:row>
      <xdr:rowOff>40455</xdr:rowOff>
    </xdr:from>
    <xdr:to>
      <xdr:col>2</xdr:col>
      <xdr:colOff>3832331</xdr:colOff>
      <xdr:row>7</xdr:row>
      <xdr:rowOff>261937</xdr:rowOff>
    </xdr:to>
    <xdr:pic>
      <xdr:nvPicPr>
        <xdr:cNvPr id="122" name="Рисунок 121" descr="207.750x0.jpg"/>
        <xdr:cNvPicPr>
          <a:picLocks noChangeAspect="1"/>
        </xdr:cNvPicPr>
      </xdr:nvPicPr>
      <xdr:blipFill>
        <a:blip xmlns:r="http://schemas.openxmlformats.org/officeDocument/2006/relationships" r:embed="rId38" cstate="print"/>
        <a:stretch>
          <a:fillRect/>
        </a:stretch>
      </xdr:blipFill>
      <xdr:spPr>
        <a:xfrm>
          <a:off x="6248401" y="1183455"/>
          <a:ext cx="703368" cy="1114451"/>
        </a:xfrm>
        <a:prstGeom prst="rect">
          <a:avLst/>
        </a:prstGeom>
      </xdr:spPr>
    </xdr:pic>
    <xdr:clientData/>
  </xdr:twoCellAnchor>
  <xdr:twoCellAnchor editAs="oneCell">
    <xdr:from>
      <xdr:col>3</xdr:col>
      <xdr:colOff>197644</xdr:colOff>
      <xdr:row>4</xdr:row>
      <xdr:rowOff>47625</xdr:rowOff>
    </xdr:from>
    <xdr:to>
      <xdr:col>3</xdr:col>
      <xdr:colOff>797719</xdr:colOff>
      <xdr:row>7</xdr:row>
      <xdr:rowOff>233442</xdr:rowOff>
    </xdr:to>
    <xdr:pic>
      <xdr:nvPicPr>
        <xdr:cNvPr id="123" name="Рисунок 122" descr="223.750x0.jpg"/>
        <xdr:cNvPicPr>
          <a:picLocks noChangeAspect="1"/>
        </xdr:cNvPicPr>
      </xdr:nvPicPr>
      <xdr:blipFill>
        <a:blip xmlns:r="http://schemas.openxmlformats.org/officeDocument/2006/relationships" r:embed="rId39" cstate="print"/>
        <a:stretch>
          <a:fillRect/>
        </a:stretch>
      </xdr:blipFill>
      <xdr:spPr>
        <a:xfrm>
          <a:off x="7377113" y="1190625"/>
          <a:ext cx="600075" cy="1078786"/>
        </a:xfrm>
        <a:prstGeom prst="rect">
          <a:avLst/>
        </a:prstGeom>
      </xdr:spPr>
    </xdr:pic>
    <xdr:clientData/>
  </xdr:twoCellAnchor>
  <xdr:twoCellAnchor editAs="oneCell">
    <xdr:from>
      <xdr:col>2</xdr:col>
      <xdr:colOff>195330</xdr:colOff>
      <xdr:row>15</xdr:row>
      <xdr:rowOff>19050</xdr:rowOff>
    </xdr:from>
    <xdr:to>
      <xdr:col>2</xdr:col>
      <xdr:colOff>679678</xdr:colOff>
      <xdr:row>15</xdr:row>
      <xdr:rowOff>750093</xdr:rowOff>
    </xdr:to>
    <xdr:pic>
      <xdr:nvPicPr>
        <xdr:cNvPr id="128" name="Рисунок 127" descr="364.750x0.jpg"/>
        <xdr:cNvPicPr>
          <a:picLocks noChangeAspect="1"/>
        </xdr:cNvPicPr>
      </xdr:nvPicPr>
      <xdr:blipFill>
        <a:blip xmlns:r="http://schemas.openxmlformats.org/officeDocument/2006/relationships" r:embed="rId40" cstate="print"/>
        <a:stretch>
          <a:fillRect/>
        </a:stretch>
      </xdr:blipFill>
      <xdr:spPr>
        <a:xfrm>
          <a:off x="4183924" y="9139238"/>
          <a:ext cx="484348" cy="731043"/>
        </a:xfrm>
        <a:prstGeom prst="rect">
          <a:avLst/>
        </a:prstGeom>
      </xdr:spPr>
    </xdr:pic>
    <xdr:clientData/>
  </xdr:twoCellAnchor>
  <xdr:twoCellAnchor editAs="oneCell">
    <xdr:from>
      <xdr:col>2</xdr:col>
      <xdr:colOff>285750</xdr:colOff>
      <xdr:row>29</xdr:row>
      <xdr:rowOff>66675</xdr:rowOff>
    </xdr:from>
    <xdr:to>
      <xdr:col>2</xdr:col>
      <xdr:colOff>1085850</xdr:colOff>
      <xdr:row>32</xdr:row>
      <xdr:rowOff>157164</xdr:rowOff>
    </xdr:to>
    <xdr:pic>
      <xdr:nvPicPr>
        <xdr:cNvPr id="130" name="Рисунок 129" descr="black8.jpg"/>
        <xdr:cNvPicPr>
          <a:picLocks noChangeAspect="1"/>
        </xdr:cNvPicPr>
      </xdr:nvPicPr>
      <xdr:blipFill>
        <a:blip xmlns:r="http://schemas.openxmlformats.org/officeDocument/2006/relationships" r:embed="rId41" cstate="print"/>
        <a:stretch>
          <a:fillRect/>
        </a:stretch>
      </xdr:blipFill>
      <xdr:spPr>
        <a:xfrm>
          <a:off x="4505325" y="24945975"/>
          <a:ext cx="800100" cy="1133955"/>
        </a:xfrm>
        <a:prstGeom prst="rect">
          <a:avLst/>
        </a:prstGeom>
      </xdr:spPr>
    </xdr:pic>
    <xdr:clientData/>
  </xdr:twoCellAnchor>
  <xdr:twoCellAnchor editAs="oneCell">
    <xdr:from>
      <xdr:col>2</xdr:col>
      <xdr:colOff>19051</xdr:colOff>
      <xdr:row>49</xdr:row>
      <xdr:rowOff>19051</xdr:rowOff>
    </xdr:from>
    <xdr:to>
      <xdr:col>2</xdr:col>
      <xdr:colOff>1333501</xdr:colOff>
      <xdr:row>49</xdr:row>
      <xdr:rowOff>895352</xdr:rowOff>
    </xdr:to>
    <xdr:pic>
      <xdr:nvPicPr>
        <xdr:cNvPr id="125" name="Рисунок 124"/>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4233864" y="42441020"/>
          <a:ext cx="1314450" cy="876301"/>
        </a:xfrm>
        <a:prstGeom prst="rect">
          <a:avLst/>
        </a:prstGeom>
      </xdr:spPr>
    </xdr:pic>
    <xdr:clientData/>
  </xdr:twoCellAnchor>
  <xdr:twoCellAnchor editAs="oneCell">
    <xdr:from>
      <xdr:col>2</xdr:col>
      <xdr:colOff>273845</xdr:colOff>
      <xdr:row>115</xdr:row>
      <xdr:rowOff>107155</xdr:rowOff>
    </xdr:from>
    <xdr:to>
      <xdr:col>2</xdr:col>
      <xdr:colOff>1178720</xdr:colOff>
      <xdr:row>115</xdr:row>
      <xdr:rowOff>1012030</xdr:rowOff>
    </xdr:to>
    <xdr:pic>
      <xdr:nvPicPr>
        <xdr:cNvPr id="148" name="Рисунок 147" descr="Колени2.png"/>
        <xdr:cNvPicPr>
          <a:picLocks noChangeAspect="1"/>
        </xdr:cNvPicPr>
      </xdr:nvPicPr>
      <xdr:blipFill>
        <a:blip xmlns:r="http://schemas.openxmlformats.org/officeDocument/2006/relationships" r:embed="rId42" cstate="print"/>
        <a:stretch>
          <a:fillRect/>
        </a:stretch>
      </xdr:blipFill>
      <xdr:spPr>
        <a:xfrm>
          <a:off x="4488658" y="72866249"/>
          <a:ext cx="904875" cy="904875"/>
        </a:xfrm>
        <a:prstGeom prst="rect">
          <a:avLst/>
        </a:prstGeom>
      </xdr:spPr>
    </xdr:pic>
    <xdr:clientData/>
  </xdr:twoCellAnchor>
  <xdr:twoCellAnchor editAs="oneCell">
    <xdr:from>
      <xdr:col>2</xdr:col>
      <xdr:colOff>273844</xdr:colOff>
      <xdr:row>116</xdr:row>
      <xdr:rowOff>45867</xdr:rowOff>
    </xdr:from>
    <xdr:to>
      <xdr:col>2</xdr:col>
      <xdr:colOff>1023938</xdr:colOff>
      <xdr:row>116</xdr:row>
      <xdr:rowOff>1101459</xdr:rowOff>
    </xdr:to>
    <xdr:pic>
      <xdr:nvPicPr>
        <xdr:cNvPr id="149" name="Рисунок 148" descr="54515.jpg"/>
        <xdr:cNvPicPr>
          <a:picLocks noChangeAspect="1"/>
        </xdr:cNvPicPr>
      </xdr:nvPicPr>
      <xdr:blipFill>
        <a:blip xmlns:r="http://schemas.openxmlformats.org/officeDocument/2006/relationships" r:embed="rId43" cstate="print"/>
        <a:stretch>
          <a:fillRect/>
        </a:stretch>
      </xdr:blipFill>
      <xdr:spPr>
        <a:xfrm>
          <a:off x="4238625" y="72400148"/>
          <a:ext cx="750094" cy="1055592"/>
        </a:xfrm>
        <a:prstGeom prst="rect">
          <a:avLst/>
        </a:prstGeom>
      </xdr:spPr>
    </xdr:pic>
    <xdr:clientData/>
  </xdr:twoCellAnchor>
  <xdr:twoCellAnchor editAs="oneCell">
    <xdr:from>
      <xdr:col>2</xdr:col>
      <xdr:colOff>83342</xdr:colOff>
      <xdr:row>67</xdr:row>
      <xdr:rowOff>107157</xdr:rowOff>
    </xdr:from>
    <xdr:to>
      <xdr:col>2</xdr:col>
      <xdr:colOff>1309687</xdr:colOff>
      <xdr:row>69</xdr:row>
      <xdr:rowOff>333376</xdr:rowOff>
    </xdr:to>
    <xdr:pic>
      <xdr:nvPicPr>
        <xdr:cNvPr id="151" name="Рисунок 150" descr="1269.750x0.jpg"/>
        <xdr:cNvPicPr>
          <a:picLocks noChangeAspect="1"/>
        </xdr:cNvPicPr>
      </xdr:nvPicPr>
      <xdr:blipFill>
        <a:blip xmlns:r="http://schemas.openxmlformats.org/officeDocument/2006/relationships" r:embed="rId44"/>
        <a:stretch>
          <a:fillRect/>
        </a:stretch>
      </xdr:blipFill>
      <xdr:spPr>
        <a:xfrm>
          <a:off x="3202780" y="56328470"/>
          <a:ext cx="1226345" cy="1226344"/>
        </a:xfrm>
        <a:prstGeom prst="rect">
          <a:avLst/>
        </a:prstGeom>
      </xdr:spPr>
    </xdr:pic>
    <xdr:clientData/>
  </xdr:twoCellAnchor>
  <xdr:twoCellAnchor editAs="oneCell">
    <xdr:from>
      <xdr:col>13</xdr:col>
      <xdr:colOff>0</xdr:colOff>
      <xdr:row>7</xdr:row>
      <xdr:rowOff>10819</xdr:rowOff>
    </xdr:from>
    <xdr:to>
      <xdr:col>13</xdr:col>
      <xdr:colOff>606607</xdr:colOff>
      <xdr:row>7</xdr:row>
      <xdr:rowOff>10819</xdr:rowOff>
    </xdr:to>
    <xdr:pic>
      <xdr:nvPicPr>
        <xdr:cNvPr id="1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8</xdr:row>
      <xdr:rowOff>10819</xdr:rowOff>
    </xdr:from>
    <xdr:to>
      <xdr:col>13</xdr:col>
      <xdr:colOff>606607</xdr:colOff>
      <xdr:row>8</xdr:row>
      <xdr:rowOff>10819</xdr:rowOff>
    </xdr:to>
    <xdr:pic>
      <xdr:nvPicPr>
        <xdr:cNvPr id="1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9</xdr:row>
      <xdr:rowOff>10819</xdr:rowOff>
    </xdr:from>
    <xdr:to>
      <xdr:col>13</xdr:col>
      <xdr:colOff>606607</xdr:colOff>
      <xdr:row>9</xdr:row>
      <xdr:rowOff>10819</xdr:rowOff>
    </xdr:to>
    <xdr:pic>
      <xdr:nvPicPr>
        <xdr:cNvPr id="1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10</xdr:row>
      <xdr:rowOff>10819</xdr:rowOff>
    </xdr:from>
    <xdr:to>
      <xdr:col>13</xdr:col>
      <xdr:colOff>606607</xdr:colOff>
      <xdr:row>10</xdr:row>
      <xdr:rowOff>10819</xdr:rowOff>
    </xdr:to>
    <xdr:pic>
      <xdr:nvPicPr>
        <xdr:cNvPr id="1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11</xdr:row>
      <xdr:rowOff>10819</xdr:rowOff>
    </xdr:from>
    <xdr:to>
      <xdr:col>13</xdr:col>
      <xdr:colOff>606607</xdr:colOff>
      <xdr:row>11</xdr:row>
      <xdr:rowOff>10819</xdr:rowOff>
    </xdr:to>
    <xdr:pic>
      <xdr:nvPicPr>
        <xdr:cNvPr id="1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xdr:row>
      <xdr:rowOff>10819</xdr:rowOff>
    </xdr:from>
    <xdr:to>
      <xdr:col>13</xdr:col>
      <xdr:colOff>606607</xdr:colOff>
      <xdr:row>15</xdr:row>
      <xdr:rowOff>10819</xdr:rowOff>
    </xdr:to>
    <xdr:pic>
      <xdr:nvPicPr>
        <xdr:cNvPr id="1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xdr:row>
      <xdr:rowOff>0</xdr:rowOff>
    </xdr:from>
    <xdr:to>
      <xdr:col>13</xdr:col>
      <xdr:colOff>606607</xdr:colOff>
      <xdr:row>16</xdr:row>
      <xdr:rowOff>0</xdr:rowOff>
    </xdr:to>
    <xdr:pic>
      <xdr:nvPicPr>
        <xdr:cNvPr id="1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xdr:row>
      <xdr:rowOff>10819</xdr:rowOff>
    </xdr:from>
    <xdr:to>
      <xdr:col>13</xdr:col>
      <xdr:colOff>606607</xdr:colOff>
      <xdr:row>16</xdr:row>
      <xdr:rowOff>10819</xdr:rowOff>
    </xdr:to>
    <xdr:pic>
      <xdr:nvPicPr>
        <xdr:cNvPr id="1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17</xdr:row>
      <xdr:rowOff>10819</xdr:rowOff>
    </xdr:from>
    <xdr:to>
      <xdr:col>13</xdr:col>
      <xdr:colOff>606607</xdr:colOff>
      <xdr:row>17</xdr:row>
      <xdr:rowOff>10819</xdr:rowOff>
    </xdr:to>
    <xdr:pic>
      <xdr:nvPicPr>
        <xdr:cNvPr id="1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18</xdr:row>
      <xdr:rowOff>10819</xdr:rowOff>
    </xdr:from>
    <xdr:to>
      <xdr:col>13</xdr:col>
      <xdr:colOff>606607</xdr:colOff>
      <xdr:row>18</xdr:row>
      <xdr:rowOff>10819</xdr:rowOff>
    </xdr:to>
    <xdr:pic>
      <xdr:nvPicPr>
        <xdr:cNvPr id="1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xdr:row>
      <xdr:rowOff>10819</xdr:rowOff>
    </xdr:from>
    <xdr:to>
      <xdr:col>13</xdr:col>
      <xdr:colOff>606607</xdr:colOff>
      <xdr:row>20</xdr:row>
      <xdr:rowOff>10819</xdr:rowOff>
    </xdr:to>
    <xdr:pic>
      <xdr:nvPicPr>
        <xdr:cNvPr id="1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21</xdr:row>
      <xdr:rowOff>0</xdr:rowOff>
    </xdr:from>
    <xdr:to>
      <xdr:col>13</xdr:col>
      <xdr:colOff>606607</xdr:colOff>
      <xdr:row>21</xdr:row>
      <xdr:rowOff>0</xdr:rowOff>
    </xdr:to>
    <xdr:pic>
      <xdr:nvPicPr>
        <xdr:cNvPr id="1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25</xdr:row>
      <xdr:rowOff>10819</xdr:rowOff>
    </xdr:from>
    <xdr:to>
      <xdr:col>13</xdr:col>
      <xdr:colOff>606607</xdr:colOff>
      <xdr:row>25</xdr:row>
      <xdr:rowOff>10819</xdr:rowOff>
    </xdr:to>
    <xdr:pic>
      <xdr:nvPicPr>
        <xdr:cNvPr id="1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27</xdr:row>
      <xdr:rowOff>10819</xdr:rowOff>
    </xdr:from>
    <xdr:to>
      <xdr:col>13</xdr:col>
      <xdr:colOff>606607</xdr:colOff>
      <xdr:row>27</xdr:row>
      <xdr:rowOff>10819</xdr:rowOff>
    </xdr:to>
    <xdr:pic>
      <xdr:nvPicPr>
        <xdr:cNvPr id="1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28</xdr:row>
      <xdr:rowOff>10819</xdr:rowOff>
    </xdr:from>
    <xdr:to>
      <xdr:col>13</xdr:col>
      <xdr:colOff>606607</xdr:colOff>
      <xdr:row>28</xdr:row>
      <xdr:rowOff>10819</xdr:rowOff>
    </xdr:to>
    <xdr:pic>
      <xdr:nvPicPr>
        <xdr:cNvPr id="1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29</xdr:row>
      <xdr:rowOff>10819</xdr:rowOff>
    </xdr:from>
    <xdr:to>
      <xdr:col>13</xdr:col>
      <xdr:colOff>606607</xdr:colOff>
      <xdr:row>29</xdr:row>
      <xdr:rowOff>10819</xdr:rowOff>
    </xdr:to>
    <xdr:pic>
      <xdr:nvPicPr>
        <xdr:cNvPr id="1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31</xdr:row>
      <xdr:rowOff>0</xdr:rowOff>
    </xdr:from>
    <xdr:to>
      <xdr:col>13</xdr:col>
      <xdr:colOff>606607</xdr:colOff>
      <xdr:row>31</xdr:row>
      <xdr:rowOff>2787</xdr:rowOff>
    </xdr:to>
    <xdr:pic>
      <xdr:nvPicPr>
        <xdr:cNvPr id="1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31</xdr:row>
      <xdr:rowOff>0</xdr:rowOff>
    </xdr:from>
    <xdr:to>
      <xdr:col>13</xdr:col>
      <xdr:colOff>606607</xdr:colOff>
      <xdr:row>31</xdr:row>
      <xdr:rowOff>2787</xdr:rowOff>
    </xdr:to>
    <xdr:pic>
      <xdr:nvPicPr>
        <xdr:cNvPr id="1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31</xdr:row>
      <xdr:rowOff>10819</xdr:rowOff>
    </xdr:from>
    <xdr:to>
      <xdr:col>13</xdr:col>
      <xdr:colOff>606607</xdr:colOff>
      <xdr:row>31</xdr:row>
      <xdr:rowOff>10819</xdr:rowOff>
    </xdr:to>
    <xdr:pic>
      <xdr:nvPicPr>
        <xdr:cNvPr id="1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32</xdr:row>
      <xdr:rowOff>10819</xdr:rowOff>
    </xdr:from>
    <xdr:to>
      <xdr:col>13</xdr:col>
      <xdr:colOff>606607</xdr:colOff>
      <xdr:row>32</xdr:row>
      <xdr:rowOff>10819</xdr:rowOff>
    </xdr:to>
    <xdr:pic>
      <xdr:nvPicPr>
        <xdr:cNvPr id="1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33</xdr:row>
      <xdr:rowOff>10819</xdr:rowOff>
    </xdr:from>
    <xdr:to>
      <xdr:col>13</xdr:col>
      <xdr:colOff>606607</xdr:colOff>
      <xdr:row>33</xdr:row>
      <xdr:rowOff>10819</xdr:rowOff>
    </xdr:to>
    <xdr:pic>
      <xdr:nvPicPr>
        <xdr:cNvPr id="1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34</xdr:row>
      <xdr:rowOff>10819</xdr:rowOff>
    </xdr:from>
    <xdr:to>
      <xdr:col>13</xdr:col>
      <xdr:colOff>606607</xdr:colOff>
      <xdr:row>34</xdr:row>
      <xdr:rowOff>10819</xdr:rowOff>
    </xdr:to>
    <xdr:pic>
      <xdr:nvPicPr>
        <xdr:cNvPr id="1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35</xdr:row>
      <xdr:rowOff>10819</xdr:rowOff>
    </xdr:from>
    <xdr:to>
      <xdr:col>13</xdr:col>
      <xdr:colOff>606607</xdr:colOff>
      <xdr:row>35</xdr:row>
      <xdr:rowOff>10819</xdr:rowOff>
    </xdr:to>
    <xdr:pic>
      <xdr:nvPicPr>
        <xdr:cNvPr id="1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37</xdr:row>
      <xdr:rowOff>10819</xdr:rowOff>
    </xdr:from>
    <xdr:to>
      <xdr:col>13</xdr:col>
      <xdr:colOff>606607</xdr:colOff>
      <xdr:row>37</xdr:row>
      <xdr:rowOff>10819</xdr:rowOff>
    </xdr:to>
    <xdr:pic>
      <xdr:nvPicPr>
        <xdr:cNvPr id="1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39</xdr:row>
      <xdr:rowOff>10819</xdr:rowOff>
    </xdr:from>
    <xdr:to>
      <xdr:col>13</xdr:col>
      <xdr:colOff>606607</xdr:colOff>
      <xdr:row>39</xdr:row>
      <xdr:rowOff>10819</xdr:rowOff>
    </xdr:to>
    <xdr:pic>
      <xdr:nvPicPr>
        <xdr:cNvPr id="1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41</xdr:row>
      <xdr:rowOff>10819</xdr:rowOff>
    </xdr:from>
    <xdr:to>
      <xdr:col>13</xdr:col>
      <xdr:colOff>606607</xdr:colOff>
      <xdr:row>41</xdr:row>
      <xdr:rowOff>10819</xdr:rowOff>
    </xdr:to>
    <xdr:pic>
      <xdr:nvPicPr>
        <xdr:cNvPr id="1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42</xdr:row>
      <xdr:rowOff>10819</xdr:rowOff>
    </xdr:from>
    <xdr:to>
      <xdr:col>13</xdr:col>
      <xdr:colOff>606607</xdr:colOff>
      <xdr:row>42</xdr:row>
      <xdr:rowOff>10819</xdr:rowOff>
    </xdr:to>
    <xdr:pic>
      <xdr:nvPicPr>
        <xdr:cNvPr id="1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46</xdr:row>
      <xdr:rowOff>10819</xdr:rowOff>
    </xdr:from>
    <xdr:to>
      <xdr:col>13</xdr:col>
      <xdr:colOff>606607</xdr:colOff>
      <xdr:row>46</xdr:row>
      <xdr:rowOff>10819</xdr:rowOff>
    </xdr:to>
    <xdr:pic>
      <xdr:nvPicPr>
        <xdr:cNvPr id="1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48</xdr:row>
      <xdr:rowOff>10819</xdr:rowOff>
    </xdr:from>
    <xdr:to>
      <xdr:col>13</xdr:col>
      <xdr:colOff>606607</xdr:colOff>
      <xdr:row>48</xdr:row>
      <xdr:rowOff>21638</xdr:rowOff>
    </xdr:to>
    <xdr:pic>
      <xdr:nvPicPr>
        <xdr:cNvPr id="1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49</xdr:row>
      <xdr:rowOff>10819</xdr:rowOff>
    </xdr:from>
    <xdr:to>
      <xdr:col>13</xdr:col>
      <xdr:colOff>606607</xdr:colOff>
      <xdr:row>49</xdr:row>
      <xdr:rowOff>10819</xdr:rowOff>
    </xdr:to>
    <xdr:pic>
      <xdr:nvPicPr>
        <xdr:cNvPr id="1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50</xdr:row>
      <xdr:rowOff>10819</xdr:rowOff>
    </xdr:from>
    <xdr:to>
      <xdr:col>13</xdr:col>
      <xdr:colOff>606607</xdr:colOff>
      <xdr:row>50</xdr:row>
      <xdr:rowOff>10819</xdr:rowOff>
    </xdr:to>
    <xdr:pic>
      <xdr:nvPicPr>
        <xdr:cNvPr id="1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51</xdr:row>
      <xdr:rowOff>10819</xdr:rowOff>
    </xdr:from>
    <xdr:to>
      <xdr:col>13</xdr:col>
      <xdr:colOff>606607</xdr:colOff>
      <xdr:row>51</xdr:row>
      <xdr:rowOff>10819</xdr:rowOff>
    </xdr:to>
    <xdr:pic>
      <xdr:nvPicPr>
        <xdr:cNvPr id="1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52</xdr:row>
      <xdr:rowOff>10819</xdr:rowOff>
    </xdr:from>
    <xdr:to>
      <xdr:col>13</xdr:col>
      <xdr:colOff>606607</xdr:colOff>
      <xdr:row>52</xdr:row>
      <xdr:rowOff>10819</xdr:rowOff>
    </xdr:to>
    <xdr:pic>
      <xdr:nvPicPr>
        <xdr:cNvPr id="1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53</xdr:row>
      <xdr:rowOff>10819</xdr:rowOff>
    </xdr:from>
    <xdr:to>
      <xdr:col>13</xdr:col>
      <xdr:colOff>606607</xdr:colOff>
      <xdr:row>53</xdr:row>
      <xdr:rowOff>10819</xdr:rowOff>
    </xdr:to>
    <xdr:pic>
      <xdr:nvPicPr>
        <xdr:cNvPr id="1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54</xdr:row>
      <xdr:rowOff>10819</xdr:rowOff>
    </xdr:from>
    <xdr:to>
      <xdr:col>13</xdr:col>
      <xdr:colOff>606607</xdr:colOff>
      <xdr:row>54</xdr:row>
      <xdr:rowOff>10819</xdr:rowOff>
    </xdr:to>
    <xdr:pic>
      <xdr:nvPicPr>
        <xdr:cNvPr id="1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55</xdr:row>
      <xdr:rowOff>10819</xdr:rowOff>
    </xdr:from>
    <xdr:to>
      <xdr:col>13</xdr:col>
      <xdr:colOff>606607</xdr:colOff>
      <xdr:row>55</xdr:row>
      <xdr:rowOff>10819</xdr:rowOff>
    </xdr:to>
    <xdr:pic>
      <xdr:nvPicPr>
        <xdr:cNvPr id="1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56</xdr:row>
      <xdr:rowOff>10819</xdr:rowOff>
    </xdr:from>
    <xdr:to>
      <xdr:col>13</xdr:col>
      <xdr:colOff>606607</xdr:colOff>
      <xdr:row>56</xdr:row>
      <xdr:rowOff>21638</xdr:rowOff>
    </xdr:to>
    <xdr:pic>
      <xdr:nvPicPr>
        <xdr:cNvPr id="1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57</xdr:row>
      <xdr:rowOff>0</xdr:rowOff>
    </xdr:from>
    <xdr:to>
      <xdr:col>13</xdr:col>
      <xdr:colOff>606607</xdr:colOff>
      <xdr:row>57</xdr:row>
      <xdr:rowOff>0</xdr:rowOff>
    </xdr:to>
    <xdr:pic>
      <xdr:nvPicPr>
        <xdr:cNvPr id="1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57</xdr:row>
      <xdr:rowOff>0</xdr:rowOff>
    </xdr:from>
    <xdr:to>
      <xdr:col>13</xdr:col>
      <xdr:colOff>606607</xdr:colOff>
      <xdr:row>57</xdr:row>
      <xdr:rowOff>0</xdr:rowOff>
    </xdr:to>
    <xdr:pic>
      <xdr:nvPicPr>
        <xdr:cNvPr id="1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57</xdr:row>
      <xdr:rowOff>10819</xdr:rowOff>
    </xdr:from>
    <xdr:to>
      <xdr:col>13</xdr:col>
      <xdr:colOff>606607</xdr:colOff>
      <xdr:row>57</xdr:row>
      <xdr:rowOff>10819</xdr:rowOff>
    </xdr:to>
    <xdr:pic>
      <xdr:nvPicPr>
        <xdr:cNvPr id="1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63</xdr:row>
      <xdr:rowOff>10819</xdr:rowOff>
    </xdr:from>
    <xdr:to>
      <xdr:col>13</xdr:col>
      <xdr:colOff>606607</xdr:colOff>
      <xdr:row>63</xdr:row>
      <xdr:rowOff>10819</xdr:rowOff>
    </xdr:to>
    <xdr:pic>
      <xdr:nvPicPr>
        <xdr:cNvPr id="1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64</xdr:row>
      <xdr:rowOff>10819</xdr:rowOff>
    </xdr:from>
    <xdr:to>
      <xdr:col>13</xdr:col>
      <xdr:colOff>606607</xdr:colOff>
      <xdr:row>64</xdr:row>
      <xdr:rowOff>10819</xdr:rowOff>
    </xdr:to>
    <xdr:pic>
      <xdr:nvPicPr>
        <xdr:cNvPr id="2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65</xdr:row>
      <xdr:rowOff>10819</xdr:rowOff>
    </xdr:from>
    <xdr:to>
      <xdr:col>13</xdr:col>
      <xdr:colOff>606607</xdr:colOff>
      <xdr:row>65</xdr:row>
      <xdr:rowOff>21638</xdr:rowOff>
    </xdr:to>
    <xdr:pic>
      <xdr:nvPicPr>
        <xdr:cNvPr id="2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66</xdr:row>
      <xdr:rowOff>0</xdr:rowOff>
    </xdr:from>
    <xdr:to>
      <xdr:col>13</xdr:col>
      <xdr:colOff>606607</xdr:colOff>
      <xdr:row>66</xdr:row>
      <xdr:rowOff>0</xdr:rowOff>
    </xdr:to>
    <xdr:pic>
      <xdr:nvPicPr>
        <xdr:cNvPr id="2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66</xdr:row>
      <xdr:rowOff>10819</xdr:rowOff>
    </xdr:from>
    <xdr:to>
      <xdr:col>13</xdr:col>
      <xdr:colOff>606607</xdr:colOff>
      <xdr:row>66</xdr:row>
      <xdr:rowOff>10819</xdr:rowOff>
    </xdr:to>
    <xdr:pic>
      <xdr:nvPicPr>
        <xdr:cNvPr id="2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67</xdr:row>
      <xdr:rowOff>0</xdr:rowOff>
    </xdr:from>
    <xdr:to>
      <xdr:col>13</xdr:col>
      <xdr:colOff>606607</xdr:colOff>
      <xdr:row>67</xdr:row>
      <xdr:rowOff>0</xdr:rowOff>
    </xdr:to>
    <xdr:pic>
      <xdr:nvPicPr>
        <xdr:cNvPr id="2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67</xdr:row>
      <xdr:rowOff>0</xdr:rowOff>
    </xdr:from>
    <xdr:to>
      <xdr:col>13</xdr:col>
      <xdr:colOff>606607</xdr:colOff>
      <xdr:row>67</xdr:row>
      <xdr:rowOff>0</xdr:rowOff>
    </xdr:to>
    <xdr:pic>
      <xdr:nvPicPr>
        <xdr:cNvPr id="2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67</xdr:row>
      <xdr:rowOff>0</xdr:rowOff>
    </xdr:from>
    <xdr:to>
      <xdr:col>13</xdr:col>
      <xdr:colOff>606607</xdr:colOff>
      <xdr:row>67</xdr:row>
      <xdr:rowOff>1773</xdr:rowOff>
    </xdr:to>
    <xdr:pic>
      <xdr:nvPicPr>
        <xdr:cNvPr id="2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67</xdr:row>
      <xdr:rowOff>0</xdr:rowOff>
    </xdr:from>
    <xdr:to>
      <xdr:col>13</xdr:col>
      <xdr:colOff>606607</xdr:colOff>
      <xdr:row>67</xdr:row>
      <xdr:rowOff>1773</xdr:rowOff>
    </xdr:to>
    <xdr:pic>
      <xdr:nvPicPr>
        <xdr:cNvPr id="2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67</xdr:row>
      <xdr:rowOff>0</xdr:rowOff>
    </xdr:from>
    <xdr:to>
      <xdr:col>13</xdr:col>
      <xdr:colOff>606607</xdr:colOff>
      <xdr:row>67</xdr:row>
      <xdr:rowOff>1773</xdr:rowOff>
    </xdr:to>
    <xdr:pic>
      <xdr:nvPicPr>
        <xdr:cNvPr id="2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67</xdr:row>
      <xdr:rowOff>10819</xdr:rowOff>
    </xdr:from>
    <xdr:to>
      <xdr:col>13</xdr:col>
      <xdr:colOff>606607</xdr:colOff>
      <xdr:row>67</xdr:row>
      <xdr:rowOff>10819</xdr:rowOff>
    </xdr:to>
    <xdr:pic>
      <xdr:nvPicPr>
        <xdr:cNvPr id="2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69</xdr:row>
      <xdr:rowOff>10819</xdr:rowOff>
    </xdr:from>
    <xdr:to>
      <xdr:col>13</xdr:col>
      <xdr:colOff>606607</xdr:colOff>
      <xdr:row>69</xdr:row>
      <xdr:rowOff>10819</xdr:rowOff>
    </xdr:to>
    <xdr:pic>
      <xdr:nvPicPr>
        <xdr:cNvPr id="2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70</xdr:row>
      <xdr:rowOff>10819</xdr:rowOff>
    </xdr:from>
    <xdr:to>
      <xdr:col>13</xdr:col>
      <xdr:colOff>606607</xdr:colOff>
      <xdr:row>70</xdr:row>
      <xdr:rowOff>21638</xdr:rowOff>
    </xdr:to>
    <xdr:pic>
      <xdr:nvPicPr>
        <xdr:cNvPr id="2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71</xdr:row>
      <xdr:rowOff>10819</xdr:rowOff>
    </xdr:from>
    <xdr:to>
      <xdr:col>13</xdr:col>
      <xdr:colOff>606607</xdr:colOff>
      <xdr:row>71</xdr:row>
      <xdr:rowOff>10819</xdr:rowOff>
    </xdr:to>
    <xdr:pic>
      <xdr:nvPicPr>
        <xdr:cNvPr id="2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73</xdr:row>
      <xdr:rowOff>10819</xdr:rowOff>
    </xdr:from>
    <xdr:to>
      <xdr:col>13</xdr:col>
      <xdr:colOff>606607</xdr:colOff>
      <xdr:row>73</xdr:row>
      <xdr:rowOff>10819</xdr:rowOff>
    </xdr:to>
    <xdr:pic>
      <xdr:nvPicPr>
        <xdr:cNvPr id="2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74</xdr:row>
      <xdr:rowOff>10819</xdr:rowOff>
    </xdr:from>
    <xdr:to>
      <xdr:col>13</xdr:col>
      <xdr:colOff>606607</xdr:colOff>
      <xdr:row>74</xdr:row>
      <xdr:rowOff>10819</xdr:rowOff>
    </xdr:to>
    <xdr:pic>
      <xdr:nvPicPr>
        <xdr:cNvPr id="2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75</xdr:row>
      <xdr:rowOff>10819</xdr:rowOff>
    </xdr:from>
    <xdr:to>
      <xdr:col>13</xdr:col>
      <xdr:colOff>606607</xdr:colOff>
      <xdr:row>75</xdr:row>
      <xdr:rowOff>10819</xdr:rowOff>
    </xdr:to>
    <xdr:pic>
      <xdr:nvPicPr>
        <xdr:cNvPr id="2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76</xdr:row>
      <xdr:rowOff>10819</xdr:rowOff>
    </xdr:from>
    <xdr:to>
      <xdr:col>13</xdr:col>
      <xdr:colOff>606607</xdr:colOff>
      <xdr:row>76</xdr:row>
      <xdr:rowOff>10819</xdr:rowOff>
    </xdr:to>
    <xdr:pic>
      <xdr:nvPicPr>
        <xdr:cNvPr id="2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77</xdr:row>
      <xdr:rowOff>10819</xdr:rowOff>
    </xdr:from>
    <xdr:to>
      <xdr:col>13</xdr:col>
      <xdr:colOff>606607</xdr:colOff>
      <xdr:row>77</xdr:row>
      <xdr:rowOff>10819</xdr:rowOff>
    </xdr:to>
    <xdr:pic>
      <xdr:nvPicPr>
        <xdr:cNvPr id="2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84</xdr:row>
      <xdr:rowOff>0</xdr:rowOff>
    </xdr:from>
    <xdr:to>
      <xdr:col>13</xdr:col>
      <xdr:colOff>606607</xdr:colOff>
      <xdr:row>84</xdr:row>
      <xdr:rowOff>0</xdr:rowOff>
    </xdr:to>
    <xdr:pic>
      <xdr:nvPicPr>
        <xdr:cNvPr id="2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84</xdr:row>
      <xdr:rowOff>0</xdr:rowOff>
    </xdr:from>
    <xdr:to>
      <xdr:col>13</xdr:col>
      <xdr:colOff>606607</xdr:colOff>
      <xdr:row>84</xdr:row>
      <xdr:rowOff>0</xdr:rowOff>
    </xdr:to>
    <xdr:pic>
      <xdr:nvPicPr>
        <xdr:cNvPr id="2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84</xdr:row>
      <xdr:rowOff>0</xdr:rowOff>
    </xdr:from>
    <xdr:to>
      <xdr:col>13</xdr:col>
      <xdr:colOff>606607</xdr:colOff>
      <xdr:row>84</xdr:row>
      <xdr:rowOff>0</xdr:rowOff>
    </xdr:to>
    <xdr:pic>
      <xdr:nvPicPr>
        <xdr:cNvPr id="2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84</xdr:row>
      <xdr:rowOff>0</xdr:rowOff>
    </xdr:from>
    <xdr:to>
      <xdr:col>13</xdr:col>
      <xdr:colOff>606607</xdr:colOff>
      <xdr:row>84</xdr:row>
      <xdr:rowOff>0</xdr:rowOff>
    </xdr:to>
    <xdr:pic>
      <xdr:nvPicPr>
        <xdr:cNvPr id="2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84</xdr:row>
      <xdr:rowOff>0</xdr:rowOff>
    </xdr:from>
    <xdr:to>
      <xdr:col>13</xdr:col>
      <xdr:colOff>606607</xdr:colOff>
      <xdr:row>84</xdr:row>
      <xdr:rowOff>0</xdr:rowOff>
    </xdr:to>
    <xdr:pic>
      <xdr:nvPicPr>
        <xdr:cNvPr id="2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84</xdr:row>
      <xdr:rowOff>0</xdr:rowOff>
    </xdr:from>
    <xdr:to>
      <xdr:col>13</xdr:col>
      <xdr:colOff>606607</xdr:colOff>
      <xdr:row>84</xdr:row>
      <xdr:rowOff>0</xdr:rowOff>
    </xdr:to>
    <xdr:pic>
      <xdr:nvPicPr>
        <xdr:cNvPr id="2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84</xdr:row>
      <xdr:rowOff>0</xdr:rowOff>
    </xdr:from>
    <xdr:to>
      <xdr:col>13</xdr:col>
      <xdr:colOff>606607</xdr:colOff>
      <xdr:row>84</xdr:row>
      <xdr:rowOff>0</xdr:rowOff>
    </xdr:to>
    <xdr:pic>
      <xdr:nvPicPr>
        <xdr:cNvPr id="2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84</xdr:row>
      <xdr:rowOff>0</xdr:rowOff>
    </xdr:from>
    <xdr:to>
      <xdr:col>13</xdr:col>
      <xdr:colOff>606607</xdr:colOff>
      <xdr:row>84</xdr:row>
      <xdr:rowOff>0</xdr:rowOff>
    </xdr:to>
    <xdr:pic>
      <xdr:nvPicPr>
        <xdr:cNvPr id="2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84</xdr:row>
      <xdr:rowOff>0</xdr:rowOff>
    </xdr:from>
    <xdr:to>
      <xdr:col>13</xdr:col>
      <xdr:colOff>606607</xdr:colOff>
      <xdr:row>84</xdr:row>
      <xdr:rowOff>0</xdr:rowOff>
    </xdr:to>
    <xdr:pic>
      <xdr:nvPicPr>
        <xdr:cNvPr id="2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84</xdr:row>
      <xdr:rowOff>0</xdr:rowOff>
    </xdr:from>
    <xdr:to>
      <xdr:col>13</xdr:col>
      <xdr:colOff>606607</xdr:colOff>
      <xdr:row>84</xdr:row>
      <xdr:rowOff>3800</xdr:rowOff>
    </xdr:to>
    <xdr:pic>
      <xdr:nvPicPr>
        <xdr:cNvPr id="2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84</xdr:row>
      <xdr:rowOff>0</xdr:rowOff>
    </xdr:from>
    <xdr:to>
      <xdr:col>13</xdr:col>
      <xdr:colOff>606607</xdr:colOff>
      <xdr:row>84</xdr:row>
      <xdr:rowOff>3800</xdr:rowOff>
    </xdr:to>
    <xdr:pic>
      <xdr:nvPicPr>
        <xdr:cNvPr id="2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84</xdr:row>
      <xdr:rowOff>0</xdr:rowOff>
    </xdr:from>
    <xdr:to>
      <xdr:col>13</xdr:col>
      <xdr:colOff>606607</xdr:colOff>
      <xdr:row>84</xdr:row>
      <xdr:rowOff>3800</xdr:rowOff>
    </xdr:to>
    <xdr:pic>
      <xdr:nvPicPr>
        <xdr:cNvPr id="2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84</xdr:row>
      <xdr:rowOff>0</xdr:rowOff>
    </xdr:from>
    <xdr:to>
      <xdr:col>13</xdr:col>
      <xdr:colOff>606607</xdr:colOff>
      <xdr:row>84</xdr:row>
      <xdr:rowOff>0</xdr:rowOff>
    </xdr:to>
    <xdr:pic>
      <xdr:nvPicPr>
        <xdr:cNvPr id="2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84</xdr:row>
      <xdr:rowOff>0</xdr:rowOff>
    </xdr:from>
    <xdr:to>
      <xdr:col>13</xdr:col>
      <xdr:colOff>606607</xdr:colOff>
      <xdr:row>84</xdr:row>
      <xdr:rowOff>0</xdr:rowOff>
    </xdr:to>
    <xdr:pic>
      <xdr:nvPicPr>
        <xdr:cNvPr id="2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620376" y="59899257"/>
          <a:ext cx="606607" cy="0"/>
        </a:xfrm>
        <a:prstGeom prst="rect">
          <a:avLst/>
        </a:prstGeom>
      </xdr:spPr>
    </xdr:pic>
    <xdr:clientData/>
  </xdr:twoCellAnchor>
  <xdr:twoCellAnchor editAs="oneCell">
    <xdr:from>
      <xdr:col>13</xdr:col>
      <xdr:colOff>0</xdr:colOff>
      <xdr:row>84</xdr:row>
      <xdr:rowOff>0</xdr:rowOff>
    </xdr:from>
    <xdr:to>
      <xdr:col>13</xdr:col>
      <xdr:colOff>606607</xdr:colOff>
      <xdr:row>84</xdr:row>
      <xdr:rowOff>0</xdr:rowOff>
    </xdr:to>
    <xdr:pic>
      <xdr:nvPicPr>
        <xdr:cNvPr id="2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84</xdr:row>
      <xdr:rowOff>0</xdr:rowOff>
    </xdr:from>
    <xdr:to>
      <xdr:col>13</xdr:col>
      <xdr:colOff>606607</xdr:colOff>
      <xdr:row>84</xdr:row>
      <xdr:rowOff>0</xdr:rowOff>
    </xdr:to>
    <xdr:pic>
      <xdr:nvPicPr>
        <xdr:cNvPr id="2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110</xdr:row>
      <xdr:rowOff>10819</xdr:rowOff>
    </xdr:from>
    <xdr:to>
      <xdr:col>13</xdr:col>
      <xdr:colOff>606607</xdr:colOff>
      <xdr:row>110</xdr:row>
      <xdr:rowOff>10819</xdr:rowOff>
    </xdr:to>
    <xdr:pic>
      <xdr:nvPicPr>
        <xdr:cNvPr id="2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111</xdr:row>
      <xdr:rowOff>0</xdr:rowOff>
    </xdr:from>
    <xdr:to>
      <xdr:col>13</xdr:col>
      <xdr:colOff>606607</xdr:colOff>
      <xdr:row>111</xdr:row>
      <xdr:rowOff>0</xdr:rowOff>
    </xdr:to>
    <xdr:pic>
      <xdr:nvPicPr>
        <xdr:cNvPr id="2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111</xdr:row>
      <xdr:rowOff>10819</xdr:rowOff>
    </xdr:from>
    <xdr:to>
      <xdr:col>13</xdr:col>
      <xdr:colOff>606607</xdr:colOff>
      <xdr:row>111</xdr:row>
      <xdr:rowOff>10819</xdr:rowOff>
    </xdr:to>
    <xdr:pic>
      <xdr:nvPicPr>
        <xdr:cNvPr id="2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115</xdr:row>
      <xdr:rowOff>10819</xdr:rowOff>
    </xdr:from>
    <xdr:to>
      <xdr:col>13</xdr:col>
      <xdr:colOff>606607</xdr:colOff>
      <xdr:row>115</xdr:row>
      <xdr:rowOff>10819</xdr:rowOff>
    </xdr:to>
    <xdr:pic>
      <xdr:nvPicPr>
        <xdr:cNvPr id="2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116</xdr:row>
      <xdr:rowOff>10819</xdr:rowOff>
    </xdr:from>
    <xdr:to>
      <xdr:col>13</xdr:col>
      <xdr:colOff>606607</xdr:colOff>
      <xdr:row>116</xdr:row>
      <xdr:rowOff>21638</xdr:rowOff>
    </xdr:to>
    <xdr:pic>
      <xdr:nvPicPr>
        <xdr:cNvPr id="2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130</xdr:row>
      <xdr:rowOff>0</xdr:rowOff>
    </xdr:from>
    <xdr:to>
      <xdr:col>13</xdr:col>
      <xdr:colOff>606607</xdr:colOff>
      <xdr:row>130</xdr:row>
      <xdr:rowOff>0</xdr:rowOff>
    </xdr:to>
    <xdr:pic>
      <xdr:nvPicPr>
        <xdr:cNvPr id="2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130</xdr:row>
      <xdr:rowOff>0</xdr:rowOff>
    </xdr:from>
    <xdr:to>
      <xdr:col>13</xdr:col>
      <xdr:colOff>606607</xdr:colOff>
      <xdr:row>130</xdr:row>
      <xdr:rowOff>0</xdr:rowOff>
    </xdr:to>
    <xdr:pic>
      <xdr:nvPicPr>
        <xdr:cNvPr id="2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130</xdr:row>
      <xdr:rowOff>10819</xdr:rowOff>
    </xdr:from>
    <xdr:to>
      <xdr:col>13</xdr:col>
      <xdr:colOff>606607</xdr:colOff>
      <xdr:row>130</xdr:row>
      <xdr:rowOff>10819</xdr:rowOff>
    </xdr:to>
    <xdr:pic>
      <xdr:nvPicPr>
        <xdr:cNvPr id="2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132</xdr:row>
      <xdr:rowOff>10819</xdr:rowOff>
    </xdr:from>
    <xdr:to>
      <xdr:col>13</xdr:col>
      <xdr:colOff>606607</xdr:colOff>
      <xdr:row>132</xdr:row>
      <xdr:rowOff>10819</xdr:rowOff>
    </xdr:to>
    <xdr:pic>
      <xdr:nvPicPr>
        <xdr:cNvPr id="2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133</xdr:row>
      <xdr:rowOff>0</xdr:rowOff>
    </xdr:from>
    <xdr:to>
      <xdr:col>13</xdr:col>
      <xdr:colOff>606607</xdr:colOff>
      <xdr:row>133</xdr:row>
      <xdr:rowOff>0</xdr:rowOff>
    </xdr:to>
    <xdr:pic>
      <xdr:nvPicPr>
        <xdr:cNvPr id="2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133</xdr:row>
      <xdr:rowOff>0</xdr:rowOff>
    </xdr:from>
    <xdr:to>
      <xdr:col>13</xdr:col>
      <xdr:colOff>606607</xdr:colOff>
      <xdr:row>133</xdr:row>
      <xdr:rowOff>0</xdr:rowOff>
    </xdr:to>
    <xdr:pic>
      <xdr:nvPicPr>
        <xdr:cNvPr id="2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133</xdr:row>
      <xdr:rowOff>10819</xdr:rowOff>
    </xdr:from>
    <xdr:to>
      <xdr:col>13</xdr:col>
      <xdr:colOff>606607</xdr:colOff>
      <xdr:row>133</xdr:row>
      <xdr:rowOff>10819</xdr:rowOff>
    </xdr:to>
    <xdr:pic>
      <xdr:nvPicPr>
        <xdr:cNvPr id="2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134</xdr:row>
      <xdr:rowOff>10819</xdr:rowOff>
    </xdr:from>
    <xdr:to>
      <xdr:col>13</xdr:col>
      <xdr:colOff>606607</xdr:colOff>
      <xdr:row>134</xdr:row>
      <xdr:rowOff>10819</xdr:rowOff>
    </xdr:to>
    <xdr:pic>
      <xdr:nvPicPr>
        <xdr:cNvPr id="2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135</xdr:row>
      <xdr:rowOff>10819</xdr:rowOff>
    </xdr:from>
    <xdr:to>
      <xdr:col>13</xdr:col>
      <xdr:colOff>606607</xdr:colOff>
      <xdr:row>135</xdr:row>
      <xdr:rowOff>10819</xdr:rowOff>
    </xdr:to>
    <xdr:pic>
      <xdr:nvPicPr>
        <xdr:cNvPr id="2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142</xdr:row>
      <xdr:rowOff>0</xdr:rowOff>
    </xdr:from>
    <xdr:to>
      <xdr:col>13</xdr:col>
      <xdr:colOff>606607</xdr:colOff>
      <xdr:row>142</xdr:row>
      <xdr:rowOff>0</xdr:rowOff>
    </xdr:to>
    <xdr:pic>
      <xdr:nvPicPr>
        <xdr:cNvPr id="2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142</xdr:row>
      <xdr:rowOff>0</xdr:rowOff>
    </xdr:from>
    <xdr:to>
      <xdr:col>13</xdr:col>
      <xdr:colOff>606607</xdr:colOff>
      <xdr:row>142</xdr:row>
      <xdr:rowOff>0</xdr:rowOff>
    </xdr:to>
    <xdr:pic>
      <xdr:nvPicPr>
        <xdr:cNvPr id="2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142</xdr:row>
      <xdr:rowOff>0</xdr:rowOff>
    </xdr:from>
    <xdr:to>
      <xdr:col>13</xdr:col>
      <xdr:colOff>606607</xdr:colOff>
      <xdr:row>142</xdr:row>
      <xdr:rowOff>0</xdr:rowOff>
    </xdr:to>
    <xdr:pic>
      <xdr:nvPicPr>
        <xdr:cNvPr id="2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142</xdr:row>
      <xdr:rowOff>0</xdr:rowOff>
    </xdr:from>
    <xdr:to>
      <xdr:col>13</xdr:col>
      <xdr:colOff>606607</xdr:colOff>
      <xdr:row>142</xdr:row>
      <xdr:rowOff>0</xdr:rowOff>
    </xdr:to>
    <xdr:pic>
      <xdr:nvPicPr>
        <xdr:cNvPr id="2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142</xdr:row>
      <xdr:rowOff>0</xdr:rowOff>
    </xdr:from>
    <xdr:to>
      <xdr:col>13</xdr:col>
      <xdr:colOff>606607</xdr:colOff>
      <xdr:row>142</xdr:row>
      <xdr:rowOff>0</xdr:rowOff>
    </xdr:to>
    <xdr:pic>
      <xdr:nvPicPr>
        <xdr:cNvPr id="2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142</xdr:row>
      <xdr:rowOff>0</xdr:rowOff>
    </xdr:from>
    <xdr:to>
      <xdr:col>13</xdr:col>
      <xdr:colOff>606607</xdr:colOff>
      <xdr:row>142</xdr:row>
      <xdr:rowOff>0</xdr:rowOff>
    </xdr:to>
    <xdr:pic>
      <xdr:nvPicPr>
        <xdr:cNvPr id="2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142</xdr:row>
      <xdr:rowOff>0</xdr:rowOff>
    </xdr:from>
    <xdr:to>
      <xdr:col>13</xdr:col>
      <xdr:colOff>606607</xdr:colOff>
      <xdr:row>142</xdr:row>
      <xdr:rowOff>0</xdr:rowOff>
    </xdr:to>
    <xdr:pic>
      <xdr:nvPicPr>
        <xdr:cNvPr id="2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142</xdr:row>
      <xdr:rowOff>0</xdr:rowOff>
    </xdr:from>
    <xdr:to>
      <xdr:col>13</xdr:col>
      <xdr:colOff>606607</xdr:colOff>
      <xdr:row>142</xdr:row>
      <xdr:rowOff>0</xdr:rowOff>
    </xdr:to>
    <xdr:pic>
      <xdr:nvPicPr>
        <xdr:cNvPr id="2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142</xdr:row>
      <xdr:rowOff>0</xdr:rowOff>
    </xdr:from>
    <xdr:to>
      <xdr:col>13</xdr:col>
      <xdr:colOff>606607</xdr:colOff>
      <xdr:row>142</xdr:row>
      <xdr:rowOff>10819</xdr:rowOff>
    </xdr:to>
    <xdr:pic>
      <xdr:nvPicPr>
        <xdr:cNvPr id="2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142</xdr:row>
      <xdr:rowOff>0</xdr:rowOff>
    </xdr:from>
    <xdr:to>
      <xdr:col>13</xdr:col>
      <xdr:colOff>606607</xdr:colOff>
      <xdr:row>142</xdr:row>
      <xdr:rowOff>0</xdr:rowOff>
    </xdr:to>
    <xdr:pic>
      <xdr:nvPicPr>
        <xdr:cNvPr id="2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142</xdr:row>
      <xdr:rowOff>0</xdr:rowOff>
    </xdr:from>
    <xdr:to>
      <xdr:col>13</xdr:col>
      <xdr:colOff>606607</xdr:colOff>
      <xdr:row>142</xdr:row>
      <xdr:rowOff>0</xdr:rowOff>
    </xdr:to>
    <xdr:pic>
      <xdr:nvPicPr>
        <xdr:cNvPr id="2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142</xdr:row>
      <xdr:rowOff>0</xdr:rowOff>
    </xdr:from>
    <xdr:to>
      <xdr:col>13</xdr:col>
      <xdr:colOff>606607</xdr:colOff>
      <xdr:row>142</xdr:row>
      <xdr:rowOff>0</xdr:rowOff>
    </xdr:to>
    <xdr:pic>
      <xdr:nvPicPr>
        <xdr:cNvPr id="2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142</xdr:row>
      <xdr:rowOff>0</xdr:rowOff>
    </xdr:from>
    <xdr:to>
      <xdr:col>13</xdr:col>
      <xdr:colOff>606607</xdr:colOff>
      <xdr:row>142</xdr:row>
      <xdr:rowOff>0</xdr:rowOff>
    </xdr:to>
    <xdr:pic>
      <xdr:nvPicPr>
        <xdr:cNvPr id="2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142</xdr:row>
      <xdr:rowOff>0</xdr:rowOff>
    </xdr:from>
    <xdr:to>
      <xdr:col>13</xdr:col>
      <xdr:colOff>606607</xdr:colOff>
      <xdr:row>142</xdr:row>
      <xdr:rowOff>0</xdr:rowOff>
    </xdr:to>
    <xdr:pic>
      <xdr:nvPicPr>
        <xdr:cNvPr id="2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153</xdr:row>
      <xdr:rowOff>0</xdr:rowOff>
    </xdr:from>
    <xdr:to>
      <xdr:col>13</xdr:col>
      <xdr:colOff>606607</xdr:colOff>
      <xdr:row>153</xdr:row>
      <xdr:rowOff>0</xdr:rowOff>
    </xdr:to>
    <xdr:pic>
      <xdr:nvPicPr>
        <xdr:cNvPr id="2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153</xdr:row>
      <xdr:rowOff>0</xdr:rowOff>
    </xdr:from>
    <xdr:to>
      <xdr:col>13</xdr:col>
      <xdr:colOff>606607</xdr:colOff>
      <xdr:row>153</xdr:row>
      <xdr:rowOff>0</xdr:rowOff>
    </xdr:to>
    <xdr:pic>
      <xdr:nvPicPr>
        <xdr:cNvPr id="2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153</xdr:row>
      <xdr:rowOff>0</xdr:rowOff>
    </xdr:from>
    <xdr:to>
      <xdr:col>13</xdr:col>
      <xdr:colOff>606607</xdr:colOff>
      <xdr:row>153</xdr:row>
      <xdr:rowOff>0</xdr:rowOff>
    </xdr:to>
    <xdr:pic>
      <xdr:nvPicPr>
        <xdr:cNvPr id="2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153</xdr:row>
      <xdr:rowOff>0</xdr:rowOff>
    </xdr:from>
    <xdr:to>
      <xdr:col>13</xdr:col>
      <xdr:colOff>606607</xdr:colOff>
      <xdr:row>153</xdr:row>
      <xdr:rowOff>0</xdr:rowOff>
    </xdr:to>
    <xdr:pic>
      <xdr:nvPicPr>
        <xdr:cNvPr id="2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153</xdr:row>
      <xdr:rowOff>0</xdr:rowOff>
    </xdr:from>
    <xdr:to>
      <xdr:col>13</xdr:col>
      <xdr:colOff>606607</xdr:colOff>
      <xdr:row>153</xdr:row>
      <xdr:rowOff>0</xdr:rowOff>
    </xdr:to>
    <xdr:pic>
      <xdr:nvPicPr>
        <xdr:cNvPr id="2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153</xdr:row>
      <xdr:rowOff>0</xdr:rowOff>
    </xdr:from>
    <xdr:to>
      <xdr:col>13</xdr:col>
      <xdr:colOff>606607</xdr:colOff>
      <xdr:row>153</xdr:row>
      <xdr:rowOff>0</xdr:rowOff>
    </xdr:to>
    <xdr:pic>
      <xdr:nvPicPr>
        <xdr:cNvPr id="2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153</xdr:row>
      <xdr:rowOff>0</xdr:rowOff>
    </xdr:from>
    <xdr:to>
      <xdr:col>13</xdr:col>
      <xdr:colOff>606607</xdr:colOff>
      <xdr:row>153</xdr:row>
      <xdr:rowOff>0</xdr:rowOff>
    </xdr:to>
    <xdr:pic>
      <xdr:nvPicPr>
        <xdr:cNvPr id="2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153</xdr:row>
      <xdr:rowOff>0</xdr:rowOff>
    </xdr:from>
    <xdr:to>
      <xdr:col>13</xdr:col>
      <xdr:colOff>606607</xdr:colOff>
      <xdr:row>153</xdr:row>
      <xdr:rowOff>0</xdr:rowOff>
    </xdr:to>
    <xdr:pic>
      <xdr:nvPicPr>
        <xdr:cNvPr id="2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153</xdr:row>
      <xdr:rowOff>0</xdr:rowOff>
    </xdr:from>
    <xdr:to>
      <xdr:col>13</xdr:col>
      <xdr:colOff>606607</xdr:colOff>
      <xdr:row>153</xdr:row>
      <xdr:rowOff>0</xdr:rowOff>
    </xdr:to>
    <xdr:pic>
      <xdr:nvPicPr>
        <xdr:cNvPr id="2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153</xdr:row>
      <xdr:rowOff>0</xdr:rowOff>
    </xdr:from>
    <xdr:to>
      <xdr:col>13</xdr:col>
      <xdr:colOff>606607</xdr:colOff>
      <xdr:row>153</xdr:row>
      <xdr:rowOff>0</xdr:rowOff>
    </xdr:to>
    <xdr:pic>
      <xdr:nvPicPr>
        <xdr:cNvPr id="2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153</xdr:row>
      <xdr:rowOff>0</xdr:rowOff>
    </xdr:from>
    <xdr:to>
      <xdr:col>13</xdr:col>
      <xdr:colOff>606607</xdr:colOff>
      <xdr:row>153</xdr:row>
      <xdr:rowOff>0</xdr:rowOff>
    </xdr:to>
    <xdr:pic>
      <xdr:nvPicPr>
        <xdr:cNvPr id="2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153</xdr:row>
      <xdr:rowOff>0</xdr:rowOff>
    </xdr:from>
    <xdr:to>
      <xdr:col>13</xdr:col>
      <xdr:colOff>606607</xdr:colOff>
      <xdr:row>153</xdr:row>
      <xdr:rowOff>0</xdr:rowOff>
    </xdr:to>
    <xdr:pic>
      <xdr:nvPicPr>
        <xdr:cNvPr id="2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153</xdr:row>
      <xdr:rowOff>0</xdr:rowOff>
    </xdr:from>
    <xdr:to>
      <xdr:col>13</xdr:col>
      <xdr:colOff>606607</xdr:colOff>
      <xdr:row>153</xdr:row>
      <xdr:rowOff>0</xdr:rowOff>
    </xdr:to>
    <xdr:pic>
      <xdr:nvPicPr>
        <xdr:cNvPr id="2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153</xdr:row>
      <xdr:rowOff>0</xdr:rowOff>
    </xdr:from>
    <xdr:to>
      <xdr:col>13</xdr:col>
      <xdr:colOff>606607</xdr:colOff>
      <xdr:row>153</xdr:row>
      <xdr:rowOff>0</xdr:rowOff>
    </xdr:to>
    <xdr:pic>
      <xdr:nvPicPr>
        <xdr:cNvPr id="2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153</xdr:row>
      <xdr:rowOff>0</xdr:rowOff>
    </xdr:from>
    <xdr:to>
      <xdr:col>13</xdr:col>
      <xdr:colOff>606607</xdr:colOff>
      <xdr:row>153</xdr:row>
      <xdr:rowOff>0</xdr:rowOff>
    </xdr:to>
    <xdr:pic>
      <xdr:nvPicPr>
        <xdr:cNvPr id="2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153</xdr:row>
      <xdr:rowOff>0</xdr:rowOff>
    </xdr:from>
    <xdr:to>
      <xdr:col>13</xdr:col>
      <xdr:colOff>606607</xdr:colOff>
      <xdr:row>153</xdr:row>
      <xdr:rowOff>0</xdr:rowOff>
    </xdr:to>
    <xdr:pic>
      <xdr:nvPicPr>
        <xdr:cNvPr id="2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153</xdr:row>
      <xdr:rowOff>0</xdr:rowOff>
    </xdr:from>
    <xdr:to>
      <xdr:col>13</xdr:col>
      <xdr:colOff>606607</xdr:colOff>
      <xdr:row>153</xdr:row>
      <xdr:rowOff>0</xdr:rowOff>
    </xdr:to>
    <xdr:pic>
      <xdr:nvPicPr>
        <xdr:cNvPr id="2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153</xdr:row>
      <xdr:rowOff>0</xdr:rowOff>
    </xdr:from>
    <xdr:to>
      <xdr:col>13</xdr:col>
      <xdr:colOff>606607</xdr:colOff>
      <xdr:row>153</xdr:row>
      <xdr:rowOff>0</xdr:rowOff>
    </xdr:to>
    <xdr:pic>
      <xdr:nvPicPr>
        <xdr:cNvPr id="2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153</xdr:row>
      <xdr:rowOff>10819</xdr:rowOff>
    </xdr:from>
    <xdr:to>
      <xdr:col>13</xdr:col>
      <xdr:colOff>606607</xdr:colOff>
      <xdr:row>153</xdr:row>
      <xdr:rowOff>10819</xdr:rowOff>
    </xdr:to>
    <xdr:pic>
      <xdr:nvPicPr>
        <xdr:cNvPr id="2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154</xdr:row>
      <xdr:rowOff>10819</xdr:rowOff>
    </xdr:from>
    <xdr:to>
      <xdr:col>13</xdr:col>
      <xdr:colOff>606607</xdr:colOff>
      <xdr:row>154</xdr:row>
      <xdr:rowOff>10819</xdr:rowOff>
    </xdr:to>
    <xdr:pic>
      <xdr:nvPicPr>
        <xdr:cNvPr id="2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155</xdr:row>
      <xdr:rowOff>10819</xdr:rowOff>
    </xdr:from>
    <xdr:to>
      <xdr:col>13</xdr:col>
      <xdr:colOff>606607</xdr:colOff>
      <xdr:row>155</xdr:row>
      <xdr:rowOff>10819</xdr:rowOff>
    </xdr:to>
    <xdr:pic>
      <xdr:nvPicPr>
        <xdr:cNvPr id="2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156</xdr:row>
      <xdr:rowOff>10819</xdr:rowOff>
    </xdr:from>
    <xdr:to>
      <xdr:col>13</xdr:col>
      <xdr:colOff>606607</xdr:colOff>
      <xdr:row>156</xdr:row>
      <xdr:rowOff>10819</xdr:rowOff>
    </xdr:to>
    <xdr:pic>
      <xdr:nvPicPr>
        <xdr:cNvPr id="3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157</xdr:row>
      <xdr:rowOff>10819</xdr:rowOff>
    </xdr:from>
    <xdr:to>
      <xdr:col>13</xdr:col>
      <xdr:colOff>606607</xdr:colOff>
      <xdr:row>157</xdr:row>
      <xdr:rowOff>10819</xdr:rowOff>
    </xdr:to>
    <xdr:pic>
      <xdr:nvPicPr>
        <xdr:cNvPr id="3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158</xdr:row>
      <xdr:rowOff>10819</xdr:rowOff>
    </xdr:from>
    <xdr:to>
      <xdr:col>13</xdr:col>
      <xdr:colOff>606607</xdr:colOff>
      <xdr:row>158</xdr:row>
      <xdr:rowOff>10819</xdr:rowOff>
    </xdr:to>
    <xdr:pic>
      <xdr:nvPicPr>
        <xdr:cNvPr id="3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159</xdr:row>
      <xdr:rowOff>10819</xdr:rowOff>
    </xdr:from>
    <xdr:to>
      <xdr:col>13</xdr:col>
      <xdr:colOff>606607</xdr:colOff>
      <xdr:row>159</xdr:row>
      <xdr:rowOff>10819</xdr:rowOff>
    </xdr:to>
    <xdr:pic>
      <xdr:nvPicPr>
        <xdr:cNvPr id="3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160</xdr:row>
      <xdr:rowOff>10819</xdr:rowOff>
    </xdr:from>
    <xdr:to>
      <xdr:col>13</xdr:col>
      <xdr:colOff>606607</xdr:colOff>
      <xdr:row>160</xdr:row>
      <xdr:rowOff>10819</xdr:rowOff>
    </xdr:to>
    <xdr:pic>
      <xdr:nvPicPr>
        <xdr:cNvPr id="3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161</xdr:row>
      <xdr:rowOff>10819</xdr:rowOff>
    </xdr:from>
    <xdr:to>
      <xdr:col>13</xdr:col>
      <xdr:colOff>606607</xdr:colOff>
      <xdr:row>161</xdr:row>
      <xdr:rowOff>10819</xdr:rowOff>
    </xdr:to>
    <xdr:pic>
      <xdr:nvPicPr>
        <xdr:cNvPr id="3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162</xdr:row>
      <xdr:rowOff>10819</xdr:rowOff>
    </xdr:from>
    <xdr:to>
      <xdr:col>13</xdr:col>
      <xdr:colOff>606607</xdr:colOff>
      <xdr:row>162</xdr:row>
      <xdr:rowOff>10819</xdr:rowOff>
    </xdr:to>
    <xdr:pic>
      <xdr:nvPicPr>
        <xdr:cNvPr id="3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163</xdr:row>
      <xdr:rowOff>10819</xdr:rowOff>
    </xdr:from>
    <xdr:to>
      <xdr:col>13</xdr:col>
      <xdr:colOff>606607</xdr:colOff>
      <xdr:row>163</xdr:row>
      <xdr:rowOff>10819</xdr:rowOff>
    </xdr:to>
    <xdr:pic>
      <xdr:nvPicPr>
        <xdr:cNvPr id="3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164</xdr:row>
      <xdr:rowOff>0</xdr:rowOff>
    </xdr:from>
    <xdr:to>
      <xdr:col>13</xdr:col>
      <xdr:colOff>606607</xdr:colOff>
      <xdr:row>164</xdr:row>
      <xdr:rowOff>0</xdr:rowOff>
    </xdr:to>
    <xdr:pic>
      <xdr:nvPicPr>
        <xdr:cNvPr id="3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164</xdr:row>
      <xdr:rowOff>0</xdr:rowOff>
    </xdr:from>
    <xdr:to>
      <xdr:col>13</xdr:col>
      <xdr:colOff>606607</xdr:colOff>
      <xdr:row>164</xdr:row>
      <xdr:rowOff>0</xdr:rowOff>
    </xdr:to>
    <xdr:pic>
      <xdr:nvPicPr>
        <xdr:cNvPr id="3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164</xdr:row>
      <xdr:rowOff>0</xdr:rowOff>
    </xdr:from>
    <xdr:to>
      <xdr:col>13</xdr:col>
      <xdr:colOff>606607</xdr:colOff>
      <xdr:row>164</xdr:row>
      <xdr:rowOff>0</xdr:rowOff>
    </xdr:to>
    <xdr:pic>
      <xdr:nvPicPr>
        <xdr:cNvPr id="3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164</xdr:row>
      <xdr:rowOff>0</xdr:rowOff>
    </xdr:from>
    <xdr:to>
      <xdr:col>13</xdr:col>
      <xdr:colOff>606607</xdr:colOff>
      <xdr:row>164</xdr:row>
      <xdr:rowOff>0</xdr:rowOff>
    </xdr:to>
    <xdr:pic>
      <xdr:nvPicPr>
        <xdr:cNvPr id="3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164</xdr:row>
      <xdr:rowOff>0</xdr:rowOff>
    </xdr:from>
    <xdr:to>
      <xdr:col>13</xdr:col>
      <xdr:colOff>606607</xdr:colOff>
      <xdr:row>164</xdr:row>
      <xdr:rowOff>0</xdr:rowOff>
    </xdr:to>
    <xdr:pic>
      <xdr:nvPicPr>
        <xdr:cNvPr id="3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164</xdr:row>
      <xdr:rowOff>0</xdr:rowOff>
    </xdr:from>
    <xdr:to>
      <xdr:col>13</xdr:col>
      <xdr:colOff>606607</xdr:colOff>
      <xdr:row>164</xdr:row>
      <xdr:rowOff>0</xdr:rowOff>
    </xdr:to>
    <xdr:pic>
      <xdr:nvPicPr>
        <xdr:cNvPr id="3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164</xdr:row>
      <xdr:rowOff>0</xdr:rowOff>
    </xdr:from>
    <xdr:to>
      <xdr:col>13</xdr:col>
      <xdr:colOff>606607</xdr:colOff>
      <xdr:row>164</xdr:row>
      <xdr:rowOff>0</xdr:rowOff>
    </xdr:to>
    <xdr:pic>
      <xdr:nvPicPr>
        <xdr:cNvPr id="3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164</xdr:row>
      <xdr:rowOff>0</xdr:rowOff>
    </xdr:from>
    <xdr:to>
      <xdr:col>13</xdr:col>
      <xdr:colOff>606607</xdr:colOff>
      <xdr:row>164</xdr:row>
      <xdr:rowOff>0</xdr:rowOff>
    </xdr:to>
    <xdr:pic>
      <xdr:nvPicPr>
        <xdr:cNvPr id="3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164</xdr:row>
      <xdr:rowOff>0</xdr:rowOff>
    </xdr:from>
    <xdr:to>
      <xdr:col>13</xdr:col>
      <xdr:colOff>606607</xdr:colOff>
      <xdr:row>164</xdr:row>
      <xdr:rowOff>0</xdr:rowOff>
    </xdr:to>
    <xdr:pic>
      <xdr:nvPicPr>
        <xdr:cNvPr id="3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164</xdr:row>
      <xdr:rowOff>0</xdr:rowOff>
    </xdr:from>
    <xdr:to>
      <xdr:col>13</xdr:col>
      <xdr:colOff>606607</xdr:colOff>
      <xdr:row>164</xdr:row>
      <xdr:rowOff>0</xdr:rowOff>
    </xdr:to>
    <xdr:pic>
      <xdr:nvPicPr>
        <xdr:cNvPr id="3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164</xdr:row>
      <xdr:rowOff>10819</xdr:rowOff>
    </xdr:from>
    <xdr:to>
      <xdr:col>13</xdr:col>
      <xdr:colOff>606607</xdr:colOff>
      <xdr:row>164</xdr:row>
      <xdr:rowOff>10819</xdr:rowOff>
    </xdr:to>
    <xdr:pic>
      <xdr:nvPicPr>
        <xdr:cNvPr id="3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165</xdr:row>
      <xdr:rowOff>0</xdr:rowOff>
    </xdr:from>
    <xdr:to>
      <xdr:col>13</xdr:col>
      <xdr:colOff>606607</xdr:colOff>
      <xdr:row>165</xdr:row>
      <xdr:rowOff>4560</xdr:rowOff>
    </xdr:to>
    <xdr:pic>
      <xdr:nvPicPr>
        <xdr:cNvPr id="3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165</xdr:row>
      <xdr:rowOff>0</xdr:rowOff>
    </xdr:from>
    <xdr:to>
      <xdr:col>13</xdr:col>
      <xdr:colOff>606607</xdr:colOff>
      <xdr:row>165</xdr:row>
      <xdr:rowOff>4560</xdr:rowOff>
    </xdr:to>
    <xdr:pic>
      <xdr:nvPicPr>
        <xdr:cNvPr id="3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165</xdr:row>
      <xdr:rowOff>0</xdr:rowOff>
    </xdr:from>
    <xdr:to>
      <xdr:col>13</xdr:col>
      <xdr:colOff>606607</xdr:colOff>
      <xdr:row>165</xdr:row>
      <xdr:rowOff>4560</xdr:rowOff>
    </xdr:to>
    <xdr:pic>
      <xdr:nvPicPr>
        <xdr:cNvPr id="3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165</xdr:row>
      <xdr:rowOff>0</xdr:rowOff>
    </xdr:from>
    <xdr:to>
      <xdr:col>13</xdr:col>
      <xdr:colOff>606607</xdr:colOff>
      <xdr:row>165</xdr:row>
      <xdr:rowOff>4560</xdr:rowOff>
    </xdr:to>
    <xdr:pic>
      <xdr:nvPicPr>
        <xdr:cNvPr id="3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165</xdr:row>
      <xdr:rowOff>0</xdr:rowOff>
    </xdr:from>
    <xdr:to>
      <xdr:col>13</xdr:col>
      <xdr:colOff>606607</xdr:colOff>
      <xdr:row>165</xdr:row>
      <xdr:rowOff>4560</xdr:rowOff>
    </xdr:to>
    <xdr:pic>
      <xdr:nvPicPr>
        <xdr:cNvPr id="3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165</xdr:row>
      <xdr:rowOff>0</xdr:rowOff>
    </xdr:from>
    <xdr:to>
      <xdr:col>13</xdr:col>
      <xdr:colOff>606607</xdr:colOff>
      <xdr:row>165</xdr:row>
      <xdr:rowOff>4560</xdr:rowOff>
    </xdr:to>
    <xdr:pic>
      <xdr:nvPicPr>
        <xdr:cNvPr id="3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165</xdr:row>
      <xdr:rowOff>0</xdr:rowOff>
    </xdr:from>
    <xdr:to>
      <xdr:col>13</xdr:col>
      <xdr:colOff>606607</xdr:colOff>
      <xdr:row>165</xdr:row>
      <xdr:rowOff>4560</xdr:rowOff>
    </xdr:to>
    <xdr:pic>
      <xdr:nvPicPr>
        <xdr:cNvPr id="3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165</xdr:row>
      <xdr:rowOff>0</xdr:rowOff>
    </xdr:from>
    <xdr:to>
      <xdr:col>13</xdr:col>
      <xdr:colOff>606607</xdr:colOff>
      <xdr:row>165</xdr:row>
      <xdr:rowOff>4560</xdr:rowOff>
    </xdr:to>
    <xdr:pic>
      <xdr:nvPicPr>
        <xdr:cNvPr id="3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165</xdr:row>
      <xdr:rowOff>0</xdr:rowOff>
    </xdr:from>
    <xdr:to>
      <xdr:col>13</xdr:col>
      <xdr:colOff>606607</xdr:colOff>
      <xdr:row>165</xdr:row>
      <xdr:rowOff>4560</xdr:rowOff>
    </xdr:to>
    <xdr:pic>
      <xdr:nvPicPr>
        <xdr:cNvPr id="3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165</xdr:row>
      <xdr:rowOff>0</xdr:rowOff>
    </xdr:from>
    <xdr:to>
      <xdr:col>13</xdr:col>
      <xdr:colOff>606607</xdr:colOff>
      <xdr:row>165</xdr:row>
      <xdr:rowOff>4560</xdr:rowOff>
    </xdr:to>
    <xdr:pic>
      <xdr:nvPicPr>
        <xdr:cNvPr id="3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177</xdr:row>
      <xdr:rowOff>10819</xdr:rowOff>
    </xdr:from>
    <xdr:to>
      <xdr:col>13</xdr:col>
      <xdr:colOff>606607</xdr:colOff>
      <xdr:row>177</xdr:row>
      <xdr:rowOff>10819</xdr:rowOff>
    </xdr:to>
    <xdr:pic>
      <xdr:nvPicPr>
        <xdr:cNvPr id="3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178</xdr:row>
      <xdr:rowOff>10819</xdr:rowOff>
    </xdr:from>
    <xdr:to>
      <xdr:col>13</xdr:col>
      <xdr:colOff>606607</xdr:colOff>
      <xdr:row>178</xdr:row>
      <xdr:rowOff>10819</xdr:rowOff>
    </xdr:to>
    <xdr:pic>
      <xdr:nvPicPr>
        <xdr:cNvPr id="3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179</xdr:row>
      <xdr:rowOff>10819</xdr:rowOff>
    </xdr:from>
    <xdr:to>
      <xdr:col>13</xdr:col>
      <xdr:colOff>606607</xdr:colOff>
      <xdr:row>179</xdr:row>
      <xdr:rowOff>10819</xdr:rowOff>
    </xdr:to>
    <xdr:pic>
      <xdr:nvPicPr>
        <xdr:cNvPr id="3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180</xdr:row>
      <xdr:rowOff>10819</xdr:rowOff>
    </xdr:from>
    <xdr:to>
      <xdr:col>13</xdr:col>
      <xdr:colOff>606607</xdr:colOff>
      <xdr:row>180</xdr:row>
      <xdr:rowOff>10819</xdr:rowOff>
    </xdr:to>
    <xdr:pic>
      <xdr:nvPicPr>
        <xdr:cNvPr id="3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181</xdr:row>
      <xdr:rowOff>10819</xdr:rowOff>
    </xdr:from>
    <xdr:to>
      <xdr:col>13</xdr:col>
      <xdr:colOff>606607</xdr:colOff>
      <xdr:row>181</xdr:row>
      <xdr:rowOff>10819</xdr:rowOff>
    </xdr:to>
    <xdr:pic>
      <xdr:nvPicPr>
        <xdr:cNvPr id="3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182</xdr:row>
      <xdr:rowOff>10819</xdr:rowOff>
    </xdr:from>
    <xdr:to>
      <xdr:col>13</xdr:col>
      <xdr:colOff>606607</xdr:colOff>
      <xdr:row>182</xdr:row>
      <xdr:rowOff>10819</xdr:rowOff>
    </xdr:to>
    <xdr:pic>
      <xdr:nvPicPr>
        <xdr:cNvPr id="3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183</xdr:row>
      <xdr:rowOff>10819</xdr:rowOff>
    </xdr:from>
    <xdr:to>
      <xdr:col>13</xdr:col>
      <xdr:colOff>606607</xdr:colOff>
      <xdr:row>183</xdr:row>
      <xdr:rowOff>10819</xdr:rowOff>
    </xdr:to>
    <xdr:pic>
      <xdr:nvPicPr>
        <xdr:cNvPr id="3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184</xdr:row>
      <xdr:rowOff>10819</xdr:rowOff>
    </xdr:from>
    <xdr:to>
      <xdr:col>13</xdr:col>
      <xdr:colOff>606607</xdr:colOff>
      <xdr:row>184</xdr:row>
      <xdr:rowOff>21638</xdr:rowOff>
    </xdr:to>
    <xdr:pic>
      <xdr:nvPicPr>
        <xdr:cNvPr id="3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185</xdr:row>
      <xdr:rowOff>10819</xdr:rowOff>
    </xdr:from>
    <xdr:to>
      <xdr:col>13</xdr:col>
      <xdr:colOff>606607</xdr:colOff>
      <xdr:row>185</xdr:row>
      <xdr:rowOff>10819</xdr:rowOff>
    </xdr:to>
    <xdr:pic>
      <xdr:nvPicPr>
        <xdr:cNvPr id="3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186</xdr:row>
      <xdr:rowOff>10819</xdr:rowOff>
    </xdr:from>
    <xdr:to>
      <xdr:col>13</xdr:col>
      <xdr:colOff>606607</xdr:colOff>
      <xdr:row>186</xdr:row>
      <xdr:rowOff>10819</xdr:rowOff>
    </xdr:to>
    <xdr:pic>
      <xdr:nvPicPr>
        <xdr:cNvPr id="3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194</xdr:row>
      <xdr:rowOff>0</xdr:rowOff>
    </xdr:from>
    <xdr:to>
      <xdr:col>13</xdr:col>
      <xdr:colOff>606607</xdr:colOff>
      <xdr:row>194</xdr:row>
      <xdr:rowOff>0</xdr:rowOff>
    </xdr:to>
    <xdr:pic>
      <xdr:nvPicPr>
        <xdr:cNvPr id="3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194</xdr:row>
      <xdr:rowOff>0</xdr:rowOff>
    </xdr:from>
    <xdr:to>
      <xdr:col>13</xdr:col>
      <xdr:colOff>606607</xdr:colOff>
      <xdr:row>194</xdr:row>
      <xdr:rowOff>0</xdr:rowOff>
    </xdr:to>
    <xdr:pic>
      <xdr:nvPicPr>
        <xdr:cNvPr id="3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194</xdr:row>
      <xdr:rowOff>0</xdr:rowOff>
    </xdr:from>
    <xdr:to>
      <xdr:col>13</xdr:col>
      <xdr:colOff>606607</xdr:colOff>
      <xdr:row>194</xdr:row>
      <xdr:rowOff>0</xdr:rowOff>
    </xdr:to>
    <xdr:pic>
      <xdr:nvPicPr>
        <xdr:cNvPr id="3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194</xdr:row>
      <xdr:rowOff>0</xdr:rowOff>
    </xdr:from>
    <xdr:to>
      <xdr:col>13</xdr:col>
      <xdr:colOff>606607</xdr:colOff>
      <xdr:row>194</xdr:row>
      <xdr:rowOff>0</xdr:rowOff>
    </xdr:to>
    <xdr:pic>
      <xdr:nvPicPr>
        <xdr:cNvPr id="3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194</xdr:row>
      <xdr:rowOff>0</xdr:rowOff>
    </xdr:from>
    <xdr:to>
      <xdr:col>13</xdr:col>
      <xdr:colOff>606607</xdr:colOff>
      <xdr:row>194</xdr:row>
      <xdr:rowOff>0</xdr:rowOff>
    </xdr:to>
    <xdr:pic>
      <xdr:nvPicPr>
        <xdr:cNvPr id="3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194</xdr:row>
      <xdr:rowOff>0</xdr:rowOff>
    </xdr:from>
    <xdr:to>
      <xdr:col>13</xdr:col>
      <xdr:colOff>606607</xdr:colOff>
      <xdr:row>194</xdr:row>
      <xdr:rowOff>0</xdr:rowOff>
    </xdr:to>
    <xdr:pic>
      <xdr:nvPicPr>
        <xdr:cNvPr id="3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194</xdr:row>
      <xdr:rowOff>0</xdr:rowOff>
    </xdr:from>
    <xdr:to>
      <xdr:col>13</xdr:col>
      <xdr:colOff>606607</xdr:colOff>
      <xdr:row>194</xdr:row>
      <xdr:rowOff>0</xdr:rowOff>
    </xdr:to>
    <xdr:pic>
      <xdr:nvPicPr>
        <xdr:cNvPr id="3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194</xdr:row>
      <xdr:rowOff>0</xdr:rowOff>
    </xdr:from>
    <xdr:to>
      <xdr:col>13</xdr:col>
      <xdr:colOff>606607</xdr:colOff>
      <xdr:row>194</xdr:row>
      <xdr:rowOff>0</xdr:rowOff>
    </xdr:to>
    <xdr:pic>
      <xdr:nvPicPr>
        <xdr:cNvPr id="3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194</xdr:row>
      <xdr:rowOff>0</xdr:rowOff>
    </xdr:from>
    <xdr:to>
      <xdr:col>13</xdr:col>
      <xdr:colOff>606607</xdr:colOff>
      <xdr:row>194</xdr:row>
      <xdr:rowOff>0</xdr:rowOff>
    </xdr:to>
    <xdr:pic>
      <xdr:nvPicPr>
        <xdr:cNvPr id="3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194</xdr:row>
      <xdr:rowOff>0</xdr:rowOff>
    </xdr:from>
    <xdr:to>
      <xdr:col>13</xdr:col>
      <xdr:colOff>606607</xdr:colOff>
      <xdr:row>194</xdr:row>
      <xdr:rowOff>0</xdr:rowOff>
    </xdr:to>
    <xdr:pic>
      <xdr:nvPicPr>
        <xdr:cNvPr id="3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194</xdr:row>
      <xdr:rowOff>0</xdr:rowOff>
    </xdr:from>
    <xdr:to>
      <xdr:col>13</xdr:col>
      <xdr:colOff>606607</xdr:colOff>
      <xdr:row>194</xdr:row>
      <xdr:rowOff>0</xdr:rowOff>
    </xdr:to>
    <xdr:pic>
      <xdr:nvPicPr>
        <xdr:cNvPr id="3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194</xdr:row>
      <xdr:rowOff>0</xdr:rowOff>
    </xdr:from>
    <xdr:to>
      <xdr:col>13</xdr:col>
      <xdr:colOff>606607</xdr:colOff>
      <xdr:row>194</xdr:row>
      <xdr:rowOff>0</xdr:rowOff>
    </xdr:to>
    <xdr:pic>
      <xdr:nvPicPr>
        <xdr:cNvPr id="3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194</xdr:row>
      <xdr:rowOff>0</xdr:rowOff>
    </xdr:from>
    <xdr:to>
      <xdr:col>13</xdr:col>
      <xdr:colOff>606607</xdr:colOff>
      <xdr:row>194</xdr:row>
      <xdr:rowOff>0</xdr:rowOff>
    </xdr:to>
    <xdr:pic>
      <xdr:nvPicPr>
        <xdr:cNvPr id="3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194</xdr:row>
      <xdr:rowOff>0</xdr:rowOff>
    </xdr:from>
    <xdr:to>
      <xdr:col>13</xdr:col>
      <xdr:colOff>606607</xdr:colOff>
      <xdr:row>194</xdr:row>
      <xdr:rowOff>0</xdr:rowOff>
    </xdr:to>
    <xdr:pic>
      <xdr:nvPicPr>
        <xdr:cNvPr id="3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194</xdr:row>
      <xdr:rowOff>0</xdr:rowOff>
    </xdr:from>
    <xdr:to>
      <xdr:col>13</xdr:col>
      <xdr:colOff>606607</xdr:colOff>
      <xdr:row>194</xdr:row>
      <xdr:rowOff>0</xdr:rowOff>
    </xdr:to>
    <xdr:pic>
      <xdr:nvPicPr>
        <xdr:cNvPr id="3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194</xdr:row>
      <xdr:rowOff>0</xdr:rowOff>
    </xdr:from>
    <xdr:to>
      <xdr:col>13</xdr:col>
      <xdr:colOff>606607</xdr:colOff>
      <xdr:row>194</xdr:row>
      <xdr:rowOff>0</xdr:rowOff>
    </xdr:to>
    <xdr:pic>
      <xdr:nvPicPr>
        <xdr:cNvPr id="3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194</xdr:row>
      <xdr:rowOff>0</xdr:rowOff>
    </xdr:from>
    <xdr:to>
      <xdr:col>13</xdr:col>
      <xdr:colOff>606607</xdr:colOff>
      <xdr:row>194</xdr:row>
      <xdr:rowOff>0</xdr:rowOff>
    </xdr:to>
    <xdr:pic>
      <xdr:nvPicPr>
        <xdr:cNvPr id="3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194</xdr:row>
      <xdr:rowOff>0</xdr:rowOff>
    </xdr:from>
    <xdr:to>
      <xdr:col>13</xdr:col>
      <xdr:colOff>606607</xdr:colOff>
      <xdr:row>194</xdr:row>
      <xdr:rowOff>0</xdr:rowOff>
    </xdr:to>
    <xdr:pic>
      <xdr:nvPicPr>
        <xdr:cNvPr id="3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194</xdr:row>
      <xdr:rowOff>0</xdr:rowOff>
    </xdr:from>
    <xdr:to>
      <xdr:col>13</xdr:col>
      <xdr:colOff>606607</xdr:colOff>
      <xdr:row>194</xdr:row>
      <xdr:rowOff>0</xdr:rowOff>
    </xdr:to>
    <xdr:pic>
      <xdr:nvPicPr>
        <xdr:cNvPr id="3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194</xdr:row>
      <xdr:rowOff>0</xdr:rowOff>
    </xdr:from>
    <xdr:to>
      <xdr:col>13</xdr:col>
      <xdr:colOff>606607</xdr:colOff>
      <xdr:row>194</xdr:row>
      <xdr:rowOff>0</xdr:rowOff>
    </xdr:to>
    <xdr:pic>
      <xdr:nvPicPr>
        <xdr:cNvPr id="3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194</xdr:row>
      <xdr:rowOff>0</xdr:rowOff>
    </xdr:from>
    <xdr:to>
      <xdr:col>13</xdr:col>
      <xdr:colOff>606607</xdr:colOff>
      <xdr:row>194</xdr:row>
      <xdr:rowOff>0</xdr:rowOff>
    </xdr:to>
    <xdr:pic>
      <xdr:nvPicPr>
        <xdr:cNvPr id="3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194</xdr:row>
      <xdr:rowOff>10819</xdr:rowOff>
    </xdr:from>
    <xdr:to>
      <xdr:col>13</xdr:col>
      <xdr:colOff>606607</xdr:colOff>
      <xdr:row>194</xdr:row>
      <xdr:rowOff>10819</xdr:rowOff>
    </xdr:to>
    <xdr:pic>
      <xdr:nvPicPr>
        <xdr:cNvPr id="3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195</xdr:row>
      <xdr:rowOff>10819</xdr:rowOff>
    </xdr:from>
    <xdr:to>
      <xdr:col>13</xdr:col>
      <xdr:colOff>606607</xdr:colOff>
      <xdr:row>195</xdr:row>
      <xdr:rowOff>10819</xdr:rowOff>
    </xdr:to>
    <xdr:pic>
      <xdr:nvPicPr>
        <xdr:cNvPr id="3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196</xdr:row>
      <xdr:rowOff>10819</xdr:rowOff>
    </xdr:from>
    <xdr:to>
      <xdr:col>13</xdr:col>
      <xdr:colOff>606607</xdr:colOff>
      <xdr:row>196</xdr:row>
      <xdr:rowOff>10819</xdr:rowOff>
    </xdr:to>
    <xdr:pic>
      <xdr:nvPicPr>
        <xdr:cNvPr id="3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197</xdr:row>
      <xdr:rowOff>10819</xdr:rowOff>
    </xdr:from>
    <xdr:to>
      <xdr:col>13</xdr:col>
      <xdr:colOff>606607</xdr:colOff>
      <xdr:row>197</xdr:row>
      <xdr:rowOff>10819</xdr:rowOff>
    </xdr:to>
    <xdr:pic>
      <xdr:nvPicPr>
        <xdr:cNvPr id="3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198</xdr:row>
      <xdr:rowOff>10819</xdr:rowOff>
    </xdr:from>
    <xdr:to>
      <xdr:col>13</xdr:col>
      <xdr:colOff>606607</xdr:colOff>
      <xdr:row>198</xdr:row>
      <xdr:rowOff>10819</xdr:rowOff>
    </xdr:to>
    <xdr:pic>
      <xdr:nvPicPr>
        <xdr:cNvPr id="3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199</xdr:row>
      <xdr:rowOff>10819</xdr:rowOff>
    </xdr:from>
    <xdr:to>
      <xdr:col>13</xdr:col>
      <xdr:colOff>606607</xdr:colOff>
      <xdr:row>199</xdr:row>
      <xdr:rowOff>10819</xdr:rowOff>
    </xdr:to>
    <xdr:pic>
      <xdr:nvPicPr>
        <xdr:cNvPr id="3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200</xdr:row>
      <xdr:rowOff>10819</xdr:rowOff>
    </xdr:from>
    <xdr:to>
      <xdr:col>13</xdr:col>
      <xdr:colOff>606607</xdr:colOff>
      <xdr:row>200</xdr:row>
      <xdr:rowOff>10819</xdr:rowOff>
    </xdr:to>
    <xdr:pic>
      <xdr:nvPicPr>
        <xdr:cNvPr id="3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201</xdr:row>
      <xdr:rowOff>10819</xdr:rowOff>
    </xdr:from>
    <xdr:to>
      <xdr:col>13</xdr:col>
      <xdr:colOff>606607</xdr:colOff>
      <xdr:row>201</xdr:row>
      <xdr:rowOff>10819</xdr:rowOff>
    </xdr:to>
    <xdr:pic>
      <xdr:nvPicPr>
        <xdr:cNvPr id="3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202</xdr:row>
      <xdr:rowOff>10819</xdr:rowOff>
    </xdr:from>
    <xdr:to>
      <xdr:col>13</xdr:col>
      <xdr:colOff>606607</xdr:colOff>
      <xdr:row>202</xdr:row>
      <xdr:rowOff>10819</xdr:rowOff>
    </xdr:to>
    <xdr:pic>
      <xdr:nvPicPr>
        <xdr:cNvPr id="3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203</xdr:row>
      <xdr:rowOff>10819</xdr:rowOff>
    </xdr:from>
    <xdr:to>
      <xdr:col>13</xdr:col>
      <xdr:colOff>606607</xdr:colOff>
      <xdr:row>203</xdr:row>
      <xdr:rowOff>10819</xdr:rowOff>
    </xdr:to>
    <xdr:pic>
      <xdr:nvPicPr>
        <xdr:cNvPr id="3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204</xdr:row>
      <xdr:rowOff>10819</xdr:rowOff>
    </xdr:from>
    <xdr:to>
      <xdr:col>13</xdr:col>
      <xdr:colOff>606607</xdr:colOff>
      <xdr:row>204</xdr:row>
      <xdr:rowOff>10819</xdr:rowOff>
    </xdr:to>
    <xdr:pic>
      <xdr:nvPicPr>
        <xdr:cNvPr id="3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205</xdr:row>
      <xdr:rowOff>10819</xdr:rowOff>
    </xdr:from>
    <xdr:to>
      <xdr:col>13</xdr:col>
      <xdr:colOff>606607</xdr:colOff>
      <xdr:row>205</xdr:row>
      <xdr:rowOff>21638</xdr:rowOff>
    </xdr:to>
    <xdr:pic>
      <xdr:nvPicPr>
        <xdr:cNvPr id="3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206</xdr:row>
      <xdr:rowOff>10819</xdr:rowOff>
    </xdr:from>
    <xdr:to>
      <xdr:col>13</xdr:col>
      <xdr:colOff>606607</xdr:colOff>
      <xdr:row>206</xdr:row>
      <xdr:rowOff>10819</xdr:rowOff>
    </xdr:to>
    <xdr:pic>
      <xdr:nvPicPr>
        <xdr:cNvPr id="3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207</xdr:row>
      <xdr:rowOff>10819</xdr:rowOff>
    </xdr:from>
    <xdr:to>
      <xdr:col>13</xdr:col>
      <xdr:colOff>606607</xdr:colOff>
      <xdr:row>207</xdr:row>
      <xdr:rowOff>10819</xdr:rowOff>
    </xdr:to>
    <xdr:pic>
      <xdr:nvPicPr>
        <xdr:cNvPr id="3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208</xdr:row>
      <xdr:rowOff>0</xdr:rowOff>
    </xdr:from>
    <xdr:to>
      <xdr:col>13</xdr:col>
      <xdr:colOff>606607</xdr:colOff>
      <xdr:row>208</xdr:row>
      <xdr:rowOff>6586</xdr:rowOff>
    </xdr:to>
    <xdr:pic>
      <xdr:nvPicPr>
        <xdr:cNvPr id="3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208</xdr:row>
      <xdr:rowOff>0</xdr:rowOff>
    </xdr:from>
    <xdr:to>
      <xdr:col>13</xdr:col>
      <xdr:colOff>606607</xdr:colOff>
      <xdr:row>208</xdr:row>
      <xdr:rowOff>6586</xdr:rowOff>
    </xdr:to>
    <xdr:pic>
      <xdr:nvPicPr>
        <xdr:cNvPr id="3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208</xdr:row>
      <xdr:rowOff>0</xdr:rowOff>
    </xdr:from>
    <xdr:to>
      <xdr:col>13</xdr:col>
      <xdr:colOff>606607</xdr:colOff>
      <xdr:row>208</xdr:row>
      <xdr:rowOff>6586</xdr:rowOff>
    </xdr:to>
    <xdr:pic>
      <xdr:nvPicPr>
        <xdr:cNvPr id="3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208</xdr:row>
      <xdr:rowOff>0</xdr:rowOff>
    </xdr:from>
    <xdr:to>
      <xdr:col>13</xdr:col>
      <xdr:colOff>606607</xdr:colOff>
      <xdr:row>208</xdr:row>
      <xdr:rowOff>6586</xdr:rowOff>
    </xdr:to>
    <xdr:pic>
      <xdr:nvPicPr>
        <xdr:cNvPr id="3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208</xdr:row>
      <xdr:rowOff>0</xdr:rowOff>
    </xdr:from>
    <xdr:to>
      <xdr:col>13</xdr:col>
      <xdr:colOff>606607</xdr:colOff>
      <xdr:row>208</xdr:row>
      <xdr:rowOff>6586</xdr:rowOff>
    </xdr:to>
    <xdr:pic>
      <xdr:nvPicPr>
        <xdr:cNvPr id="3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208</xdr:row>
      <xdr:rowOff>0</xdr:rowOff>
    </xdr:from>
    <xdr:to>
      <xdr:col>13</xdr:col>
      <xdr:colOff>606607</xdr:colOff>
      <xdr:row>208</xdr:row>
      <xdr:rowOff>6586</xdr:rowOff>
    </xdr:to>
    <xdr:pic>
      <xdr:nvPicPr>
        <xdr:cNvPr id="3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208</xdr:row>
      <xdr:rowOff>0</xdr:rowOff>
    </xdr:from>
    <xdr:to>
      <xdr:col>13</xdr:col>
      <xdr:colOff>606607</xdr:colOff>
      <xdr:row>208</xdr:row>
      <xdr:rowOff>6586</xdr:rowOff>
    </xdr:to>
    <xdr:pic>
      <xdr:nvPicPr>
        <xdr:cNvPr id="3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208</xdr:row>
      <xdr:rowOff>0</xdr:rowOff>
    </xdr:from>
    <xdr:to>
      <xdr:col>13</xdr:col>
      <xdr:colOff>606607</xdr:colOff>
      <xdr:row>208</xdr:row>
      <xdr:rowOff>6586</xdr:rowOff>
    </xdr:to>
    <xdr:pic>
      <xdr:nvPicPr>
        <xdr:cNvPr id="3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208</xdr:row>
      <xdr:rowOff>0</xdr:rowOff>
    </xdr:from>
    <xdr:to>
      <xdr:col>13</xdr:col>
      <xdr:colOff>606607</xdr:colOff>
      <xdr:row>208</xdr:row>
      <xdr:rowOff>6586</xdr:rowOff>
    </xdr:to>
    <xdr:pic>
      <xdr:nvPicPr>
        <xdr:cNvPr id="3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208</xdr:row>
      <xdr:rowOff>0</xdr:rowOff>
    </xdr:from>
    <xdr:to>
      <xdr:col>13</xdr:col>
      <xdr:colOff>606607</xdr:colOff>
      <xdr:row>208</xdr:row>
      <xdr:rowOff>6586</xdr:rowOff>
    </xdr:to>
    <xdr:pic>
      <xdr:nvPicPr>
        <xdr:cNvPr id="3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208</xdr:row>
      <xdr:rowOff>0</xdr:rowOff>
    </xdr:from>
    <xdr:to>
      <xdr:col>13</xdr:col>
      <xdr:colOff>606607</xdr:colOff>
      <xdr:row>208</xdr:row>
      <xdr:rowOff>6586</xdr:rowOff>
    </xdr:to>
    <xdr:pic>
      <xdr:nvPicPr>
        <xdr:cNvPr id="3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208</xdr:row>
      <xdr:rowOff>0</xdr:rowOff>
    </xdr:from>
    <xdr:to>
      <xdr:col>13</xdr:col>
      <xdr:colOff>606607</xdr:colOff>
      <xdr:row>208</xdr:row>
      <xdr:rowOff>6586</xdr:rowOff>
    </xdr:to>
    <xdr:pic>
      <xdr:nvPicPr>
        <xdr:cNvPr id="3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208</xdr:row>
      <xdr:rowOff>0</xdr:rowOff>
    </xdr:from>
    <xdr:to>
      <xdr:col>13</xdr:col>
      <xdr:colOff>606607</xdr:colOff>
      <xdr:row>208</xdr:row>
      <xdr:rowOff>6586</xdr:rowOff>
    </xdr:to>
    <xdr:pic>
      <xdr:nvPicPr>
        <xdr:cNvPr id="3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208</xdr:row>
      <xdr:rowOff>0</xdr:rowOff>
    </xdr:from>
    <xdr:to>
      <xdr:col>13</xdr:col>
      <xdr:colOff>606607</xdr:colOff>
      <xdr:row>208</xdr:row>
      <xdr:rowOff>6586</xdr:rowOff>
    </xdr:to>
    <xdr:pic>
      <xdr:nvPicPr>
        <xdr:cNvPr id="3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208</xdr:row>
      <xdr:rowOff>0</xdr:rowOff>
    </xdr:from>
    <xdr:to>
      <xdr:col>13</xdr:col>
      <xdr:colOff>606607</xdr:colOff>
      <xdr:row>208</xdr:row>
      <xdr:rowOff>6586</xdr:rowOff>
    </xdr:to>
    <xdr:pic>
      <xdr:nvPicPr>
        <xdr:cNvPr id="3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208</xdr:row>
      <xdr:rowOff>0</xdr:rowOff>
    </xdr:from>
    <xdr:to>
      <xdr:col>13</xdr:col>
      <xdr:colOff>606607</xdr:colOff>
      <xdr:row>208</xdr:row>
      <xdr:rowOff>6586</xdr:rowOff>
    </xdr:to>
    <xdr:pic>
      <xdr:nvPicPr>
        <xdr:cNvPr id="3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208</xdr:row>
      <xdr:rowOff>0</xdr:rowOff>
    </xdr:from>
    <xdr:to>
      <xdr:col>13</xdr:col>
      <xdr:colOff>606607</xdr:colOff>
      <xdr:row>208</xdr:row>
      <xdr:rowOff>6586</xdr:rowOff>
    </xdr:to>
    <xdr:pic>
      <xdr:nvPicPr>
        <xdr:cNvPr id="3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13</xdr:col>
      <xdr:colOff>0</xdr:colOff>
      <xdr:row>208</xdr:row>
      <xdr:rowOff>0</xdr:rowOff>
    </xdr:from>
    <xdr:to>
      <xdr:col>13</xdr:col>
      <xdr:colOff>606607</xdr:colOff>
      <xdr:row>208</xdr:row>
      <xdr:rowOff>6586</xdr:rowOff>
    </xdr:to>
    <xdr:pic>
      <xdr:nvPicPr>
        <xdr:cNvPr id="3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820819"/>
          <a:ext cx="606607" cy="0"/>
        </a:xfrm>
        <a:prstGeom prst="rect">
          <a:avLst/>
        </a:prstGeom>
      </xdr:spPr>
    </xdr:pic>
    <xdr:clientData/>
  </xdr:twoCellAnchor>
  <xdr:twoCellAnchor editAs="oneCell">
    <xdr:from>
      <xdr:col>2</xdr:col>
      <xdr:colOff>226218</xdr:colOff>
      <xdr:row>10</xdr:row>
      <xdr:rowOff>0</xdr:rowOff>
    </xdr:from>
    <xdr:to>
      <xdr:col>2</xdr:col>
      <xdr:colOff>1143000</xdr:colOff>
      <xdr:row>10</xdr:row>
      <xdr:rowOff>1222376</xdr:rowOff>
    </xdr:to>
    <xdr:pic>
      <xdr:nvPicPr>
        <xdr:cNvPr id="6" name="Рисунок 5"/>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4441031" y="8763000"/>
          <a:ext cx="916782" cy="1222376"/>
        </a:xfrm>
        <a:prstGeom prst="rect">
          <a:avLst/>
        </a:prstGeom>
      </xdr:spPr>
    </xdr:pic>
    <xdr:clientData/>
  </xdr:twoCellAnchor>
  <xdr:oneCellAnchor>
    <xdr:from>
      <xdr:col>13</xdr:col>
      <xdr:colOff>0</xdr:colOff>
      <xdr:row>47</xdr:row>
      <xdr:rowOff>0</xdr:rowOff>
    </xdr:from>
    <xdr:ext cx="606607" cy="0"/>
    <xdr:pic>
      <xdr:nvPicPr>
        <xdr:cNvPr id="3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4955663"/>
          <a:ext cx="606607" cy="0"/>
        </a:xfrm>
        <a:prstGeom prst="rect">
          <a:avLst/>
        </a:prstGeom>
      </xdr:spPr>
    </xdr:pic>
    <xdr:clientData/>
  </xdr:oneCellAnchor>
  <xdr:oneCellAnchor>
    <xdr:from>
      <xdr:col>13</xdr:col>
      <xdr:colOff>0</xdr:colOff>
      <xdr:row>47</xdr:row>
      <xdr:rowOff>10819</xdr:rowOff>
    </xdr:from>
    <xdr:ext cx="606607" cy="0"/>
    <xdr:pic>
      <xdr:nvPicPr>
        <xdr:cNvPr id="3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35741475"/>
          <a:ext cx="606607" cy="0"/>
        </a:xfrm>
        <a:prstGeom prst="rect">
          <a:avLst/>
        </a:prstGeom>
      </xdr:spPr>
    </xdr:pic>
    <xdr:clientData/>
  </xdr:oneCellAnchor>
  <xdr:twoCellAnchor editAs="oneCell">
    <xdr:from>
      <xdr:col>2</xdr:col>
      <xdr:colOff>250031</xdr:colOff>
      <xdr:row>50</xdr:row>
      <xdr:rowOff>23812</xdr:rowOff>
    </xdr:from>
    <xdr:to>
      <xdr:col>2</xdr:col>
      <xdr:colOff>1166812</xdr:colOff>
      <xdr:row>50</xdr:row>
      <xdr:rowOff>1246187</xdr:rowOff>
    </xdr:to>
    <xdr:pic>
      <xdr:nvPicPr>
        <xdr:cNvPr id="7" name="Рисунок 6"/>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4464844" y="38469093"/>
          <a:ext cx="916781" cy="1222375"/>
        </a:xfrm>
        <a:prstGeom prst="rect">
          <a:avLst/>
        </a:prstGeom>
      </xdr:spPr>
    </xdr:pic>
    <xdr:clientData/>
  </xdr:twoCellAnchor>
  <xdr:oneCellAnchor>
    <xdr:from>
      <xdr:col>13</xdr:col>
      <xdr:colOff>0</xdr:colOff>
      <xdr:row>84</xdr:row>
      <xdr:rowOff>0</xdr:rowOff>
    </xdr:from>
    <xdr:ext cx="606607" cy="0"/>
    <xdr:pic>
      <xdr:nvPicPr>
        <xdr:cNvPr id="3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715626" y="59887350"/>
          <a:ext cx="606607" cy="0"/>
        </a:xfrm>
        <a:prstGeom prst="rect">
          <a:avLst/>
        </a:prstGeom>
      </xdr:spPr>
    </xdr:pic>
    <xdr:clientData/>
  </xdr:oneCellAnchor>
  <xdr:oneCellAnchor>
    <xdr:from>
      <xdr:col>13</xdr:col>
      <xdr:colOff>0</xdr:colOff>
      <xdr:row>84</xdr:row>
      <xdr:rowOff>0</xdr:rowOff>
    </xdr:from>
    <xdr:ext cx="606607" cy="0"/>
    <xdr:pic>
      <xdr:nvPicPr>
        <xdr:cNvPr id="3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620376" y="59899257"/>
          <a:ext cx="606607" cy="0"/>
        </a:xfrm>
        <a:prstGeom prst="rect">
          <a:avLst/>
        </a:prstGeom>
      </xdr:spPr>
    </xdr:pic>
    <xdr:clientData/>
  </xdr:oneCellAnchor>
  <xdr:twoCellAnchor editAs="oneCell">
    <xdr:from>
      <xdr:col>2</xdr:col>
      <xdr:colOff>357188</xdr:colOff>
      <xdr:row>47</xdr:row>
      <xdr:rowOff>23813</xdr:rowOff>
    </xdr:from>
    <xdr:to>
      <xdr:col>2</xdr:col>
      <xdr:colOff>1047751</xdr:colOff>
      <xdr:row>47</xdr:row>
      <xdr:rowOff>723117</xdr:rowOff>
    </xdr:to>
    <xdr:pic>
      <xdr:nvPicPr>
        <xdr:cNvPr id="3" name="Рисунок 2"/>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4321969" y="36349782"/>
          <a:ext cx="690563" cy="699304"/>
        </a:xfrm>
        <a:prstGeom prst="rect">
          <a:avLst/>
        </a:prstGeom>
      </xdr:spPr>
    </xdr:pic>
    <xdr:clientData/>
  </xdr:twoCellAnchor>
  <xdr:oneCellAnchor>
    <xdr:from>
      <xdr:col>13</xdr:col>
      <xdr:colOff>0</xdr:colOff>
      <xdr:row>67</xdr:row>
      <xdr:rowOff>0</xdr:rowOff>
    </xdr:from>
    <xdr:ext cx="606607" cy="0"/>
    <xdr:pic>
      <xdr:nvPicPr>
        <xdr:cNvPr id="3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65657" y="47576288"/>
          <a:ext cx="606607" cy="0"/>
        </a:xfrm>
        <a:prstGeom prst="rect">
          <a:avLst/>
        </a:prstGeom>
      </xdr:spPr>
    </xdr:pic>
    <xdr:clientData/>
  </xdr:oneCellAnchor>
  <xdr:oneCellAnchor>
    <xdr:from>
      <xdr:col>13</xdr:col>
      <xdr:colOff>0</xdr:colOff>
      <xdr:row>67</xdr:row>
      <xdr:rowOff>0</xdr:rowOff>
    </xdr:from>
    <xdr:ext cx="606607" cy="0"/>
    <xdr:pic>
      <xdr:nvPicPr>
        <xdr:cNvPr id="4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65657" y="48040632"/>
          <a:ext cx="606607" cy="0"/>
        </a:xfrm>
        <a:prstGeom prst="rect">
          <a:avLst/>
        </a:prstGeom>
      </xdr:spPr>
    </xdr:pic>
    <xdr:clientData/>
  </xdr:oneCellAnchor>
  <xdr:oneCellAnchor>
    <xdr:from>
      <xdr:col>13</xdr:col>
      <xdr:colOff>0</xdr:colOff>
      <xdr:row>67</xdr:row>
      <xdr:rowOff>0</xdr:rowOff>
    </xdr:from>
    <xdr:ext cx="606607" cy="0"/>
    <xdr:pic>
      <xdr:nvPicPr>
        <xdr:cNvPr id="4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65657" y="48504975"/>
          <a:ext cx="606607" cy="0"/>
        </a:xfrm>
        <a:prstGeom prst="rect">
          <a:avLst/>
        </a:prstGeom>
      </xdr:spPr>
    </xdr:pic>
    <xdr:clientData/>
  </xdr:oneCellAnchor>
  <xdr:oneCellAnchor>
    <xdr:from>
      <xdr:col>13</xdr:col>
      <xdr:colOff>0</xdr:colOff>
      <xdr:row>165</xdr:row>
      <xdr:rowOff>10819</xdr:rowOff>
    </xdr:from>
    <xdr:ext cx="606607" cy="0"/>
    <xdr:pic>
      <xdr:nvPicPr>
        <xdr:cNvPr id="4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65657" y="90819788"/>
          <a:ext cx="606607" cy="0"/>
        </a:xfrm>
        <a:prstGeom prst="rect">
          <a:avLst/>
        </a:prstGeom>
      </xdr:spPr>
    </xdr:pic>
    <xdr:clientData/>
  </xdr:oneCellAnchor>
  <xdr:oneCellAnchor>
    <xdr:from>
      <xdr:col>13</xdr:col>
      <xdr:colOff>0</xdr:colOff>
      <xdr:row>166</xdr:row>
      <xdr:rowOff>10819</xdr:rowOff>
    </xdr:from>
    <xdr:ext cx="606607" cy="0"/>
    <xdr:pic>
      <xdr:nvPicPr>
        <xdr:cNvPr id="4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65657" y="91153163"/>
          <a:ext cx="606607" cy="0"/>
        </a:xfrm>
        <a:prstGeom prst="rect">
          <a:avLst/>
        </a:prstGeom>
      </xdr:spPr>
    </xdr:pic>
    <xdr:clientData/>
  </xdr:oneCellAnchor>
  <xdr:oneCellAnchor>
    <xdr:from>
      <xdr:col>13</xdr:col>
      <xdr:colOff>0</xdr:colOff>
      <xdr:row>167</xdr:row>
      <xdr:rowOff>10819</xdr:rowOff>
    </xdr:from>
    <xdr:ext cx="606607" cy="0"/>
    <xdr:pic>
      <xdr:nvPicPr>
        <xdr:cNvPr id="4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65657" y="91486538"/>
          <a:ext cx="606607" cy="0"/>
        </a:xfrm>
        <a:prstGeom prst="rect">
          <a:avLst/>
        </a:prstGeom>
      </xdr:spPr>
    </xdr:pic>
    <xdr:clientData/>
  </xdr:oneCellAnchor>
  <xdr:oneCellAnchor>
    <xdr:from>
      <xdr:col>13</xdr:col>
      <xdr:colOff>0</xdr:colOff>
      <xdr:row>168</xdr:row>
      <xdr:rowOff>10819</xdr:rowOff>
    </xdr:from>
    <xdr:ext cx="606607" cy="0"/>
    <xdr:pic>
      <xdr:nvPicPr>
        <xdr:cNvPr id="4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65657" y="91962788"/>
          <a:ext cx="606607" cy="0"/>
        </a:xfrm>
        <a:prstGeom prst="rect">
          <a:avLst/>
        </a:prstGeom>
      </xdr:spPr>
    </xdr:pic>
    <xdr:clientData/>
  </xdr:oneCellAnchor>
  <xdr:oneCellAnchor>
    <xdr:from>
      <xdr:col>13</xdr:col>
      <xdr:colOff>0</xdr:colOff>
      <xdr:row>169</xdr:row>
      <xdr:rowOff>10819</xdr:rowOff>
    </xdr:from>
    <xdr:ext cx="606607" cy="0"/>
    <xdr:pic>
      <xdr:nvPicPr>
        <xdr:cNvPr id="4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65657" y="92439038"/>
          <a:ext cx="606607" cy="0"/>
        </a:xfrm>
        <a:prstGeom prst="rect">
          <a:avLst/>
        </a:prstGeom>
      </xdr:spPr>
    </xdr:pic>
    <xdr:clientData/>
  </xdr:oneCellAnchor>
  <xdr:oneCellAnchor>
    <xdr:from>
      <xdr:col>13</xdr:col>
      <xdr:colOff>0</xdr:colOff>
      <xdr:row>171</xdr:row>
      <xdr:rowOff>10819</xdr:rowOff>
    </xdr:from>
    <xdr:ext cx="606607" cy="0"/>
    <xdr:pic>
      <xdr:nvPicPr>
        <xdr:cNvPr id="4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65657" y="92915288"/>
          <a:ext cx="606607" cy="0"/>
        </a:xfrm>
        <a:prstGeom prst="rect">
          <a:avLst/>
        </a:prstGeom>
      </xdr:spPr>
    </xdr:pic>
    <xdr:clientData/>
  </xdr:oneCellAnchor>
  <xdr:oneCellAnchor>
    <xdr:from>
      <xdr:col>13</xdr:col>
      <xdr:colOff>0</xdr:colOff>
      <xdr:row>172</xdr:row>
      <xdr:rowOff>10819</xdr:rowOff>
    </xdr:from>
    <xdr:ext cx="606607" cy="0"/>
    <xdr:pic>
      <xdr:nvPicPr>
        <xdr:cNvPr id="4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65657" y="93391538"/>
          <a:ext cx="606607" cy="0"/>
        </a:xfrm>
        <a:prstGeom prst="rect">
          <a:avLst/>
        </a:prstGeom>
      </xdr:spPr>
    </xdr:pic>
    <xdr:clientData/>
  </xdr:oneCellAnchor>
  <xdr:oneCellAnchor>
    <xdr:from>
      <xdr:col>13</xdr:col>
      <xdr:colOff>0</xdr:colOff>
      <xdr:row>173</xdr:row>
      <xdr:rowOff>10819</xdr:rowOff>
    </xdr:from>
    <xdr:ext cx="606607" cy="0"/>
    <xdr:pic>
      <xdr:nvPicPr>
        <xdr:cNvPr id="4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65657" y="93867788"/>
          <a:ext cx="606607" cy="0"/>
        </a:xfrm>
        <a:prstGeom prst="rect">
          <a:avLst/>
        </a:prstGeom>
      </xdr:spPr>
    </xdr:pic>
    <xdr:clientData/>
  </xdr:oneCellAnchor>
  <xdr:oneCellAnchor>
    <xdr:from>
      <xdr:col>13</xdr:col>
      <xdr:colOff>0</xdr:colOff>
      <xdr:row>174</xdr:row>
      <xdr:rowOff>10819</xdr:rowOff>
    </xdr:from>
    <xdr:ext cx="606607" cy="0"/>
    <xdr:pic>
      <xdr:nvPicPr>
        <xdr:cNvPr id="4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65657" y="94201163"/>
          <a:ext cx="606607" cy="0"/>
        </a:xfrm>
        <a:prstGeom prst="rect">
          <a:avLst/>
        </a:prstGeom>
      </xdr:spPr>
    </xdr:pic>
    <xdr:clientData/>
  </xdr:oneCellAnchor>
  <xdr:oneCellAnchor>
    <xdr:from>
      <xdr:col>13</xdr:col>
      <xdr:colOff>0</xdr:colOff>
      <xdr:row>175</xdr:row>
      <xdr:rowOff>10819</xdr:rowOff>
    </xdr:from>
    <xdr:ext cx="606607" cy="0"/>
    <xdr:pic>
      <xdr:nvPicPr>
        <xdr:cNvPr id="4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65657" y="94534538"/>
          <a:ext cx="606607" cy="0"/>
        </a:xfrm>
        <a:prstGeom prst="rect">
          <a:avLst/>
        </a:prstGeom>
      </xdr:spPr>
    </xdr:pic>
    <xdr:clientData/>
  </xdr:oneCellAnchor>
  <xdr:oneCellAnchor>
    <xdr:from>
      <xdr:col>13</xdr:col>
      <xdr:colOff>0</xdr:colOff>
      <xdr:row>19</xdr:row>
      <xdr:rowOff>10819</xdr:rowOff>
    </xdr:from>
    <xdr:ext cx="606607" cy="0"/>
    <xdr:pic>
      <xdr:nvPicPr>
        <xdr:cNvPr id="3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16012819"/>
          <a:ext cx="606607" cy="0"/>
        </a:xfrm>
        <a:prstGeom prst="rect">
          <a:avLst/>
        </a:prstGeom>
      </xdr:spPr>
    </xdr:pic>
    <xdr:clientData/>
  </xdr:oneCellAnchor>
  <xdr:oneCellAnchor>
    <xdr:from>
      <xdr:col>13</xdr:col>
      <xdr:colOff>0</xdr:colOff>
      <xdr:row>30</xdr:row>
      <xdr:rowOff>10819</xdr:rowOff>
    </xdr:from>
    <xdr:ext cx="606607" cy="0"/>
    <xdr:pic>
      <xdr:nvPicPr>
        <xdr:cNvPr id="4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24704382"/>
          <a:ext cx="606607" cy="0"/>
        </a:xfrm>
        <a:prstGeom prst="rect">
          <a:avLst/>
        </a:prstGeom>
      </xdr:spPr>
    </xdr:pic>
    <xdr:clientData/>
  </xdr:oneCellAnchor>
  <xdr:oneCellAnchor>
    <xdr:from>
      <xdr:col>13</xdr:col>
      <xdr:colOff>0</xdr:colOff>
      <xdr:row>31</xdr:row>
      <xdr:rowOff>10819</xdr:rowOff>
    </xdr:from>
    <xdr:ext cx="606607" cy="0"/>
    <xdr:pic>
      <xdr:nvPicPr>
        <xdr:cNvPr id="4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24704382"/>
          <a:ext cx="606607" cy="0"/>
        </a:xfrm>
        <a:prstGeom prst="rect">
          <a:avLst/>
        </a:prstGeom>
      </xdr:spPr>
    </xdr:pic>
    <xdr:clientData/>
  </xdr:oneCellAnchor>
  <xdr:oneCellAnchor>
    <xdr:from>
      <xdr:col>13</xdr:col>
      <xdr:colOff>0</xdr:colOff>
      <xdr:row>32</xdr:row>
      <xdr:rowOff>10819</xdr:rowOff>
    </xdr:from>
    <xdr:ext cx="606607" cy="0"/>
    <xdr:pic>
      <xdr:nvPicPr>
        <xdr:cNvPr id="4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24704382"/>
          <a:ext cx="606607" cy="0"/>
        </a:xfrm>
        <a:prstGeom prst="rect">
          <a:avLst/>
        </a:prstGeom>
      </xdr:spPr>
    </xdr:pic>
    <xdr:clientData/>
  </xdr:oneCellAnchor>
  <xdr:oneCellAnchor>
    <xdr:from>
      <xdr:col>13</xdr:col>
      <xdr:colOff>0</xdr:colOff>
      <xdr:row>41</xdr:row>
      <xdr:rowOff>10819</xdr:rowOff>
    </xdr:from>
    <xdr:ext cx="606607" cy="0"/>
    <xdr:pic>
      <xdr:nvPicPr>
        <xdr:cNvPr id="4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0836100"/>
          <a:ext cx="606607" cy="0"/>
        </a:xfrm>
        <a:prstGeom prst="rect">
          <a:avLst/>
        </a:prstGeom>
      </xdr:spPr>
    </xdr:pic>
    <xdr:clientData/>
  </xdr:oneCellAnchor>
  <xdr:oneCellAnchor>
    <xdr:from>
      <xdr:col>13</xdr:col>
      <xdr:colOff>0</xdr:colOff>
      <xdr:row>42</xdr:row>
      <xdr:rowOff>10819</xdr:rowOff>
    </xdr:from>
    <xdr:ext cx="606607" cy="0"/>
    <xdr:pic>
      <xdr:nvPicPr>
        <xdr:cNvPr id="4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0836100"/>
          <a:ext cx="606607" cy="0"/>
        </a:xfrm>
        <a:prstGeom prst="rect">
          <a:avLst/>
        </a:prstGeom>
      </xdr:spPr>
    </xdr:pic>
    <xdr:clientData/>
  </xdr:oneCellAnchor>
  <xdr:oneCellAnchor>
    <xdr:from>
      <xdr:col>13</xdr:col>
      <xdr:colOff>0</xdr:colOff>
      <xdr:row>57</xdr:row>
      <xdr:rowOff>0</xdr:rowOff>
    </xdr:from>
    <xdr:ext cx="606607" cy="0"/>
    <xdr:pic>
      <xdr:nvPicPr>
        <xdr:cNvPr id="4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44421132"/>
          <a:ext cx="606607" cy="0"/>
        </a:xfrm>
        <a:prstGeom prst="rect">
          <a:avLst/>
        </a:prstGeom>
      </xdr:spPr>
    </xdr:pic>
    <xdr:clientData/>
  </xdr:oneCellAnchor>
  <xdr:oneCellAnchor>
    <xdr:from>
      <xdr:col>13</xdr:col>
      <xdr:colOff>0</xdr:colOff>
      <xdr:row>67</xdr:row>
      <xdr:rowOff>0</xdr:rowOff>
    </xdr:from>
    <xdr:ext cx="606607" cy="0"/>
    <xdr:pic>
      <xdr:nvPicPr>
        <xdr:cNvPr id="4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47576288"/>
          <a:ext cx="606607" cy="0"/>
        </a:xfrm>
        <a:prstGeom prst="rect">
          <a:avLst/>
        </a:prstGeom>
      </xdr:spPr>
    </xdr:pic>
    <xdr:clientData/>
  </xdr:oneCellAnchor>
  <xdr:oneCellAnchor>
    <xdr:from>
      <xdr:col>13</xdr:col>
      <xdr:colOff>0</xdr:colOff>
      <xdr:row>69</xdr:row>
      <xdr:rowOff>10819</xdr:rowOff>
    </xdr:from>
    <xdr:ext cx="606607" cy="0"/>
    <xdr:pic>
      <xdr:nvPicPr>
        <xdr:cNvPr id="4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48969319"/>
          <a:ext cx="606607" cy="0"/>
        </a:xfrm>
        <a:prstGeom prst="rect">
          <a:avLst/>
        </a:prstGeom>
      </xdr:spPr>
    </xdr:pic>
    <xdr:clientData/>
  </xdr:oneCellAnchor>
  <xdr:oneCellAnchor>
    <xdr:from>
      <xdr:col>13</xdr:col>
      <xdr:colOff>0</xdr:colOff>
      <xdr:row>73</xdr:row>
      <xdr:rowOff>10819</xdr:rowOff>
    </xdr:from>
    <xdr:ext cx="606607" cy="0"/>
    <xdr:pic>
      <xdr:nvPicPr>
        <xdr:cNvPr id="4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0695725"/>
          <a:ext cx="606607" cy="0"/>
        </a:xfrm>
        <a:prstGeom prst="rect">
          <a:avLst/>
        </a:prstGeom>
      </xdr:spPr>
    </xdr:pic>
    <xdr:clientData/>
  </xdr:oneCellAnchor>
  <xdr:oneCellAnchor>
    <xdr:from>
      <xdr:col>13</xdr:col>
      <xdr:colOff>0</xdr:colOff>
      <xdr:row>74</xdr:row>
      <xdr:rowOff>10819</xdr:rowOff>
    </xdr:from>
    <xdr:ext cx="606607" cy="0"/>
    <xdr:pic>
      <xdr:nvPicPr>
        <xdr:cNvPr id="4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0695725"/>
          <a:ext cx="606607" cy="0"/>
        </a:xfrm>
        <a:prstGeom prst="rect">
          <a:avLst/>
        </a:prstGeom>
      </xdr:spPr>
    </xdr:pic>
    <xdr:clientData/>
  </xdr:oneCellAnchor>
  <xdr:oneCellAnchor>
    <xdr:from>
      <xdr:col>13</xdr:col>
      <xdr:colOff>0</xdr:colOff>
      <xdr:row>75</xdr:row>
      <xdr:rowOff>10819</xdr:rowOff>
    </xdr:from>
    <xdr:ext cx="606607" cy="0"/>
    <xdr:pic>
      <xdr:nvPicPr>
        <xdr:cNvPr id="4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0695725"/>
          <a:ext cx="606607" cy="0"/>
        </a:xfrm>
        <a:prstGeom prst="rect">
          <a:avLst/>
        </a:prstGeom>
      </xdr:spPr>
    </xdr:pic>
    <xdr:clientData/>
  </xdr:oneCellAnchor>
  <xdr:oneCellAnchor>
    <xdr:from>
      <xdr:col>13</xdr:col>
      <xdr:colOff>0</xdr:colOff>
      <xdr:row>76</xdr:row>
      <xdr:rowOff>10819</xdr:rowOff>
    </xdr:from>
    <xdr:ext cx="606607" cy="0"/>
    <xdr:pic>
      <xdr:nvPicPr>
        <xdr:cNvPr id="4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0695725"/>
          <a:ext cx="606607" cy="0"/>
        </a:xfrm>
        <a:prstGeom prst="rect">
          <a:avLst/>
        </a:prstGeom>
      </xdr:spPr>
    </xdr:pic>
    <xdr:clientData/>
  </xdr:oneCellAnchor>
  <xdr:oneCellAnchor>
    <xdr:from>
      <xdr:col>13</xdr:col>
      <xdr:colOff>0</xdr:colOff>
      <xdr:row>77</xdr:row>
      <xdr:rowOff>10819</xdr:rowOff>
    </xdr:from>
    <xdr:ext cx="606607" cy="0"/>
    <xdr:pic>
      <xdr:nvPicPr>
        <xdr:cNvPr id="4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0695725"/>
          <a:ext cx="606607" cy="0"/>
        </a:xfrm>
        <a:prstGeom prst="rect">
          <a:avLst/>
        </a:prstGeom>
      </xdr:spPr>
    </xdr:pic>
    <xdr:clientData/>
  </xdr:oneCellAnchor>
  <xdr:oneCellAnchor>
    <xdr:from>
      <xdr:col>13</xdr:col>
      <xdr:colOff>0</xdr:colOff>
      <xdr:row>84</xdr:row>
      <xdr:rowOff>0</xdr:rowOff>
    </xdr:from>
    <xdr:ext cx="606607" cy="0"/>
    <xdr:pic>
      <xdr:nvPicPr>
        <xdr:cNvPr id="4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5065319"/>
          <a:ext cx="606607" cy="0"/>
        </a:xfrm>
        <a:prstGeom prst="rect">
          <a:avLst/>
        </a:prstGeom>
      </xdr:spPr>
    </xdr:pic>
    <xdr:clientData/>
  </xdr:oneCellAnchor>
  <xdr:oneCellAnchor>
    <xdr:from>
      <xdr:col>13</xdr:col>
      <xdr:colOff>0</xdr:colOff>
      <xdr:row>84</xdr:row>
      <xdr:rowOff>0</xdr:rowOff>
    </xdr:from>
    <xdr:ext cx="606607" cy="0"/>
    <xdr:pic>
      <xdr:nvPicPr>
        <xdr:cNvPr id="4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9018194"/>
          <a:ext cx="606607" cy="0"/>
        </a:xfrm>
        <a:prstGeom prst="rect">
          <a:avLst/>
        </a:prstGeom>
      </xdr:spPr>
    </xdr:pic>
    <xdr:clientData/>
  </xdr:oneCellAnchor>
  <xdr:oneCellAnchor>
    <xdr:from>
      <xdr:col>13</xdr:col>
      <xdr:colOff>0</xdr:colOff>
      <xdr:row>84</xdr:row>
      <xdr:rowOff>0</xdr:rowOff>
    </xdr:from>
    <xdr:ext cx="606607" cy="0"/>
    <xdr:pic>
      <xdr:nvPicPr>
        <xdr:cNvPr id="4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013282" y="59030101"/>
          <a:ext cx="606607" cy="0"/>
        </a:xfrm>
        <a:prstGeom prst="rect">
          <a:avLst/>
        </a:prstGeom>
      </xdr:spPr>
    </xdr:pic>
    <xdr:clientData/>
  </xdr:oneCellAnchor>
  <xdr:oneCellAnchor>
    <xdr:from>
      <xdr:col>13</xdr:col>
      <xdr:colOff>0</xdr:colOff>
      <xdr:row>84</xdr:row>
      <xdr:rowOff>0</xdr:rowOff>
    </xdr:from>
    <xdr:ext cx="606607" cy="0"/>
    <xdr:pic>
      <xdr:nvPicPr>
        <xdr:cNvPr id="4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9018194"/>
          <a:ext cx="606607" cy="0"/>
        </a:xfrm>
        <a:prstGeom prst="rect">
          <a:avLst/>
        </a:prstGeom>
      </xdr:spPr>
    </xdr:pic>
    <xdr:clientData/>
  </xdr:oneCellAnchor>
  <xdr:oneCellAnchor>
    <xdr:from>
      <xdr:col>13</xdr:col>
      <xdr:colOff>0</xdr:colOff>
      <xdr:row>84</xdr:row>
      <xdr:rowOff>0</xdr:rowOff>
    </xdr:from>
    <xdr:ext cx="606607" cy="0"/>
    <xdr:pic>
      <xdr:nvPicPr>
        <xdr:cNvPr id="4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013282" y="59030101"/>
          <a:ext cx="606607" cy="0"/>
        </a:xfrm>
        <a:prstGeom prst="rect">
          <a:avLst/>
        </a:prstGeom>
      </xdr:spPr>
    </xdr:pic>
    <xdr:clientData/>
  </xdr:oneCellAnchor>
  <xdr:oneCellAnchor>
    <xdr:from>
      <xdr:col>13</xdr:col>
      <xdr:colOff>0</xdr:colOff>
      <xdr:row>84</xdr:row>
      <xdr:rowOff>0</xdr:rowOff>
    </xdr:from>
    <xdr:ext cx="606607" cy="0"/>
    <xdr:pic>
      <xdr:nvPicPr>
        <xdr:cNvPr id="4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9018194"/>
          <a:ext cx="606607" cy="0"/>
        </a:xfrm>
        <a:prstGeom prst="rect">
          <a:avLst/>
        </a:prstGeom>
      </xdr:spPr>
    </xdr:pic>
    <xdr:clientData/>
  </xdr:oneCellAnchor>
  <xdr:oneCellAnchor>
    <xdr:from>
      <xdr:col>13</xdr:col>
      <xdr:colOff>0</xdr:colOff>
      <xdr:row>84</xdr:row>
      <xdr:rowOff>0</xdr:rowOff>
    </xdr:from>
    <xdr:ext cx="606607" cy="0"/>
    <xdr:pic>
      <xdr:nvPicPr>
        <xdr:cNvPr id="4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013282" y="59030101"/>
          <a:ext cx="606607" cy="0"/>
        </a:xfrm>
        <a:prstGeom prst="rect">
          <a:avLst/>
        </a:prstGeom>
      </xdr:spPr>
    </xdr:pic>
    <xdr:clientData/>
  </xdr:oneCellAnchor>
  <xdr:oneCellAnchor>
    <xdr:from>
      <xdr:col>13</xdr:col>
      <xdr:colOff>0</xdr:colOff>
      <xdr:row>84</xdr:row>
      <xdr:rowOff>0</xdr:rowOff>
    </xdr:from>
    <xdr:ext cx="606607" cy="0"/>
    <xdr:pic>
      <xdr:nvPicPr>
        <xdr:cNvPr id="4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9018194"/>
          <a:ext cx="606607" cy="0"/>
        </a:xfrm>
        <a:prstGeom prst="rect">
          <a:avLst/>
        </a:prstGeom>
      </xdr:spPr>
    </xdr:pic>
    <xdr:clientData/>
  </xdr:oneCellAnchor>
  <xdr:oneCellAnchor>
    <xdr:from>
      <xdr:col>13</xdr:col>
      <xdr:colOff>0</xdr:colOff>
      <xdr:row>84</xdr:row>
      <xdr:rowOff>0</xdr:rowOff>
    </xdr:from>
    <xdr:ext cx="606607" cy="0"/>
    <xdr:pic>
      <xdr:nvPicPr>
        <xdr:cNvPr id="4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013282" y="59030101"/>
          <a:ext cx="606607" cy="0"/>
        </a:xfrm>
        <a:prstGeom prst="rect">
          <a:avLst/>
        </a:prstGeom>
      </xdr:spPr>
    </xdr:pic>
    <xdr:clientData/>
  </xdr:oneCellAnchor>
  <xdr:oneCellAnchor>
    <xdr:from>
      <xdr:col>13</xdr:col>
      <xdr:colOff>0</xdr:colOff>
      <xdr:row>115</xdr:row>
      <xdr:rowOff>10819</xdr:rowOff>
    </xdr:from>
    <xdr:ext cx="606607" cy="0"/>
    <xdr:pic>
      <xdr:nvPicPr>
        <xdr:cNvPr id="4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126225"/>
          <a:ext cx="606607" cy="0"/>
        </a:xfrm>
        <a:prstGeom prst="rect">
          <a:avLst/>
        </a:prstGeom>
      </xdr:spPr>
    </xdr:pic>
    <xdr:clientData/>
  </xdr:oneCellAnchor>
  <xdr:oneCellAnchor>
    <xdr:from>
      <xdr:col>13</xdr:col>
      <xdr:colOff>0</xdr:colOff>
      <xdr:row>132</xdr:row>
      <xdr:rowOff>10819</xdr:rowOff>
    </xdr:from>
    <xdr:ext cx="606607" cy="0"/>
    <xdr:pic>
      <xdr:nvPicPr>
        <xdr:cNvPr id="4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3246163"/>
          <a:ext cx="606607" cy="0"/>
        </a:xfrm>
        <a:prstGeom prst="rect">
          <a:avLst/>
        </a:prstGeom>
      </xdr:spPr>
    </xdr:pic>
    <xdr:clientData/>
  </xdr:oneCellAnchor>
  <xdr:oneCellAnchor>
    <xdr:from>
      <xdr:col>13</xdr:col>
      <xdr:colOff>0</xdr:colOff>
      <xdr:row>133</xdr:row>
      <xdr:rowOff>0</xdr:rowOff>
    </xdr:from>
    <xdr:ext cx="606607" cy="0"/>
    <xdr:pic>
      <xdr:nvPicPr>
        <xdr:cNvPr id="4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3246163"/>
          <a:ext cx="606607" cy="0"/>
        </a:xfrm>
        <a:prstGeom prst="rect">
          <a:avLst/>
        </a:prstGeom>
      </xdr:spPr>
    </xdr:pic>
    <xdr:clientData/>
  </xdr:oneCellAnchor>
  <xdr:oneCellAnchor>
    <xdr:from>
      <xdr:col>13</xdr:col>
      <xdr:colOff>0</xdr:colOff>
      <xdr:row>133</xdr:row>
      <xdr:rowOff>0</xdr:rowOff>
    </xdr:from>
    <xdr:ext cx="606607" cy="0"/>
    <xdr:pic>
      <xdr:nvPicPr>
        <xdr:cNvPr id="4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3246163"/>
          <a:ext cx="606607" cy="0"/>
        </a:xfrm>
        <a:prstGeom prst="rect">
          <a:avLst/>
        </a:prstGeom>
      </xdr:spPr>
    </xdr:pic>
    <xdr:clientData/>
  </xdr:oneCellAnchor>
  <xdr:oneCellAnchor>
    <xdr:from>
      <xdr:col>13</xdr:col>
      <xdr:colOff>0</xdr:colOff>
      <xdr:row>134</xdr:row>
      <xdr:rowOff>10819</xdr:rowOff>
    </xdr:from>
    <xdr:ext cx="606607" cy="0"/>
    <xdr:pic>
      <xdr:nvPicPr>
        <xdr:cNvPr id="4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5067819"/>
          <a:ext cx="606607" cy="0"/>
        </a:xfrm>
        <a:prstGeom prst="rect">
          <a:avLst/>
        </a:prstGeom>
      </xdr:spPr>
    </xdr:pic>
    <xdr:clientData/>
  </xdr:oneCellAnchor>
  <xdr:oneCellAnchor>
    <xdr:from>
      <xdr:col>13</xdr:col>
      <xdr:colOff>0</xdr:colOff>
      <xdr:row>135</xdr:row>
      <xdr:rowOff>10819</xdr:rowOff>
    </xdr:from>
    <xdr:ext cx="606607" cy="0"/>
    <xdr:pic>
      <xdr:nvPicPr>
        <xdr:cNvPr id="4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5067819"/>
          <a:ext cx="606607" cy="0"/>
        </a:xfrm>
        <a:prstGeom prst="rect">
          <a:avLst/>
        </a:prstGeom>
      </xdr:spPr>
    </xdr:pic>
    <xdr:clientData/>
  </xdr:oneCellAnchor>
  <xdr:oneCellAnchor>
    <xdr:from>
      <xdr:col>13</xdr:col>
      <xdr:colOff>0</xdr:colOff>
      <xdr:row>142</xdr:row>
      <xdr:rowOff>0</xdr:rowOff>
    </xdr:from>
    <xdr:ext cx="606607" cy="0"/>
    <xdr:pic>
      <xdr:nvPicPr>
        <xdr:cNvPr id="4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5067819"/>
          <a:ext cx="606607" cy="0"/>
        </a:xfrm>
        <a:prstGeom prst="rect">
          <a:avLst/>
        </a:prstGeom>
      </xdr:spPr>
    </xdr:pic>
    <xdr:clientData/>
  </xdr:oneCellAnchor>
  <xdr:oneCellAnchor>
    <xdr:from>
      <xdr:col>13</xdr:col>
      <xdr:colOff>0</xdr:colOff>
      <xdr:row>142</xdr:row>
      <xdr:rowOff>0</xdr:rowOff>
    </xdr:from>
    <xdr:ext cx="606607" cy="0"/>
    <xdr:pic>
      <xdr:nvPicPr>
        <xdr:cNvPr id="4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5067819"/>
          <a:ext cx="606607" cy="0"/>
        </a:xfrm>
        <a:prstGeom prst="rect">
          <a:avLst/>
        </a:prstGeom>
      </xdr:spPr>
    </xdr:pic>
    <xdr:clientData/>
  </xdr:oneCellAnchor>
  <xdr:oneCellAnchor>
    <xdr:from>
      <xdr:col>13</xdr:col>
      <xdr:colOff>0</xdr:colOff>
      <xdr:row>142</xdr:row>
      <xdr:rowOff>0</xdr:rowOff>
    </xdr:from>
    <xdr:ext cx="606607" cy="0"/>
    <xdr:pic>
      <xdr:nvPicPr>
        <xdr:cNvPr id="4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6960913"/>
          <a:ext cx="606607" cy="0"/>
        </a:xfrm>
        <a:prstGeom prst="rect">
          <a:avLst/>
        </a:prstGeom>
      </xdr:spPr>
    </xdr:pic>
    <xdr:clientData/>
  </xdr:oneCellAnchor>
  <xdr:oneCellAnchor>
    <xdr:from>
      <xdr:col>13</xdr:col>
      <xdr:colOff>0</xdr:colOff>
      <xdr:row>142</xdr:row>
      <xdr:rowOff>0</xdr:rowOff>
    </xdr:from>
    <xdr:ext cx="606607" cy="0"/>
    <xdr:pic>
      <xdr:nvPicPr>
        <xdr:cNvPr id="4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6960913"/>
          <a:ext cx="606607" cy="0"/>
        </a:xfrm>
        <a:prstGeom prst="rect">
          <a:avLst/>
        </a:prstGeom>
      </xdr:spPr>
    </xdr:pic>
    <xdr:clientData/>
  </xdr:oneCellAnchor>
  <xdr:oneCellAnchor>
    <xdr:from>
      <xdr:col>13</xdr:col>
      <xdr:colOff>0</xdr:colOff>
      <xdr:row>142</xdr:row>
      <xdr:rowOff>0</xdr:rowOff>
    </xdr:from>
    <xdr:ext cx="606607" cy="0"/>
    <xdr:pic>
      <xdr:nvPicPr>
        <xdr:cNvPr id="4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6960913"/>
          <a:ext cx="606607" cy="0"/>
        </a:xfrm>
        <a:prstGeom prst="rect">
          <a:avLst/>
        </a:prstGeom>
      </xdr:spPr>
    </xdr:pic>
    <xdr:clientData/>
  </xdr:oneCellAnchor>
  <xdr:oneCellAnchor>
    <xdr:from>
      <xdr:col>13</xdr:col>
      <xdr:colOff>0</xdr:colOff>
      <xdr:row>142</xdr:row>
      <xdr:rowOff>0</xdr:rowOff>
    </xdr:from>
    <xdr:ext cx="606607" cy="0"/>
    <xdr:pic>
      <xdr:nvPicPr>
        <xdr:cNvPr id="4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6960913"/>
          <a:ext cx="606607" cy="0"/>
        </a:xfrm>
        <a:prstGeom prst="rect">
          <a:avLst/>
        </a:prstGeom>
      </xdr:spPr>
    </xdr:pic>
    <xdr:clientData/>
  </xdr:oneCellAnchor>
  <xdr:oneCellAnchor>
    <xdr:from>
      <xdr:col>13</xdr:col>
      <xdr:colOff>0</xdr:colOff>
      <xdr:row>142</xdr:row>
      <xdr:rowOff>0</xdr:rowOff>
    </xdr:from>
    <xdr:ext cx="606607" cy="0"/>
    <xdr:pic>
      <xdr:nvPicPr>
        <xdr:cNvPr id="4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6960913"/>
          <a:ext cx="606607" cy="0"/>
        </a:xfrm>
        <a:prstGeom prst="rect">
          <a:avLst/>
        </a:prstGeom>
      </xdr:spPr>
    </xdr:pic>
    <xdr:clientData/>
  </xdr:oneCellAnchor>
  <xdr:oneCellAnchor>
    <xdr:from>
      <xdr:col>13</xdr:col>
      <xdr:colOff>0</xdr:colOff>
      <xdr:row>142</xdr:row>
      <xdr:rowOff>0</xdr:rowOff>
    </xdr:from>
    <xdr:ext cx="606607" cy="0"/>
    <xdr:pic>
      <xdr:nvPicPr>
        <xdr:cNvPr id="4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6960913"/>
          <a:ext cx="606607" cy="0"/>
        </a:xfrm>
        <a:prstGeom prst="rect">
          <a:avLst/>
        </a:prstGeom>
      </xdr:spPr>
    </xdr:pic>
    <xdr:clientData/>
  </xdr:oneCellAnchor>
  <xdr:oneCellAnchor>
    <xdr:from>
      <xdr:col>13</xdr:col>
      <xdr:colOff>0</xdr:colOff>
      <xdr:row>142</xdr:row>
      <xdr:rowOff>0</xdr:rowOff>
    </xdr:from>
    <xdr:ext cx="606607" cy="0"/>
    <xdr:pic>
      <xdr:nvPicPr>
        <xdr:cNvPr id="4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6960913"/>
          <a:ext cx="606607" cy="0"/>
        </a:xfrm>
        <a:prstGeom prst="rect">
          <a:avLst/>
        </a:prstGeom>
      </xdr:spPr>
    </xdr:pic>
    <xdr:clientData/>
  </xdr:oneCellAnchor>
  <xdr:oneCellAnchor>
    <xdr:from>
      <xdr:col>13</xdr:col>
      <xdr:colOff>0</xdr:colOff>
      <xdr:row>142</xdr:row>
      <xdr:rowOff>0</xdr:rowOff>
    </xdr:from>
    <xdr:ext cx="606607" cy="0"/>
    <xdr:pic>
      <xdr:nvPicPr>
        <xdr:cNvPr id="4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6960913"/>
          <a:ext cx="606607" cy="0"/>
        </a:xfrm>
        <a:prstGeom prst="rect">
          <a:avLst/>
        </a:prstGeom>
      </xdr:spPr>
    </xdr:pic>
    <xdr:clientData/>
  </xdr:oneCellAnchor>
  <xdr:oneCellAnchor>
    <xdr:from>
      <xdr:col>13</xdr:col>
      <xdr:colOff>0</xdr:colOff>
      <xdr:row>153</xdr:row>
      <xdr:rowOff>0</xdr:rowOff>
    </xdr:from>
    <xdr:ext cx="606607" cy="10819"/>
    <xdr:pic>
      <xdr:nvPicPr>
        <xdr:cNvPr id="4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4890475"/>
          <a:ext cx="606607" cy="10819"/>
        </a:xfrm>
        <a:prstGeom prst="rect">
          <a:avLst/>
        </a:prstGeom>
      </xdr:spPr>
    </xdr:pic>
    <xdr:clientData/>
  </xdr:oneCellAnchor>
  <xdr:oneCellAnchor>
    <xdr:from>
      <xdr:col>13</xdr:col>
      <xdr:colOff>0</xdr:colOff>
      <xdr:row>153</xdr:row>
      <xdr:rowOff>0</xdr:rowOff>
    </xdr:from>
    <xdr:ext cx="606607" cy="10819"/>
    <xdr:pic>
      <xdr:nvPicPr>
        <xdr:cNvPr id="4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4890475"/>
          <a:ext cx="606607" cy="10819"/>
        </a:xfrm>
        <a:prstGeom prst="rect">
          <a:avLst/>
        </a:prstGeom>
      </xdr:spPr>
    </xdr:pic>
    <xdr:clientData/>
  </xdr:oneCellAnchor>
  <xdr:oneCellAnchor>
    <xdr:from>
      <xdr:col>13</xdr:col>
      <xdr:colOff>0</xdr:colOff>
      <xdr:row>155</xdr:row>
      <xdr:rowOff>10819</xdr:rowOff>
    </xdr:from>
    <xdr:ext cx="606607" cy="0"/>
    <xdr:pic>
      <xdr:nvPicPr>
        <xdr:cNvPr id="4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5926319"/>
          <a:ext cx="606607" cy="0"/>
        </a:xfrm>
        <a:prstGeom prst="rect">
          <a:avLst/>
        </a:prstGeom>
      </xdr:spPr>
    </xdr:pic>
    <xdr:clientData/>
  </xdr:oneCellAnchor>
  <xdr:oneCellAnchor>
    <xdr:from>
      <xdr:col>13</xdr:col>
      <xdr:colOff>0</xdr:colOff>
      <xdr:row>156</xdr:row>
      <xdr:rowOff>10819</xdr:rowOff>
    </xdr:from>
    <xdr:ext cx="606607" cy="0"/>
    <xdr:pic>
      <xdr:nvPicPr>
        <xdr:cNvPr id="4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5926319"/>
          <a:ext cx="606607" cy="0"/>
        </a:xfrm>
        <a:prstGeom prst="rect">
          <a:avLst/>
        </a:prstGeom>
      </xdr:spPr>
    </xdr:pic>
    <xdr:clientData/>
  </xdr:oneCellAnchor>
  <xdr:oneCellAnchor>
    <xdr:from>
      <xdr:col>13</xdr:col>
      <xdr:colOff>0</xdr:colOff>
      <xdr:row>157</xdr:row>
      <xdr:rowOff>10819</xdr:rowOff>
    </xdr:from>
    <xdr:ext cx="606607" cy="0"/>
    <xdr:pic>
      <xdr:nvPicPr>
        <xdr:cNvPr id="4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5926319"/>
          <a:ext cx="606607" cy="0"/>
        </a:xfrm>
        <a:prstGeom prst="rect">
          <a:avLst/>
        </a:prstGeom>
      </xdr:spPr>
    </xdr:pic>
    <xdr:clientData/>
  </xdr:oneCellAnchor>
  <xdr:oneCellAnchor>
    <xdr:from>
      <xdr:col>13</xdr:col>
      <xdr:colOff>0</xdr:colOff>
      <xdr:row>158</xdr:row>
      <xdr:rowOff>10819</xdr:rowOff>
    </xdr:from>
    <xdr:ext cx="606607" cy="0"/>
    <xdr:pic>
      <xdr:nvPicPr>
        <xdr:cNvPr id="4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5926319"/>
          <a:ext cx="606607" cy="0"/>
        </a:xfrm>
        <a:prstGeom prst="rect">
          <a:avLst/>
        </a:prstGeom>
      </xdr:spPr>
    </xdr:pic>
    <xdr:clientData/>
  </xdr:oneCellAnchor>
  <xdr:oneCellAnchor>
    <xdr:from>
      <xdr:col>13</xdr:col>
      <xdr:colOff>0</xdr:colOff>
      <xdr:row>160</xdr:row>
      <xdr:rowOff>10819</xdr:rowOff>
    </xdr:from>
    <xdr:ext cx="606607" cy="0"/>
    <xdr:pic>
      <xdr:nvPicPr>
        <xdr:cNvPr id="4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878944"/>
          <a:ext cx="606607" cy="0"/>
        </a:xfrm>
        <a:prstGeom prst="rect">
          <a:avLst/>
        </a:prstGeom>
      </xdr:spPr>
    </xdr:pic>
    <xdr:clientData/>
  </xdr:oneCellAnchor>
  <xdr:oneCellAnchor>
    <xdr:from>
      <xdr:col>13</xdr:col>
      <xdr:colOff>0</xdr:colOff>
      <xdr:row>161</xdr:row>
      <xdr:rowOff>10819</xdr:rowOff>
    </xdr:from>
    <xdr:ext cx="606607" cy="0"/>
    <xdr:pic>
      <xdr:nvPicPr>
        <xdr:cNvPr id="4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878944"/>
          <a:ext cx="606607" cy="0"/>
        </a:xfrm>
        <a:prstGeom prst="rect">
          <a:avLst/>
        </a:prstGeom>
      </xdr:spPr>
    </xdr:pic>
    <xdr:clientData/>
  </xdr:oneCellAnchor>
  <xdr:oneCellAnchor>
    <xdr:from>
      <xdr:col>13</xdr:col>
      <xdr:colOff>0</xdr:colOff>
      <xdr:row>162</xdr:row>
      <xdr:rowOff>10819</xdr:rowOff>
    </xdr:from>
    <xdr:ext cx="606607" cy="0"/>
    <xdr:pic>
      <xdr:nvPicPr>
        <xdr:cNvPr id="4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878944"/>
          <a:ext cx="606607" cy="0"/>
        </a:xfrm>
        <a:prstGeom prst="rect">
          <a:avLst/>
        </a:prstGeom>
      </xdr:spPr>
    </xdr:pic>
    <xdr:clientData/>
  </xdr:oneCellAnchor>
  <xdr:oneCellAnchor>
    <xdr:from>
      <xdr:col>13</xdr:col>
      <xdr:colOff>0</xdr:colOff>
      <xdr:row>163</xdr:row>
      <xdr:rowOff>10819</xdr:rowOff>
    </xdr:from>
    <xdr:ext cx="606607" cy="0"/>
    <xdr:pic>
      <xdr:nvPicPr>
        <xdr:cNvPr id="4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878944"/>
          <a:ext cx="606607" cy="0"/>
        </a:xfrm>
        <a:prstGeom prst="rect">
          <a:avLst/>
        </a:prstGeom>
      </xdr:spPr>
    </xdr:pic>
    <xdr:clientData/>
  </xdr:oneCellAnchor>
  <xdr:oneCellAnchor>
    <xdr:from>
      <xdr:col>13</xdr:col>
      <xdr:colOff>0</xdr:colOff>
      <xdr:row>165</xdr:row>
      <xdr:rowOff>0</xdr:rowOff>
    </xdr:from>
    <xdr:ext cx="606607" cy="0"/>
    <xdr:pic>
      <xdr:nvPicPr>
        <xdr:cNvPr id="4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0403069"/>
          <a:ext cx="606607" cy="0"/>
        </a:xfrm>
        <a:prstGeom prst="rect">
          <a:avLst/>
        </a:prstGeom>
      </xdr:spPr>
    </xdr:pic>
    <xdr:clientData/>
  </xdr:oneCellAnchor>
  <xdr:oneCellAnchor>
    <xdr:from>
      <xdr:col>13</xdr:col>
      <xdr:colOff>0</xdr:colOff>
      <xdr:row>165</xdr:row>
      <xdr:rowOff>0</xdr:rowOff>
    </xdr:from>
    <xdr:ext cx="606607" cy="0"/>
    <xdr:pic>
      <xdr:nvPicPr>
        <xdr:cNvPr id="4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0403069"/>
          <a:ext cx="606607" cy="0"/>
        </a:xfrm>
        <a:prstGeom prst="rect">
          <a:avLst/>
        </a:prstGeom>
      </xdr:spPr>
    </xdr:pic>
    <xdr:clientData/>
  </xdr:oneCellAnchor>
  <xdr:oneCellAnchor>
    <xdr:from>
      <xdr:col>13</xdr:col>
      <xdr:colOff>0</xdr:colOff>
      <xdr:row>165</xdr:row>
      <xdr:rowOff>0</xdr:rowOff>
    </xdr:from>
    <xdr:ext cx="606607" cy="0"/>
    <xdr:pic>
      <xdr:nvPicPr>
        <xdr:cNvPr id="4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0403069"/>
          <a:ext cx="606607" cy="0"/>
        </a:xfrm>
        <a:prstGeom prst="rect">
          <a:avLst/>
        </a:prstGeom>
      </xdr:spPr>
    </xdr:pic>
    <xdr:clientData/>
  </xdr:oneCellAnchor>
  <xdr:oneCellAnchor>
    <xdr:from>
      <xdr:col>13</xdr:col>
      <xdr:colOff>0</xdr:colOff>
      <xdr:row>165</xdr:row>
      <xdr:rowOff>0</xdr:rowOff>
    </xdr:from>
    <xdr:ext cx="606607" cy="0"/>
    <xdr:pic>
      <xdr:nvPicPr>
        <xdr:cNvPr id="4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0403069"/>
          <a:ext cx="606607" cy="0"/>
        </a:xfrm>
        <a:prstGeom prst="rect">
          <a:avLst/>
        </a:prstGeom>
      </xdr:spPr>
    </xdr:pic>
    <xdr:clientData/>
  </xdr:oneCellAnchor>
  <xdr:oneCellAnchor>
    <xdr:from>
      <xdr:col>13</xdr:col>
      <xdr:colOff>0</xdr:colOff>
      <xdr:row>165</xdr:row>
      <xdr:rowOff>0</xdr:rowOff>
    </xdr:from>
    <xdr:ext cx="606607" cy="0"/>
    <xdr:pic>
      <xdr:nvPicPr>
        <xdr:cNvPr id="4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2498569"/>
          <a:ext cx="606607" cy="0"/>
        </a:xfrm>
        <a:prstGeom prst="rect">
          <a:avLst/>
        </a:prstGeom>
      </xdr:spPr>
    </xdr:pic>
    <xdr:clientData/>
  </xdr:oneCellAnchor>
  <xdr:oneCellAnchor>
    <xdr:from>
      <xdr:col>13</xdr:col>
      <xdr:colOff>0</xdr:colOff>
      <xdr:row>165</xdr:row>
      <xdr:rowOff>0</xdr:rowOff>
    </xdr:from>
    <xdr:ext cx="606607" cy="0"/>
    <xdr:pic>
      <xdr:nvPicPr>
        <xdr:cNvPr id="4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2498569"/>
          <a:ext cx="606607" cy="0"/>
        </a:xfrm>
        <a:prstGeom prst="rect">
          <a:avLst/>
        </a:prstGeom>
      </xdr:spPr>
    </xdr:pic>
    <xdr:clientData/>
  </xdr:oneCellAnchor>
  <xdr:oneCellAnchor>
    <xdr:from>
      <xdr:col>13</xdr:col>
      <xdr:colOff>0</xdr:colOff>
      <xdr:row>165</xdr:row>
      <xdr:rowOff>0</xdr:rowOff>
    </xdr:from>
    <xdr:ext cx="606607" cy="0"/>
    <xdr:pic>
      <xdr:nvPicPr>
        <xdr:cNvPr id="4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2498569"/>
          <a:ext cx="606607" cy="0"/>
        </a:xfrm>
        <a:prstGeom prst="rect">
          <a:avLst/>
        </a:prstGeom>
      </xdr:spPr>
    </xdr:pic>
    <xdr:clientData/>
  </xdr:oneCellAnchor>
  <xdr:oneCellAnchor>
    <xdr:from>
      <xdr:col>13</xdr:col>
      <xdr:colOff>0</xdr:colOff>
      <xdr:row>165</xdr:row>
      <xdr:rowOff>0</xdr:rowOff>
    </xdr:from>
    <xdr:ext cx="606607" cy="0"/>
    <xdr:pic>
      <xdr:nvPicPr>
        <xdr:cNvPr id="4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2498569"/>
          <a:ext cx="606607" cy="0"/>
        </a:xfrm>
        <a:prstGeom prst="rect">
          <a:avLst/>
        </a:prstGeom>
      </xdr:spPr>
    </xdr:pic>
    <xdr:clientData/>
  </xdr:oneCellAnchor>
  <xdr:oneCellAnchor>
    <xdr:from>
      <xdr:col>13</xdr:col>
      <xdr:colOff>0</xdr:colOff>
      <xdr:row>165</xdr:row>
      <xdr:rowOff>10819</xdr:rowOff>
    </xdr:from>
    <xdr:ext cx="606607" cy="0"/>
    <xdr:pic>
      <xdr:nvPicPr>
        <xdr:cNvPr id="4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0403069"/>
          <a:ext cx="606607" cy="0"/>
        </a:xfrm>
        <a:prstGeom prst="rect">
          <a:avLst/>
        </a:prstGeom>
      </xdr:spPr>
    </xdr:pic>
    <xdr:clientData/>
  </xdr:oneCellAnchor>
  <xdr:oneCellAnchor>
    <xdr:from>
      <xdr:col>13</xdr:col>
      <xdr:colOff>0</xdr:colOff>
      <xdr:row>166</xdr:row>
      <xdr:rowOff>10819</xdr:rowOff>
    </xdr:from>
    <xdr:ext cx="606607" cy="0"/>
    <xdr:pic>
      <xdr:nvPicPr>
        <xdr:cNvPr id="4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0736444"/>
          <a:ext cx="606607" cy="0"/>
        </a:xfrm>
        <a:prstGeom prst="rect">
          <a:avLst/>
        </a:prstGeom>
      </xdr:spPr>
    </xdr:pic>
    <xdr:clientData/>
  </xdr:oneCellAnchor>
  <xdr:oneCellAnchor>
    <xdr:from>
      <xdr:col>13</xdr:col>
      <xdr:colOff>0</xdr:colOff>
      <xdr:row>167</xdr:row>
      <xdr:rowOff>10819</xdr:rowOff>
    </xdr:from>
    <xdr:ext cx="606607" cy="0"/>
    <xdr:pic>
      <xdr:nvPicPr>
        <xdr:cNvPr id="4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1069819"/>
          <a:ext cx="606607" cy="0"/>
        </a:xfrm>
        <a:prstGeom prst="rect">
          <a:avLst/>
        </a:prstGeom>
      </xdr:spPr>
    </xdr:pic>
    <xdr:clientData/>
  </xdr:oneCellAnchor>
  <xdr:oneCellAnchor>
    <xdr:from>
      <xdr:col>13</xdr:col>
      <xdr:colOff>0</xdr:colOff>
      <xdr:row>168</xdr:row>
      <xdr:rowOff>10819</xdr:rowOff>
    </xdr:from>
    <xdr:ext cx="606607" cy="0"/>
    <xdr:pic>
      <xdr:nvPicPr>
        <xdr:cNvPr id="4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1546069"/>
          <a:ext cx="606607" cy="0"/>
        </a:xfrm>
        <a:prstGeom prst="rect">
          <a:avLst/>
        </a:prstGeom>
      </xdr:spPr>
    </xdr:pic>
    <xdr:clientData/>
  </xdr:oneCellAnchor>
  <xdr:oneCellAnchor>
    <xdr:from>
      <xdr:col>13</xdr:col>
      <xdr:colOff>0</xdr:colOff>
      <xdr:row>169</xdr:row>
      <xdr:rowOff>10819</xdr:rowOff>
    </xdr:from>
    <xdr:ext cx="606607" cy="0"/>
    <xdr:pic>
      <xdr:nvPicPr>
        <xdr:cNvPr id="4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2022319"/>
          <a:ext cx="606607" cy="0"/>
        </a:xfrm>
        <a:prstGeom prst="rect">
          <a:avLst/>
        </a:prstGeom>
      </xdr:spPr>
    </xdr:pic>
    <xdr:clientData/>
  </xdr:oneCellAnchor>
  <xdr:oneCellAnchor>
    <xdr:from>
      <xdr:col>13</xdr:col>
      <xdr:colOff>0</xdr:colOff>
      <xdr:row>171</xdr:row>
      <xdr:rowOff>10819</xdr:rowOff>
    </xdr:from>
    <xdr:ext cx="606607" cy="0"/>
    <xdr:pic>
      <xdr:nvPicPr>
        <xdr:cNvPr id="4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2498569"/>
          <a:ext cx="606607" cy="0"/>
        </a:xfrm>
        <a:prstGeom prst="rect">
          <a:avLst/>
        </a:prstGeom>
      </xdr:spPr>
    </xdr:pic>
    <xdr:clientData/>
  </xdr:oneCellAnchor>
  <xdr:oneCellAnchor>
    <xdr:from>
      <xdr:col>13</xdr:col>
      <xdr:colOff>0</xdr:colOff>
      <xdr:row>172</xdr:row>
      <xdr:rowOff>10819</xdr:rowOff>
    </xdr:from>
    <xdr:ext cx="606607" cy="0"/>
    <xdr:pic>
      <xdr:nvPicPr>
        <xdr:cNvPr id="4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2974819"/>
          <a:ext cx="606607" cy="0"/>
        </a:xfrm>
        <a:prstGeom prst="rect">
          <a:avLst/>
        </a:prstGeom>
      </xdr:spPr>
    </xdr:pic>
    <xdr:clientData/>
  </xdr:oneCellAnchor>
  <xdr:oneCellAnchor>
    <xdr:from>
      <xdr:col>13</xdr:col>
      <xdr:colOff>0</xdr:colOff>
      <xdr:row>173</xdr:row>
      <xdr:rowOff>10819</xdr:rowOff>
    </xdr:from>
    <xdr:ext cx="606607" cy="0"/>
    <xdr:pic>
      <xdr:nvPicPr>
        <xdr:cNvPr id="4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3451069"/>
          <a:ext cx="606607" cy="0"/>
        </a:xfrm>
        <a:prstGeom prst="rect">
          <a:avLst/>
        </a:prstGeom>
      </xdr:spPr>
    </xdr:pic>
    <xdr:clientData/>
  </xdr:oneCellAnchor>
  <xdr:oneCellAnchor>
    <xdr:from>
      <xdr:col>13</xdr:col>
      <xdr:colOff>0</xdr:colOff>
      <xdr:row>174</xdr:row>
      <xdr:rowOff>10819</xdr:rowOff>
    </xdr:from>
    <xdr:ext cx="606607" cy="0"/>
    <xdr:pic>
      <xdr:nvPicPr>
        <xdr:cNvPr id="4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3784444"/>
          <a:ext cx="606607" cy="0"/>
        </a:xfrm>
        <a:prstGeom prst="rect">
          <a:avLst/>
        </a:prstGeom>
      </xdr:spPr>
    </xdr:pic>
    <xdr:clientData/>
  </xdr:oneCellAnchor>
  <xdr:oneCellAnchor>
    <xdr:from>
      <xdr:col>13</xdr:col>
      <xdr:colOff>0</xdr:colOff>
      <xdr:row>175</xdr:row>
      <xdr:rowOff>10819</xdr:rowOff>
    </xdr:from>
    <xdr:ext cx="606607" cy="0"/>
    <xdr:pic>
      <xdr:nvPicPr>
        <xdr:cNvPr id="4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4117819"/>
          <a:ext cx="606607" cy="0"/>
        </a:xfrm>
        <a:prstGeom prst="rect">
          <a:avLst/>
        </a:prstGeom>
      </xdr:spPr>
    </xdr:pic>
    <xdr:clientData/>
  </xdr:oneCellAnchor>
  <xdr:oneCellAnchor>
    <xdr:from>
      <xdr:col>13</xdr:col>
      <xdr:colOff>0</xdr:colOff>
      <xdr:row>166</xdr:row>
      <xdr:rowOff>10819</xdr:rowOff>
    </xdr:from>
    <xdr:ext cx="606607" cy="0"/>
    <xdr:pic>
      <xdr:nvPicPr>
        <xdr:cNvPr id="4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0736444"/>
          <a:ext cx="606607" cy="0"/>
        </a:xfrm>
        <a:prstGeom prst="rect">
          <a:avLst/>
        </a:prstGeom>
      </xdr:spPr>
    </xdr:pic>
    <xdr:clientData/>
  </xdr:oneCellAnchor>
  <xdr:oneCellAnchor>
    <xdr:from>
      <xdr:col>13</xdr:col>
      <xdr:colOff>0</xdr:colOff>
      <xdr:row>167</xdr:row>
      <xdr:rowOff>10819</xdr:rowOff>
    </xdr:from>
    <xdr:ext cx="606607" cy="0"/>
    <xdr:pic>
      <xdr:nvPicPr>
        <xdr:cNvPr id="4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1069819"/>
          <a:ext cx="606607" cy="0"/>
        </a:xfrm>
        <a:prstGeom prst="rect">
          <a:avLst/>
        </a:prstGeom>
      </xdr:spPr>
    </xdr:pic>
    <xdr:clientData/>
  </xdr:oneCellAnchor>
  <xdr:oneCellAnchor>
    <xdr:from>
      <xdr:col>13</xdr:col>
      <xdr:colOff>0</xdr:colOff>
      <xdr:row>168</xdr:row>
      <xdr:rowOff>10819</xdr:rowOff>
    </xdr:from>
    <xdr:ext cx="606607" cy="0"/>
    <xdr:pic>
      <xdr:nvPicPr>
        <xdr:cNvPr id="4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1546069"/>
          <a:ext cx="606607" cy="0"/>
        </a:xfrm>
        <a:prstGeom prst="rect">
          <a:avLst/>
        </a:prstGeom>
      </xdr:spPr>
    </xdr:pic>
    <xdr:clientData/>
  </xdr:oneCellAnchor>
  <xdr:oneCellAnchor>
    <xdr:from>
      <xdr:col>13</xdr:col>
      <xdr:colOff>0</xdr:colOff>
      <xdr:row>169</xdr:row>
      <xdr:rowOff>10819</xdr:rowOff>
    </xdr:from>
    <xdr:ext cx="606607" cy="0"/>
    <xdr:pic>
      <xdr:nvPicPr>
        <xdr:cNvPr id="4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2022319"/>
          <a:ext cx="606607" cy="0"/>
        </a:xfrm>
        <a:prstGeom prst="rect">
          <a:avLst/>
        </a:prstGeom>
      </xdr:spPr>
    </xdr:pic>
    <xdr:clientData/>
  </xdr:oneCellAnchor>
  <xdr:oneCellAnchor>
    <xdr:from>
      <xdr:col>13</xdr:col>
      <xdr:colOff>0</xdr:colOff>
      <xdr:row>172</xdr:row>
      <xdr:rowOff>10819</xdr:rowOff>
    </xdr:from>
    <xdr:ext cx="606607" cy="0"/>
    <xdr:pic>
      <xdr:nvPicPr>
        <xdr:cNvPr id="4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2974819"/>
          <a:ext cx="606607" cy="0"/>
        </a:xfrm>
        <a:prstGeom prst="rect">
          <a:avLst/>
        </a:prstGeom>
      </xdr:spPr>
    </xdr:pic>
    <xdr:clientData/>
  </xdr:oneCellAnchor>
  <xdr:oneCellAnchor>
    <xdr:from>
      <xdr:col>13</xdr:col>
      <xdr:colOff>0</xdr:colOff>
      <xdr:row>173</xdr:row>
      <xdr:rowOff>10819</xdr:rowOff>
    </xdr:from>
    <xdr:ext cx="606607" cy="0"/>
    <xdr:pic>
      <xdr:nvPicPr>
        <xdr:cNvPr id="4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3451069"/>
          <a:ext cx="606607" cy="0"/>
        </a:xfrm>
        <a:prstGeom prst="rect">
          <a:avLst/>
        </a:prstGeom>
      </xdr:spPr>
    </xdr:pic>
    <xdr:clientData/>
  </xdr:oneCellAnchor>
  <xdr:oneCellAnchor>
    <xdr:from>
      <xdr:col>13</xdr:col>
      <xdr:colOff>0</xdr:colOff>
      <xdr:row>174</xdr:row>
      <xdr:rowOff>10819</xdr:rowOff>
    </xdr:from>
    <xdr:ext cx="606607" cy="0"/>
    <xdr:pic>
      <xdr:nvPicPr>
        <xdr:cNvPr id="5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3784444"/>
          <a:ext cx="606607" cy="0"/>
        </a:xfrm>
        <a:prstGeom prst="rect">
          <a:avLst/>
        </a:prstGeom>
      </xdr:spPr>
    </xdr:pic>
    <xdr:clientData/>
  </xdr:oneCellAnchor>
  <xdr:oneCellAnchor>
    <xdr:from>
      <xdr:col>13</xdr:col>
      <xdr:colOff>0</xdr:colOff>
      <xdr:row>175</xdr:row>
      <xdr:rowOff>10819</xdr:rowOff>
    </xdr:from>
    <xdr:ext cx="606607" cy="0"/>
    <xdr:pic>
      <xdr:nvPicPr>
        <xdr:cNvPr id="5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4117819"/>
          <a:ext cx="606607" cy="0"/>
        </a:xfrm>
        <a:prstGeom prst="rect">
          <a:avLst/>
        </a:prstGeom>
      </xdr:spPr>
    </xdr:pic>
    <xdr:clientData/>
  </xdr:oneCellAnchor>
  <xdr:oneCellAnchor>
    <xdr:from>
      <xdr:col>13</xdr:col>
      <xdr:colOff>0</xdr:colOff>
      <xdr:row>177</xdr:row>
      <xdr:rowOff>10819</xdr:rowOff>
    </xdr:from>
    <xdr:ext cx="606607" cy="0"/>
    <xdr:pic>
      <xdr:nvPicPr>
        <xdr:cNvPr id="5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0403069"/>
          <a:ext cx="606607" cy="0"/>
        </a:xfrm>
        <a:prstGeom prst="rect">
          <a:avLst/>
        </a:prstGeom>
      </xdr:spPr>
    </xdr:pic>
    <xdr:clientData/>
  </xdr:oneCellAnchor>
  <xdr:oneCellAnchor>
    <xdr:from>
      <xdr:col>13</xdr:col>
      <xdr:colOff>0</xdr:colOff>
      <xdr:row>178</xdr:row>
      <xdr:rowOff>10819</xdr:rowOff>
    </xdr:from>
    <xdr:ext cx="606607" cy="0"/>
    <xdr:pic>
      <xdr:nvPicPr>
        <xdr:cNvPr id="5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0736444"/>
          <a:ext cx="606607" cy="0"/>
        </a:xfrm>
        <a:prstGeom prst="rect">
          <a:avLst/>
        </a:prstGeom>
      </xdr:spPr>
    </xdr:pic>
    <xdr:clientData/>
  </xdr:oneCellAnchor>
  <xdr:oneCellAnchor>
    <xdr:from>
      <xdr:col>13</xdr:col>
      <xdr:colOff>0</xdr:colOff>
      <xdr:row>179</xdr:row>
      <xdr:rowOff>10819</xdr:rowOff>
    </xdr:from>
    <xdr:ext cx="606607" cy="0"/>
    <xdr:pic>
      <xdr:nvPicPr>
        <xdr:cNvPr id="5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1069819"/>
          <a:ext cx="606607" cy="0"/>
        </a:xfrm>
        <a:prstGeom prst="rect">
          <a:avLst/>
        </a:prstGeom>
      </xdr:spPr>
    </xdr:pic>
    <xdr:clientData/>
  </xdr:oneCellAnchor>
  <xdr:oneCellAnchor>
    <xdr:from>
      <xdr:col>13</xdr:col>
      <xdr:colOff>0</xdr:colOff>
      <xdr:row>180</xdr:row>
      <xdr:rowOff>10819</xdr:rowOff>
    </xdr:from>
    <xdr:ext cx="606607" cy="0"/>
    <xdr:pic>
      <xdr:nvPicPr>
        <xdr:cNvPr id="5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1546069"/>
          <a:ext cx="606607" cy="0"/>
        </a:xfrm>
        <a:prstGeom prst="rect">
          <a:avLst/>
        </a:prstGeom>
      </xdr:spPr>
    </xdr:pic>
    <xdr:clientData/>
  </xdr:oneCellAnchor>
  <xdr:oneCellAnchor>
    <xdr:from>
      <xdr:col>13</xdr:col>
      <xdr:colOff>0</xdr:colOff>
      <xdr:row>181</xdr:row>
      <xdr:rowOff>10819</xdr:rowOff>
    </xdr:from>
    <xdr:ext cx="606607" cy="0"/>
    <xdr:pic>
      <xdr:nvPicPr>
        <xdr:cNvPr id="5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2022319"/>
          <a:ext cx="606607" cy="0"/>
        </a:xfrm>
        <a:prstGeom prst="rect">
          <a:avLst/>
        </a:prstGeom>
      </xdr:spPr>
    </xdr:pic>
    <xdr:clientData/>
  </xdr:oneCellAnchor>
  <xdr:oneCellAnchor>
    <xdr:from>
      <xdr:col>13</xdr:col>
      <xdr:colOff>0</xdr:colOff>
      <xdr:row>182</xdr:row>
      <xdr:rowOff>10819</xdr:rowOff>
    </xdr:from>
    <xdr:ext cx="606607" cy="0"/>
    <xdr:pic>
      <xdr:nvPicPr>
        <xdr:cNvPr id="5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2498569"/>
          <a:ext cx="606607" cy="0"/>
        </a:xfrm>
        <a:prstGeom prst="rect">
          <a:avLst/>
        </a:prstGeom>
      </xdr:spPr>
    </xdr:pic>
    <xdr:clientData/>
  </xdr:oneCellAnchor>
  <xdr:oneCellAnchor>
    <xdr:from>
      <xdr:col>13</xdr:col>
      <xdr:colOff>0</xdr:colOff>
      <xdr:row>183</xdr:row>
      <xdr:rowOff>10819</xdr:rowOff>
    </xdr:from>
    <xdr:ext cx="606607" cy="0"/>
    <xdr:pic>
      <xdr:nvPicPr>
        <xdr:cNvPr id="5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2974819"/>
          <a:ext cx="606607" cy="0"/>
        </a:xfrm>
        <a:prstGeom prst="rect">
          <a:avLst/>
        </a:prstGeom>
      </xdr:spPr>
    </xdr:pic>
    <xdr:clientData/>
  </xdr:oneCellAnchor>
  <xdr:oneCellAnchor>
    <xdr:from>
      <xdr:col>13</xdr:col>
      <xdr:colOff>0</xdr:colOff>
      <xdr:row>184</xdr:row>
      <xdr:rowOff>10819</xdr:rowOff>
    </xdr:from>
    <xdr:ext cx="606607" cy="0"/>
    <xdr:pic>
      <xdr:nvPicPr>
        <xdr:cNvPr id="5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3451069"/>
          <a:ext cx="606607" cy="0"/>
        </a:xfrm>
        <a:prstGeom prst="rect">
          <a:avLst/>
        </a:prstGeom>
      </xdr:spPr>
    </xdr:pic>
    <xdr:clientData/>
  </xdr:oneCellAnchor>
  <xdr:oneCellAnchor>
    <xdr:from>
      <xdr:col>13</xdr:col>
      <xdr:colOff>0</xdr:colOff>
      <xdr:row>185</xdr:row>
      <xdr:rowOff>10819</xdr:rowOff>
    </xdr:from>
    <xdr:ext cx="606607" cy="0"/>
    <xdr:pic>
      <xdr:nvPicPr>
        <xdr:cNvPr id="5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3784444"/>
          <a:ext cx="606607" cy="0"/>
        </a:xfrm>
        <a:prstGeom prst="rect">
          <a:avLst/>
        </a:prstGeom>
      </xdr:spPr>
    </xdr:pic>
    <xdr:clientData/>
  </xdr:oneCellAnchor>
  <xdr:oneCellAnchor>
    <xdr:from>
      <xdr:col>13</xdr:col>
      <xdr:colOff>0</xdr:colOff>
      <xdr:row>186</xdr:row>
      <xdr:rowOff>10819</xdr:rowOff>
    </xdr:from>
    <xdr:ext cx="606607" cy="0"/>
    <xdr:pic>
      <xdr:nvPicPr>
        <xdr:cNvPr id="5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4117819"/>
          <a:ext cx="606607" cy="0"/>
        </a:xfrm>
        <a:prstGeom prst="rect">
          <a:avLst/>
        </a:prstGeom>
      </xdr:spPr>
    </xdr:pic>
    <xdr:clientData/>
  </xdr:oneCellAnchor>
  <xdr:oneCellAnchor>
    <xdr:from>
      <xdr:col>13</xdr:col>
      <xdr:colOff>0</xdr:colOff>
      <xdr:row>178</xdr:row>
      <xdr:rowOff>10819</xdr:rowOff>
    </xdr:from>
    <xdr:ext cx="606607" cy="0"/>
    <xdr:pic>
      <xdr:nvPicPr>
        <xdr:cNvPr id="5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0736444"/>
          <a:ext cx="606607" cy="0"/>
        </a:xfrm>
        <a:prstGeom prst="rect">
          <a:avLst/>
        </a:prstGeom>
      </xdr:spPr>
    </xdr:pic>
    <xdr:clientData/>
  </xdr:oneCellAnchor>
  <xdr:oneCellAnchor>
    <xdr:from>
      <xdr:col>13</xdr:col>
      <xdr:colOff>0</xdr:colOff>
      <xdr:row>179</xdr:row>
      <xdr:rowOff>10819</xdr:rowOff>
    </xdr:from>
    <xdr:ext cx="606607" cy="0"/>
    <xdr:pic>
      <xdr:nvPicPr>
        <xdr:cNvPr id="5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1069819"/>
          <a:ext cx="606607" cy="0"/>
        </a:xfrm>
        <a:prstGeom prst="rect">
          <a:avLst/>
        </a:prstGeom>
      </xdr:spPr>
    </xdr:pic>
    <xdr:clientData/>
  </xdr:oneCellAnchor>
  <xdr:oneCellAnchor>
    <xdr:from>
      <xdr:col>13</xdr:col>
      <xdr:colOff>0</xdr:colOff>
      <xdr:row>180</xdr:row>
      <xdr:rowOff>10819</xdr:rowOff>
    </xdr:from>
    <xdr:ext cx="606607" cy="0"/>
    <xdr:pic>
      <xdr:nvPicPr>
        <xdr:cNvPr id="5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1546069"/>
          <a:ext cx="606607" cy="0"/>
        </a:xfrm>
        <a:prstGeom prst="rect">
          <a:avLst/>
        </a:prstGeom>
      </xdr:spPr>
    </xdr:pic>
    <xdr:clientData/>
  </xdr:oneCellAnchor>
  <xdr:oneCellAnchor>
    <xdr:from>
      <xdr:col>13</xdr:col>
      <xdr:colOff>0</xdr:colOff>
      <xdr:row>181</xdr:row>
      <xdr:rowOff>10819</xdr:rowOff>
    </xdr:from>
    <xdr:ext cx="606607" cy="0"/>
    <xdr:pic>
      <xdr:nvPicPr>
        <xdr:cNvPr id="5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2022319"/>
          <a:ext cx="606607" cy="0"/>
        </a:xfrm>
        <a:prstGeom prst="rect">
          <a:avLst/>
        </a:prstGeom>
      </xdr:spPr>
    </xdr:pic>
    <xdr:clientData/>
  </xdr:oneCellAnchor>
  <xdr:oneCellAnchor>
    <xdr:from>
      <xdr:col>13</xdr:col>
      <xdr:colOff>0</xdr:colOff>
      <xdr:row>183</xdr:row>
      <xdr:rowOff>10819</xdr:rowOff>
    </xdr:from>
    <xdr:ext cx="606607" cy="0"/>
    <xdr:pic>
      <xdr:nvPicPr>
        <xdr:cNvPr id="5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2974819"/>
          <a:ext cx="606607" cy="0"/>
        </a:xfrm>
        <a:prstGeom prst="rect">
          <a:avLst/>
        </a:prstGeom>
      </xdr:spPr>
    </xdr:pic>
    <xdr:clientData/>
  </xdr:oneCellAnchor>
  <xdr:oneCellAnchor>
    <xdr:from>
      <xdr:col>13</xdr:col>
      <xdr:colOff>0</xdr:colOff>
      <xdr:row>184</xdr:row>
      <xdr:rowOff>10819</xdr:rowOff>
    </xdr:from>
    <xdr:ext cx="606607" cy="0"/>
    <xdr:pic>
      <xdr:nvPicPr>
        <xdr:cNvPr id="5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3451069"/>
          <a:ext cx="606607" cy="0"/>
        </a:xfrm>
        <a:prstGeom prst="rect">
          <a:avLst/>
        </a:prstGeom>
      </xdr:spPr>
    </xdr:pic>
    <xdr:clientData/>
  </xdr:oneCellAnchor>
  <xdr:oneCellAnchor>
    <xdr:from>
      <xdr:col>13</xdr:col>
      <xdr:colOff>0</xdr:colOff>
      <xdr:row>185</xdr:row>
      <xdr:rowOff>10819</xdr:rowOff>
    </xdr:from>
    <xdr:ext cx="606607" cy="0"/>
    <xdr:pic>
      <xdr:nvPicPr>
        <xdr:cNvPr id="5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3784444"/>
          <a:ext cx="606607" cy="0"/>
        </a:xfrm>
        <a:prstGeom prst="rect">
          <a:avLst/>
        </a:prstGeom>
      </xdr:spPr>
    </xdr:pic>
    <xdr:clientData/>
  </xdr:oneCellAnchor>
  <xdr:oneCellAnchor>
    <xdr:from>
      <xdr:col>13</xdr:col>
      <xdr:colOff>0</xdr:colOff>
      <xdr:row>186</xdr:row>
      <xdr:rowOff>10819</xdr:rowOff>
    </xdr:from>
    <xdr:ext cx="606607" cy="0"/>
    <xdr:pic>
      <xdr:nvPicPr>
        <xdr:cNvPr id="5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4117819"/>
          <a:ext cx="606607" cy="0"/>
        </a:xfrm>
        <a:prstGeom prst="rect">
          <a:avLst/>
        </a:prstGeom>
      </xdr:spPr>
    </xdr:pic>
    <xdr:clientData/>
  </xdr:oneCellAnchor>
  <xdr:twoCellAnchor editAs="oneCell">
    <xdr:from>
      <xdr:col>0</xdr:col>
      <xdr:colOff>95250</xdr:colOff>
      <xdr:row>2</xdr:row>
      <xdr:rowOff>35718</xdr:rowOff>
    </xdr:from>
    <xdr:to>
      <xdr:col>0</xdr:col>
      <xdr:colOff>1929914</xdr:colOff>
      <xdr:row>2</xdr:row>
      <xdr:rowOff>666749</xdr:rowOff>
    </xdr:to>
    <xdr:pic>
      <xdr:nvPicPr>
        <xdr:cNvPr id="9" name="Рисунок 8"/>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95250" y="273843"/>
          <a:ext cx="1834664" cy="631031"/>
        </a:xfrm>
        <a:prstGeom prst="rect">
          <a:avLst/>
        </a:prstGeom>
      </xdr:spPr>
    </xdr:pic>
    <xdr:clientData/>
  </xdr:twoCellAnchor>
  <xdr:oneCellAnchor>
    <xdr:from>
      <xdr:col>13</xdr:col>
      <xdr:colOff>0</xdr:colOff>
      <xdr:row>46</xdr:row>
      <xdr:rowOff>0</xdr:rowOff>
    </xdr:from>
    <xdr:ext cx="606607" cy="0"/>
    <xdr:pic>
      <xdr:nvPicPr>
        <xdr:cNvPr id="5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4431788"/>
          <a:ext cx="606607" cy="0"/>
        </a:xfrm>
        <a:prstGeom prst="rect">
          <a:avLst/>
        </a:prstGeom>
      </xdr:spPr>
    </xdr:pic>
    <xdr:clientData/>
  </xdr:oneCellAnchor>
  <xdr:oneCellAnchor>
    <xdr:from>
      <xdr:col>13</xdr:col>
      <xdr:colOff>0</xdr:colOff>
      <xdr:row>46</xdr:row>
      <xdr:rowOff>0</xdr:rowOff>
    </xdr:from>
    <xdr:ext cx="606607" cy="0"/>
    <xdr:pic>
      <xdr:nvPicPr>
        <xdr:cNvPr id="5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4431788"/>
          <a:ext cx="606607" cy="0"/>
        </a:xfrm>
        <a:prstGeom prst="rect">
          <a:avLst/>
        </a:prstGeom>
      </xdr:spPr>
    </xdr:pic>
    <xdr:clientData/>
  </xdr:oneCellAnchor>
  <xdr:oneCellAnchor>
    <xdr:from>
      <xdr:col>13</xdr:col>
      <xdr:colOff>0</xdr:colOff>
      <xdr:row>130</xdr:row>
      <xdr:rowOff>10819</xdr:rowOff>
    </xdr:from>
    <xdr:ext cx="606607" cy="0"/>
    <xdr:pic>
      <xdr:nvPicPr>
        <xdr:cNvPr id="4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5139257"/>
          <a:ext cx="606607" cy="0"/>
        </a:xfrm>
        <a:prstGeom prst="rect">
          <a:avLst/>
        </a:prstGeom>
      </xdr:spPr>
    </xdr:pic>
    <xdr:clientData/>
  </xdr:oneCellAnchor>
  <xdr:oneCellAnchor>
    <xdr:from>
      <xdr:col>13</xdr:col>
      <xdr:colOff>0</xdr:colOff>
      <xdr:row>132</xdr:row>
      <xdr:rowOff>10819</xdr:rowOff>
    </xdr:from>
    <xdr:ext cx="606607" cy="0"/>
    <xdr:pic>
      <xdr:nvPicPr>
        <xdr:cNvPr id="5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5139257"/>
          <a:ext cx="606607" cy="0"/>
        </a:xfrm>
        <a:prstGeom prst="rect">
          <a:avLst/>
        </a:prstGeom>
      </xdr:spPr>
    </xdr:pic>
    <xdr:clientData/>
  </xdr:oneCellAnchor>
  <xdr:oneCellAnchor>
    <xdr:from>
      <xdr:col>13</xdr:col>
      <xdr:colOff>0</xdr:colOff>
      <xdr:row>133</xdr:row>
      <xdr:rowOff>10819</xdr:rowOff>
    </xdr:from>
    <xdr:ext cx="606607" cy="0"/>
    <xdr:pic>
      <xdr:nvPicPr>
        <xdr:cNvPr id="5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5139257"/>
          <a:ext cx="606607" cy="0"/>
        </a:xfrm>
        <a:prstGeom prst="rect">
          <a:avLst/>
        </a:prstGeom>
      </xdr:spPr>
    </xdr:pic>
    <xdr:clientData/>
  </xdr:oneCellAnchor>
  <xdr:oneCellAnchor>
    <xdr:from>
      <xdr:col>13</xdr:col>
      <xdr:colOff>0</xdr:colOff>
      <xdr:row>134</xdr:row>
      <xdr:rowOff>10819</xdr:rowOff>
    </xdr:from>
    <xdr:ext cx="606607" cy="0"/>
    <xdr:pic>
      <xdr:nvPicPr>
        <xdr:cNvPr id="5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5139257"/>
          <a:ext cx="606607" cy="0"/>
        </a:xfrm>
        <a:prstGeom prst="rect">
          <a:avLst/>
        </a:prstGeom>
      </xdr:spPr>
    </xdr:pic>
    <xdr:clientData/>
  </xdr:oneCellAnchor>
  <xdr:oneCellAnchor>
    <xdr:from>
      <xdr:col>13</xdr:col>
      <xdr:colOff>0</xdr:colOff>
      <xdr:row>135</xdr:row>
      <xdr:rowOff>10819</xdr:rowOff>
    </xdr:from>
    <xdr:ext cx="606607" cy="0"/>
    <xdr:pic>
      <xdr:nvPicPr>
        <xdr:cNvPr id="5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5139257"/>
          <a:ext cx="606607" cy="0"/>
        </a:xfrm>
        <a:prstGeom prst="rect">
          <a:avLst/>
        </a:prstGeom>
      </xdr:spPr>
    </xdr:pic>
    <xdr:clientData/>
  </xdr:oneCellAnchor>
  <xdr:oneCellAnchor>
    <xdr:from>
      <xdr:col>13</xdr:col>
      <xdr:colOff>0</xdr:colOff>
      <xdr:row>142</xdr:row>
      <xdr:rowOff>0</xdr:rowOff>
    </xdr:from>
    <xdr:ext cx="606607" cy="0"/>
    <xdr:pic>
      <xdr:nvPicPr>
        <xdr:cNvPr id="5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5139257"/>
          <a:ext cx="606607" cy="0"/>
        </a:xfrm>
        <a:prstGeom prst="rect">
          <a:avLst/>
        </a:prstGeom>
      </xdr:spPr>
    </xdr:pic>
    <xdr:clientData/>
  </xdr:oneCellAnchor>
  <xdr:oneCellAnchor>
    <xdr:from>
      <xdr:col>13</xdr:col>
      <xdr:colOff>0</xdr:colOff>
      <xdr:row>142</xdr:row>
      <xdr:rowOff>0</xdr:rowOff>
    </xdr:from>
    <xdr:ext cx="606607" cy="0"/>
    <xdr:pic>
      <xdr:nvPicPr>
        <xdr:cNvPr id="5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5139257"/>
          <a:ext cx="606607" cy="0"/>
        </a:xfrm>
        <a:prstGeom prst="rect">
          <a:avLst/>
        </a:prstGeom>
      </xdr:spPr>
    </xdr:pic>
    <xdr:clientData/>
  </xdr:oneCellAnchor>
  <xdr:oneCellAnchor>
    <xdr:from>
      <xdr:col>13</xdr:col>
      <xdr:colOff>0</xdr:colOff>
      <xdr:row>142</xdr:row>
      <xdr:rowOff>0</xdr:rowOff>
    </xdr:from>
    <xdr:ext cx="606607" cy="0"/>
    <xdr:pic>
      <xdr:nvPicPr>
        <xdr:cNvPr id="5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5139257"/>
          <a:ext cx="606607" cy="0"/>
        </a:xfrm>
        <a:prstGeom prst="rect">
          <a:avLst/>
        </a:prstGeom>
      </xdr:spPr>
    </xdr:pic>
    <xdr:clientData/>
  </xdr:oneCellAnchor>
  <xdr:oneCellAnchor>
    <xdr:from>
      <xdr:col>13</xdr:col>
      <xdr:colOff>0</xdr:colOff>
      <xdr:row>142</xdr:row>
      <xdr:rowOff>0</xdr:rowOff>
    </xdr:from>
    <xdr:ext cx="606607" cy="0"/>
    <xdr:pic>
      <xdr:nvPicPr>
        <xdr:cNvPr id="5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5139257"/>
          <a:ext cx="606607" cy="0"/>
        </a:xfrm>
        <a:prstGeom prst="rect">
          <a:avLst/>
        </a:prstGeom>
      </xdr:spPr>
    </xdr:pic>
    <xdr:clientData/>
  </xdr:oneCellAnchor>
  <xdr:oneCellAnchor>
    <xdr:from>
      <xdr:col>13</xdr:col>
      <xdr:colOff>0</xdr:colOff>
      <xdr:row>142</xdr:row>
      <xdr:rowOff>0</xdr:rowOff>
    </xdr:from>
    <xdr:ext cx="606607" cy="0"/>
    <xdr:pic>
      <xdr:nvPicPr>
        <xdr:cNvPr id="5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5139257"/>
          <a:ext cx="606607" cy="0"/>
        </a:xfrm>
        <a:prstGeom prst="rect">
          <a:avLst/>
        </a:prstGeom>
      </xdr:spPr>
    </xdr:pic>
    <xdr:clientData/>
  </xdr:oneCellAnchor>
  <xdr:twoCellAnchor editAs="oneCell">
    <xdr:from>
      <xdr:col>2</xdr:col>
      <xdr:colOff>130969</xdr:colOff>
      <xdr:row>21</xdr:row>
      <xdr:rowOff>23812</xdr:rowOff>
    </xdr:from>
    <xdr:to>
      <xdr:col>2</xdr:col>
      <xdr:colOff>1890118</xdr:colOff>
      <xdr:row>25</xdr:row>
      <xdr:rowOff>23813</xdr:rowOff>
    </xdr:to>
    <xdr:pic>
      <xdr:nvPicPr>
        <xdr:cNvPr id="11" name="Рисунок 10"/>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3250407" y="12358687"/>
          <a:ext cx="1759149" cy="2345532"/>
        </a:xfrm>
        <a:prstGeom prst="rect">
          <a:avLst/>
        </a:prstGeom>
      </xdr:spPr>
    </xdr:pic>
    <xdr:clientData/>
  </xdr:twoCellAnchor>
  <xdr:twoCellAnchor editAs="oneCell">
    <xdr:from>
      <xdr:col>2</xdr:col>
      <xdr:colOff>2059782</xdr:colOff>
      <xdr:row>21</xdr:row>
      <xdr:rowOff>35718</xdr:rowOff>
    </xdr:from>
    <xdr:to>
      <xdr:col>2</xdr:col>
      <xdr:colOff>3801071</xdr:colOff>
      <xdr:row>25</xdr:row>
      <xdr:rowOff>11906</xdr:rowOff>
    </xdr:to>
    <xdr:pic>
      <xdr:nvPicPr>
        <xdr:cNvPr id="12" name="Рисунок 11"/>
        <xdr:cNvPicPr>
          <a:picLocks noChangeAspect="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5179220" y="12370593"/>
          <a:ext cx="1741289" cy="2321719"/>
        </a:xfrm>
        <a:prstGeom prst="rect">
          <a:avLst/>
        </a:prstGeom>
      </xdr:spPr>
    </xdr:pic>
    <xdr:clientData/>
  </xdr:twoCellAnchor>
  <xdr:oneCellAnchor>
    <xdr:from>
      <xdr:col>13</xdr:col>
      <xdr:colOff>0</xdr:colOff>
      <xdr:row>73</xdr:row>
      <xdr:rowOff>10819</xdr:rowOff>
    </xdr:from>
    <xdr:ext cx="606607" cy="0"/>
    <xdr:pic>
      <xdr:nvPicPr>
        <xdr:cNvPr id="5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3172225"/>
          <a:ext cx="606607" cy="0"/>
        </a:xfrm>
        <a:prstGeom prst="rect">
          <a:avLst/>
        </a:prstGeom>
      </xdr:spPr>
    </xdr:pic>
    <xdr:clientData/>
  </xdr:oneCellAnchor>
  <xdr:oneCellAnchor>
    <xdr:from>
      <xdr:col>13</xdr:col>
      <xdr:colOff>0</xdr:colOff>
      <xdr:row>74</xdr:row>
      <xdr:rowOff>10819</xdr:rowOff>
    </xdr:from>
    <xdr:ext cx="606607" cy="0"/>
    <xdr:pic>
      <xdr:nvPicPr>
        <xdr:cNvPr id="5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3172225"/>
          <a:ext cx="606607" cy="0"/>
        </a:xfrm>
        <a:prstGeom prst="rect">
          <a:avLst/>
        </a:prstGeom>
      </xdr:spPr>
    </xdr:pic>
    <xdr:clientData/>
  </xdr:oneCellAnchor>
  <xdr:oneCellAnchor>
    <xdr:from>
      <xdr:col>13</xdr:col>
      <xdr:colOff>0</xdr:colOff>
      <xdr:row>75</xdr:row>
      <xdr:rowOff>10819</xdr:rowOff>
    </xdr:from>
    <xdr:ext cx="606607" cy="0"/>
    <xdr:pic>
      <xdr:nvPicPr>
        <xdr:cNvPr id="5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3172225"/>
          <a:ext cx="606607" cy="0"/>
        </a:xfrm>
        <a:prstGeom prst="rect">
          <a:avLst/>
        </a:prstGeom>
      </xdr:spPr>
    </xdr:pic>
    <xdr:clientData/>
  </xdr:oneCellAnchor>
  <xdr:oneCellAnchor>
    <xdr:from>
      <xdr:col>13</xdr:col>
      <xdr:colOff>0</xdr:colOff>
      <xdr:row>76</xdr:row>
      <xdr:rowOff>10819</xdr:rowOff>
    </xdr:from>
    <xdr:ext cx="606607" cy="0"/>
    <xdr:pic>
      <xdr:nvPicPr>
        <xdr:cNvPr id="5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3172225"/>
          <a:ext cx="606607" cy="0"/>
        </a:xfrm>
        <a:prstGeom prst="rect">
          <a:avLst/>
        </a:prstGeom>
      </xdr:spPr>
    </xdr:pic>
    <xdr:clientData/>
  </xdr:oneCellAnchor>
  <xdr:oneCellAnchor>
    <xdr:from>
      <xdr:col>13</xdr:col>
      <xdr:colOff>0</xdr:colOff>
      <xdr:row>84</xdr:row>
      <xdr:rowOff>0</xdr:rowOff>
    </xdr:from>
    <xdr:ext cx="606607" cy="0"/>
    <xdr:pic>
      <xdr:nvPicPr>
        <xdr:cNvPr id="5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410975"/>
          <a:ext cx="606607" cy="0"/>
        </a:xfrm>
        <a:prstGeom prst="rect">
          <a:avLst/>
        </a:prstGeom>
      </xdr:spPr>
    </xdr:pic>
    <xdr:clientData/>
  </xdr:oneCellAnchor>
  <xdr:oneCellAnchor>
    <xdr:from>
      <xdr:col>13</xdr:col>
      <xdr:colOff>0</xdr:colOff>
      <xdr:row>84</xdr:row>
      <xdr:rowOff>0</xdr:rowOff>
    </xdr:from>
    <xdr:ext cx="606607" cy="0"/>
    <xdr:pic>
      <xdr:nvPicPr>
        <xdr:cNvPr id="5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9089632"/>
          <a:ext cx="606607" cy="0"/>
        </a:xfrm>
        <a:prstGeom prst="rect">
          <a:avLst/>
        </a:prstGeom>
      </xdr:spPr>
    </xdr:pic>
    <xdr:clientData/>
  </xdr:oneCellAnchor>
  <xdr:oneCellAnchor>
    <xdr:from>
      <xdr:col>13</xdr:col>
      <xdr:colOff>0</xdr:colOff>
      <xdr:row>84</xdr:row>
      <xdr:rowOff>0</xdr:rowOff>
    </xdr:from>
    <xdr:ext cx="606607" cy="0"/>
    <xdr:pic>
      <xdr:nvPicPr>
        <xdr:cNvPr id="5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9768288"/>
          <a:ext cx="606607" cy="0"/>
        </a:xfrm>
        <a:prstGeom prst="rect">
          <a:avLst/>
        </a:prstGeom>
      </xdr:spPr>
    </xdr:pic>
    <xdr:clientData/>
  </xdr:oneCellAnchor>
  <xdr:oneCellAnchor>
    <xdr:from>
      <xdr:col>13</xdr:col>
      <xdr:colOff>0</xdr:colOff>
      <xdr:row>84</xdr:row>
      <xdr:rowOff>0</xdr:rowOff>
    </xdr:from>
    <xdr:ext cx="606607" cy="0"/>
    <xdr:pic>
      <xdr:nvPicPr>
        <xdr:cNvPr id="5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0446944"/>
          <a:ext cx="606607" cy="0"/>
        </a:xfrm>
        <a:prstGeom prst="rect">
          <a:avLst/>
        </a:prstGeom>
      </xdr:spPr>
    </xdr:pic>
    <xdr:clientData/>
  </xdr:oneCellAnchor>
  <xdr:oneCellAnchor>
    <xdr:from>
      <xdr:col>13</xdr:col>
      <xdr:colOff>0</xdr:colOff>
      <xdr:row>84</xdr:row>
      <xdr:rowOff>0</xdr:rowOff>
    </xdr:from>
    <xdr:ext cx="606607" cy="0"/>
    <xdr:pic>
      <xdr:nvPicPr>
        <xdr:cNvPr id="5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1054163"/>
          <a:ext cx="606607" cy="0"/>
        </a:xfrm>
        <a:prstGeom prst="rect">
          <a:avLst/>
        </a:prstGeom>
      </xdr:spPr>
    </xdr:pic>
    <xdr:clientData/>
  </xdr:oneCellAnchor>
  <xdr:oneCellAnchor>
    <xdr:from>
      <xdr:col>13</xdr:col>
      <xdr:colOff>0</xdr:colOff>
      <xdr:row>84</xdr:row>
      <xdr:rowOff>0</xdr:rowOff>
    </xdr:from>
    <xdr:ext cx="606607" cy="0"/>
    <xdr:pic>
      <xdr:nvPicPr>
        <xdr:cNvPr id="5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1661382"/>
          <a:ext cx="606607" cy="0"/>
        </a:xfrm>
        <a:prstGeom prst="rect">
          <a:avLst/>
        </a:prstGeom>
      </xdr:spPr>
    </xdr:pic>
    <xdr:clientData/>
  </xdr:oneCellAnchor>
  <xdr:oneCellAnchor>
    <xdr:from>
      <xdr:col>13</xdr:col>
      <xdr:colOff>0</xdr:colOff>
      <xdr:row>84</xdr:row>
      <xdr:rowOff>0</xdr:rowOff>
    </xdr:from>
    <xdr:ext cx="606607" cy="0"/>
    <xdr:pic>
      <xdr:nvPicPr>
        <xdr:cNvPr id="5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9089632"/>
          <a:ext cx="606607" cy="0"/>
        </a:xfrm>
        <a:prstGeom prst="rect">
          <a:avLst/>
        </a:prstGeom>
      </xdr:spPr>
    </xdr:pic>
    <xdr:clientData/>
  </xdr:oneCellAnchor>
  <xdr:oneCellAnchor>
    <xdr:from>
      <xdr:col>13</xdr:col>
      <xdr:colOff>0</xdr:colOff>
      <xdr:row>84</xdr:row>
      <xdr:rowOff>0</xdr:rowOff>
    </xdr:from>
    <xdr:ext cx="606607" cy="0"/>
    <xdr:pic>
      <xdr:nvPicPr>
        <xdr:cNvPr id="5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9768288"/>
          <a:ext cx="606607" cy="0"/>
        </a:xfrm>
        <a:prstGeom prst="rect">
          <a:avLst/>
        </a:prstGeom>
      </xdr:spPr>
    </xdr:pic>
    <xdr:clientData/>
  </xdr:oneCellAnchor>
  <xdr:oneCellAnchor>
    <xdr:from>
      <xdr:col>13</xdr:col>
      <xdr:colOff>0</xdr:colOff>
      <xdr:row>84</xdr:row>
      <xdr:rowOff>0</xdr:rowOff>
    </xdr:from>
    <xdr:ext cx="606607" cy="0"/>
    <xdr:pic>
      <xdr:nvPicPr>
        <xdr:cNvPr id="5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1054163"/>
          <a:ext cx="606607" cy="0"/>
        </a:xfrm>
        <a:prstGeom prst="rect">
          <a:avLst/>
        </a:prstGeom>
      </xdr:spPr>
    </xdr:pic>
    <xdr:clientData/>
  </xdr:oneCellAnchor>
  <xdr:oneCellAnchor>
    <xdr:from>
      <xdr:col>13</xdr:col>
      <xdr:colOff>0</xdr:colOff>
      <xdr:row>84</xdr:row>
      <xdr:rowOff>0</xdr:rowOff>
    </xdr:from>
    <xdr:ext cx="606607" cy="0"/>
    <xdr:pic>
      <xdr:nvPicPr>
        <xdr:cNvPr id="5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1661382"/>
          <a:ext cx="606607" cy="0"/>
        </a:xfrm>
        <a:prstGeom prst="rect">
          <a:avLst/>
        </a:prstGeom>
      </xdr:spPr>
    </xdr:pic>
    <xdr:clientData/>
  </xdr:oneCellAnchor>
  <xdr:oneCellAnchor>
    <xdr:from>
      <xdr:col>13</xdr:col>
      <xdr:colOff>0</xdr:colOff>
      <xdr:row>67</xdr:row>
      <xdr:rowOff>0</xdr:rowOff>
    </xdr:from>
    <xdr:ext cx="606607" cy="0"/>
    <xdr:pic>
      <xdr:nvPicPr>
        <xdr:cNvPr id="5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2350694"/>
          <a:ext cx="606607" cy="0"/>
        </a:xfrm>
        <a:prstGeom prst="rect">
          <a:avLst/>
        </a:prstGeom>
      </xdr:spPr>
    </xdr:pic>
    <xdr:clientData/>
  </xdr:oneCellAnchor>
  <xdr:oneCellAnchor>
    <xdr:from>
      <xdr:col>13</xdr:col>
      <xdr:colOff>0</xdr:colOff>
      <xdr:row>67</xdr:row>
      <xdr:rowOff>0</xdr:rowOff>
    </xdr:from>
    <xdr:ext cx="606607" cy="0"/>
    <xdr:pic>
      <xdr:nvPicPr>
        <xdr:cNvPr id="5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2350694"/>
          <a:ext cx="606607" cy="0"/>
        </a:xfrm>
        <a:prstGeom prst="rect">
          <a:avLst/>
        </a:prstGeom>
      </xdr:spPr>
    </xdr:pic>
    <xdr:clientData/>
  </xdr:oneCellAnchor>
  <xdr:oneCellAnchor>
    <xdr:from>
      <xdr:col>13</xdr:col>
      <xdr:colOff>0</xdr:colOff>
      <xdr:row>110</xdr:row>
      <xdr:rowOff>0</xdr:rowOff>
    </xdr:from>
    <xdr:ext cx="606607" cy="0"/>
    <xdr:pic>
      <xdr:nvPicPr>
        <xdr:cNvPr id="5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5792850"/>
          <a:ext cx="606607" cy="0"/>
        </a:xfrm>
        <a:prstGeom prst="rect">
          <a:avLst/>
        </a:prstGeom>
      </xdr:spPr>
    </xdr:pic>
    <xdr:clientData/>
  </xdr:oneCellAnchor>
  <xdr:oneCellAnchor>
    <xdr:from>
      <xdr:col>13</xdr:col>
      <xdr:colOff>0</xdr:colOff>
      <xdr:row>110</xdr:row>
      <xdr:rowOff>0</xdr:rowOff>
    </xdr:from>
    <xdr:ext cx="606607" cy="0"/>
    <xdr:pic>
      <xdr:nvPicPr>
        <xdr:cNvPr id="5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102413"/>
          <a:ext cx="606607" cy="0"/>
        </a:xfrm>
        <a:prstGeom prst="rect">
          <a:avLst/>
        </a:prstGeom>
      </xdr:spPr>
    </xdr:pic>
    <xdr:clientData/>
  </xdr:oneCellAnchor>
  <xdr:oneCellAnchor>
    <xdr:from>
      <xdr:col>13</xdr:col>
      <xdr:colOff>0</xdr:colOff>
      <xdr:row>110</xdr:row>
      <xdr:rowOff>0</xdr:rowOff>
    </xdr:from>
    <xdr:ext cx="606607" cy="0"/>
    <xdr:pic>
      <xdr:nvPicPr>
        <xdr:cNvPr id="5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411975"/>
          <a:ext cx="606607" cy="0"/>
        </a:xfrm>
        <a:prstGeom prst="rect">
          <a:avLst/>
        </a:prstGeom>
      </xdr:spPr>
    </xdr:pic>
    <xdr:clientData/>
  </xdr:oneCellAnchor>
  <xdr:oneCellAnchor>
    <xdr:from>
      <xdr:col>13</xdr:col>
      <xdr:colOff>0</xdr:colOff>
      <xdr:row>110</xdr:row>
      <xdr:rowOff>0</xdr:rowOff>
    </xdr:from>
    <xdr:ext cx="606607" cy="0"/>
    <xdr:pic>
      <xdr:nvPicPr>
        <xdr:cNvPr id="5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721538"/>
          <a:ext cx="606607" cy="0"/>
        </a:xfrm>
        <a:prstGeom prst="rect">
          <a:avLst/>
        </a:prstGeom>
      </xdr:spPr>
    </xdr:pic>
    <xdr:clientData/>
  </xdr:oneCellAnchor>
  <xdr:oneCellAnchor>
    <xdr:from>
      <xdr:col>13</xdr:col>
      <xdr:colOff>0</xdr:colOff>
      <xdr:row>110</xdr:row>
      <xdr:rowOff>0</xdr:rowOff>
    </xdr:from>
    <xdr:ext cx="606607" cy="0"/>
    <xdr:pic>
      <xdr:nvPicPr>
        <xdr:cNvPr id="5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7389375"/>
          <a:ext cx="606607" cy="0"/>
        </a:xfrm>
        <a:prstGeom prst="rect">
          <a:avLst/>
        </a:prstGeom>
      </xdr:spPr>
    </xdr:pic>
    <xdr:clientData/>
  </xdr:oneCellAnchor>
  <xdr:oneCellAnchor>
    <xdr:from>
      <xdr:col>13</xdr:col>
      <xdr:colOff>0</xdr:colOff>
      <xdr:row>110</xdr:row>
      <xdr:rowOff>0</xdr:rowOff>
    </xdr:from>
    <xdr:ext cx="606607" cy="0"/>
    <xdr:pic>
      <xdr:nvPicPr>
        <xdr:cNvPr id="5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7389375"/>
          <a:ext cx="606607" cy="0"/>
        </a:xfrm>
        <a:prstGeom prst="rect">
          <a:avLst/>
        </a:prstGeom>
      </xdr:spPr>
    </xdr:pic>
    <xdr:clientData/>
  </xdr:oneCellAnchor>
  <xdr:oneCellAnchor>
    <xdr:from>
      <xdr:col>13</xdr:col>
      <xdr:colOff>0</xdr:colOff>
      <xdr:row>110</xdr:row>
      <xdr:rowOff>0</xdr:rowOff>
    </xdr:from>
    <xdr:ext cx="606607" cy="0"/>
    <xdr:pic>
      <xdr:nvPicPr>
        <xdr:cNvPr id="5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7389375"/>
          <a:ext cx="606607" cy="0"/>
        </a:xfrm>
        <a:prstGeom prst="rect">
          <a:avLst/>
        </a:prstGeom>
      </xdr:spPr>
    </xdr:pic>
    <xdr:clientData/>
  </xdr:oneCellAnchor>
  <xdr:oneCellAnchor>
    <xdr:from>
      <xdr:col>13</xdr:col>
      <xdr:colOff>0</xdr:colOff>
      <xdr:row>110</xdr:row>
      <xdr:rowOff>0</xdr:rowOff>
    </xdr:from>
    <xdr:ext cx="606607" cy="0"/>
    <xdr:pic>
      <xdr:nvPicPr>
        <xdr:cNvPr id="5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7400194"/>
          <a:ext cx="606607" cy="0"/>
        </a:xfrm>
        <a:prstGeom prst="rect">
          <a:avLst/>
        </a:prstGeom>
      </xdr:spPr>
    </xdr:pic>
    <xdr:clientData/>
  </xdr:oneCellAnchor>
  <xdr:oneCellAnchor>
    <xdr:from>
      <xdr:col>13</xdr:col>
      <xdr:colOff>0</xdr:colOff>
      <xdr:row>110</xdr:row>
      <xdr:rowOff>0</xdr:rowOff>
    </xdr:from>
    <xdr:ext cx="606607" cy="0"/>
    <xdr:pic>
      <xdr:nvPicPr>
        <xdr:cNvPr id="5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013282" y="67412101"/>
          <a:ext cx="606607" cy="0"/>
        </a:xfrm>
        <a:prstGeom prst="rect">
          <a:avLst/>
        </a:prstGeom>
      </xdr:spPr>
    </xdr:pic>
    <xdr:clientData/>
  </xdr:oneCellAnchor>
  <xdr:oneCellAnchor>
    <xdr:from>
      <xdr:col>13</xdr:col>
      <xdr:colOff>0</xdr:colOff>
      <xdr:row>110</xdr:row>
      <xdr:rowOff>0</xdr:rowOff>
    </xdr:from>
    <xdr:ext cx="606607" cy="10819"/>
    <xdr:pic>
      <xdr:nvPicPr>
        <xdr:cNvPr id="5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8019319"/>
          <a:ext cx="606607" cy="10819"/>
        </a:xfrm>
        <a:prstGeom prst="rect">
          <a:avLst/>
        </a:prstGeom>
      </xdr:spPr>
    </xdr:pic>
    <xdr:clientData/>
  </xdr:oneCellAnchor>
  <xdr:oneCellAnchor>
    <xdr:from>
      <xdr:col>13</xdr:col>
      <xdr:colOff>0</xdr:colOff>
      <xdr:row>110</xdr:row>
      <xdr:rowOff>0</xdr:rowOff>
    </xdr:from>
    <xdr:ext cx="606607" cy="0"/>
    <xdr:pic>
      <xdr:nvPicPr>
        <xdr:cNvPr id="5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8328882"/>
          <a:ext cx="606607" cy="0"/>
        </a:xfrm>
        <a:prstGeom prst="rect">
          <a:avLst/>
        </a:prstGeom>
      </xdr:spPr>
    </xdr:pic>
    <xdr:clientData/>
  </xdr:oneCellAnchor>
  <xdr:oneCellAnchor>
    <xdr:from>
      <xdr:col>13</xdr:col>
      <xdr:colOff>0</xdr:colOff>
      <xdr:row>110</xdr:row>
      <xdr:rowOff>0</xdr:rowOff>
    </xdr:from>
    <xdr:ext cx="606607" cy="0"/>
    <xdr:pic>
      <xdr:nvPicPr>
        <xdr:cNvPr id="5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8638444"/>
          <a:ext cx="606607" cy="0"/>
        </a:xfrm>
        <a:prstGeom prst="rect">
          <a:avLst/>
        </a:prstGeom>
      </xdr:spPr>
    </xdr:pic>
    <xdr:clientData/>
  </xdr:oneCellAnchor>
  <xdr:oneCellAnchor>
    <xdr:from>
      <xdr:col>13</xdr:col>
      <xdr:colOff>0</xdr:colOff>
      <xdr:row>110</xdr:row>
      <xdr:rowOff>0</xdr:rowOff>
    </xdr:from>
    <xdr:ext cx="606607" cy="0"/>
    <xdr:pic>
      <xdr:nvPicPr>
        <xdr:cNvPr id="5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7031100"/>
          <a:ext cx="606607" cy="0"/>
        </a:xfrm>
        <a:prstGeom prst="rect">
          <a:avLst/>
        </a:prstGeom>
      </xdr:spPr>
    </xdr:pic>
    <xdr:clientData/>
  </xdr:oneCellAnchor>
  <xdr:oneCellAnchor>
    <xdr:from>
      <xdr:col>13</xdr:col>
      <xdr:colOff>0</xdr:colOff>
      <xdr:row>110</xdr:row>
      <xdr:rowOff>0</xdr:rowOff>
    </xdr:from>
    <xdr:ext cx="606607" cy="0"/>
    <xdr:pic>
      <xdr:nvPicPr>
        <xdr:cNvPr id="5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013282" y="67043007"/>
          <a:ext cx="606607" cy="0"/>
        </a:xfrm>
        <a:prstGeom prst="rect">
          <a:avLst/>
        </a:prstGeom>
      </xdr:spPr>
    </xdr:pic>
    <xdr:clientData/>
  </xdr:oneCellAnchor>
  <xdr:oneCellAnchor>
    <xdr:from>
      <xdr:col>13</xdr:col>
      <xdr:colOff>0</xdr:colOff>
      <xdr:row>110</xdr:row>
      <xdr:rowOff>0</xdr:rowOff>
    </xdr:from>
    <xdr:ext cx="606607" cy="0"/>
    <xdr:pic>
      <xdr:nvPicPr>
        <xdr:cNvPr id="5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7400194"/>
          <a:ext cx="606607" cy="0"/>
        </a:xfrm>
        <a:prstGeom prst="rect">
          <a:avLst/>
        </a:prstGeom>
      </xdr:spPr>
    </xdr:pic>
    <xdr:clientData/>
  </xdr:oneCellAnchor>
  <xdr:oneCellAnchor>
    <xdr:from>
      <xdr:col>13</xdr:col>
      <xdr:colOff>0</xdr:colOff>
      <xdr:row>110</xdr:row>
      <xdr:rowOff>0</xdr:rowOff>
    </xdr:from>
    <xdr:ext cx="606607" cy="0"/>
    <xdr:pic>
      <xdr:nvPicPr>
        <xdr:cNvPr id="5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013282" y="67412101"/>
          <a:ext cx="606607" cy="0"/>
        </a:xfrm>
        <a:prstGeom prst="rect">
          <a:avLst/>
        </a:prstGeom>
      </xdr:spPr>
    </xdr:pic>
    <xdr:clientData/>
  </xdr:oneCellAnchor>
  <xdr:oneCellAnchor>
    <xdr:from>
      <xdr:col>13</xdr:col>
      <xdr:colOff>0</xdr:colOff>
      <xdr:row>110</xdr:row>
      <xdr:rowOff>0</xdr:rowOff>
    </xdr:from>
    <xdr:ext cx="606607" cy="0"/>
    <xdr:pic>
      <xdr:nvPicPr>
        <xdr:cNvPr id="5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7709757"/>
          <a:ext cx="606607" cy="0"/>
        </a:xfrm>
        <a:prstGeom prst="rect">
          <a:avLst/>
        </a:prstGeom>
      </xdr:spPr>
    </xdr:pic>
    <xdr:clientData/>
  </xdr:oneCellAnchor>
  <xdr:oneCellAnchor>
    <xdr:from>
      <xdr:col>13</xdr:col>
      <xdr:colOff>0</xdr:colOff>
      <xdr:row>110</xdr:row>
      <xdr:rowOff>0</xdr:rowOff>
    </xdr:from>
    <xdr:ext cx="606607" cy="0"/>
    <xdr:pic>
      <xdr:nvPicPr>
        <xdr:cNvPr id="5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013282" y="67721664"/>
          <a:ext cx="606607" cy="0"/>
        </a:xfrm>
        <a:prstGeom prst="rect">
          <a:avLst/>
        </a:prstGeom>
      </xdr:spPr>
    </xdr:pic>
    <xdr:clientData/>
  </xdr:oneCellAnchor>
  <xdr:oneCellAnchor>
    <xdr:from>
      <xdr:col>13</xdr:col>
      <xdr:colOff>0</xdr:colOff>
      <xdr:row>110</xdr:row>
      <xdr:rowOff>0</xdr:rowOff>
    </xdr:from>
    <xdr:ext cx="606607" cy="0"/>
    <xdr:pic>
      <xdr:nvPicPr>
        <xdr:cNvPr id="5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8019319"/>
          <a:ext cx="606607" cy="0"/>
        </a:xfrm>
        <a:prstGeom prst="rect">
          <a:avLst/>
        </a:prstGeom>
      </xdr:spPr>
    </xdr:pic>
    <xdr:clientData/>
  </xdr:oneCellAnchor>
  <xdr:oneCellAnchor>
    <xdr:from>
      <xdr:col>13</xdr:col>
      <xdr:colOff>0</xdr:colOff>
      <xdr:row>110</xdr:row>
      <xdr:rowOff>0</xdr:rowOff>
    </xdr:from>
    <xdr:ext cx="606607" cy="0"/>
    <xdr:pic>
      <xdr:nvPicPr>
        <xdr:cNvPr id="5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013282" y="68031226"/>
          <a:ext cx="606607" cy="0"/>
        </a:xfrm>
        <a:prstGeom prst="rect">
          <a:avLst/>
        </a:prstGeom>
      </xdr:spPr>
    </xdr:pic>
    <xdr:clientData/>
  </xdr:oneCellAnchor>
  <xdr:oneCellAnchor>
    <xdr:from>
      <xdr:col>13</xdr:col>
      <xdr:colOff>0</xdr:colOff>
      <xdr:row>110</xdr:row>
      <xdr:rowOff>0</xdr:rowOff>
    </xdr:from>
    <xdr:ext cx="606607" cy="0"/>
    <xdr:pic>
      <xdr:nvPicPr>
        <xdr:cNvPr id="5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8328882"/>
          <a:ext cx="606607" cy="0"/>
        </a:xfrm>
        <a:prstGeom prst="rect">
          <a:avLst/>
        </a:prstGeom>
      </xdr:spPr>
    </xdr:pic>
    <xdr:clientData/>
  </xdr:oneCellAnchor>
  <xdr:oneCellAnchor>
    <xdr:from>
      <xdr:col>13</xdr:col>
      <xdr:colOff>0</xdr:colOff>
      <xdr:row>110</xdr:row>
      <xdr:rowOff>0</xdr:rowOff>
    </xdr:from>
    <xdr:ext cx="606607" cy="0"/>
    <xdr:pic>
      <xdr:nvPicPr>
        <xdr:cNvPr id="5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013282" y="68340789"/>
          <a:ext cx="606607" cy="0"/>
        </a:xfrm>
        <a:prstGeom prst="rect">
          <a:avLst/>
        </a:prstGeom>
      </xdr:spPr>
    </xdr:pic>
    <xdr:clientData/>
  </xdr:oneCellAnchor>
  <xdr:oneCellAnchor>
    <xdr:from>
      <xdr:col>13</xdr:col>
      <xdr:colOff>0</xdr:colOff>
      <xdr:row>110</xdr:row>
      <xdr:rowOff>0</xdr:rowOff>
    </xdr:from>
    <xdr:ext cx="606607" cy="0"/>
    <xdr:pic>
      <xdr:nvPicPr>
        <xdr:cNvPr id="5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8638444"/>
          <a:ext cx="606607" cy="0"/>
        </a:xfrm>
        <a:prstGeom prst="rect">
          <a:avLst/>
        </a:prstGeom>
      </xdr:spPr>
    </xdr:pic>
    <xdr:clientData/>
  </xdr:oneCellAnchor>
  <xdr:oneCellAnchor>
    <xdr:from>
      <xdr:col>13</xdr:col>
      <xdr:colOff>0</xdr:colOff>
      <xdr:row>110</xdr:row>
      <xdr:rowOff>0</xdr:rowOff>
    </xdr:from>
    <xdr:ext cx="606607" cy="0"/>
    <xdr:pic>
      <xdr:nvPicPr>
        <xdr:cNvPr id="5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013282" y="68650351"/>
          <a:ext cx="606607" cy="0"/>
        </a:xfrm>
        <a:prstGeom prst="rect">
          <a:avLst/>
        </a:prstGeom>
      </xdr:spPr>
    </xdr:pic>
    <xdr:clientData/>
  </xdr:oneCellAnchor>
  <xdr:oneCellAnchor>
    <xdr:from>
      <xdr:col>13</xdr:col>
      <xdr:colOff>0</xdr:colOff>
      <xdr:row>142</xdr:row>
      <xdr:rowOff>10819</xdr:rowOff>
    </xdr:from>
    <xdr:ext cx="606607" cy="0"/>
    <xdr:pic>
      <xdr:nvPicPr>
        <xdr:cNvPr id="5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0164944"/>
          <a:ext cx="606607" cy="0"/>
        </a:xfrm>
        <a:prstGeom prst="rect">
          <a:avLst/>
        </a:prstGeom>
      </xdr:spPr>
    </xdr:pic>
    <xdr:clientData/>
  </xdr:oneCellAnchor>
  <xdr:oneCellAnchor>
    <xdr:from>
      <xdr:col>13</xdr:col>
      <xdr:colOff>0</xdr:colOff>
      <xdr:row>142</xdr:row>
      <xdr:rowOff>0</xdr:rowOff>
    </xdr:from>
    <xdr:ext cx="606607" cy="10819"/>
    <xdr:pic>
      <xdr:nvPicPr>
        <xdr:cNvPr id="5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0154125"/>
          <a:ext cx="606607" cy="10819"/>
        </a:xfrm>
        <a:prstGeom prst="rect">
          <a:avLst/>
        </a:prstGeom>
      </xdr:spPr>
    </xdr:pic>
    <xdr:clientData/>
  </xdr:oneCellAnchor>
  <xdr:oneCellAnchor>
    <xdr:from>
      <xdr:col>13</xdr:col>
      <xdr:colOff>0</xdr:colOff>
      <xdr:row>142</xdr:row>
      <xdr:rowOff>0</xdr:rowOff>
    </xdr:from>
    <xdr:ext cx="606607" cy="10819"/>
    <xdr:pic>
      <xdr:nvPicPr>
        <xdr:cNvPr id="5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0154125"/>
          <a:ext cx="606607" cy="10819"/>
        </a:xfrm>
        <a:prstGeom prst="rect">
          <a:avLst/>
        </a:prstGeom>
      </xdr:spPr>
    </xdr:pic>
    <xdr:clientData/>
  </xdr:oneCellAnchor>
  <xdr:twoCellAnchor editAs="oneCell">
    <xdr:from>
      <xdr:col>2</xdr:col>
      <xdr:colOff>297656</xdr:colOff>
      <xdr:row>36</xdr:row>
      <xdr:rowOff>35719</xdr:rowOff>
    </xdr:from>
    <xdr:to>
      <xdr:col>2</xdr:col>
      <xdr:colOff>1090711</xdr:colOff>
      <xdr:row>37</xdr:row>
      <xdr:rowOff>0</xdr:rowOff>
    </xdr:to>
    <xdr:pic>
      <xdr:nvPicPr>
        <xdr:cNvPr id="23" name="Рисунок 22"/>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4262437" y="35802094"/>
          <a:ext cx="793055" cy="1059656"/>
        </a:xfrm>
        <a:prstGeom prst="rect">
          <a:avLst/>
        </a:prstGeom>
      </xdr:spPr>
    </xdr:pic>
    <xdr:clientData/>
  </xdr:twoCellAnchor>
  <xdr:oneCellAnchor>
    <xdr:from>
      <xdr:col>13</xdr:col>
      <xdr:colOff>0</xdr:colOff>
      <xdr:row>84</xdr:row>
      <xdr:rowOff>0</xdr:rowOff>
    </xdr:from>
    <xdr:ext cx="606607" cy="0"/>
    <xdr:pic>
      <xdr:nvPicPr>
        <xdr:cNvPr id="5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531038"/>
          <a:ext cx="606607" cy="0"/>
        </a:xfrm>
        <a:prstGeom prst="rect">
          <a:avLst/>
        </a:prstGeom>
      </xdr:spPr>
    </xdr:pic>
    <xdr:clientData/>
  </xdr:oneCellAnchor>
  <xdr:oneCellAnchor>
    <xdr:from>
      <xdr:col>13</xdr:col>
      <xdr:colOff>0</xdr:colOff>
      <xdr:row>84</xdr:row>
      <xdr:rowOff>0</xdr:rowOff>
    </xdr:from>
    <xdr:ext cx="606607" cy="0"/>
    <xdr:pic>
      <xdr:nvPicPr>
        <xdr:cNvPr id="5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531038"/>
          <a:ext cx="606607" cy="0"/>
        </a:xfrm>
        <a:prstGeom prst="rect">
          <a:avLst/>
        </a:prstGeom>
      </xdr:spPr>
    </xdr:pic>
    <xdr:clientData/>
  </xdr:oneCellAnchor>
  <xdr:oneCellAnchor>
    <xdr:from>
      <xdr:col>13</xdr:col>
      <xdr:colOff>0</xdr:colOff>
      <xdr:row>84</xdr:row>
      <xdr:rowOff>0</xdr:rowOff>
    </xdr:from>
    <xdr:ext cx="606607" cy="0"/>
    <xdr:pic>
      <xdr:nvPicPr>
        <xdr:cNvPr id="5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7971694"/>
          <a:ext cx="606607" cy="0"/>
        </a:xfrm>
        <a:prstGeom prst="rect">
          <a:avLst/>
        </a:prstGeom>
      </xdr:spPr>
    </xdr:pic>
    <xdr:clientData/>
  </xdr:oneCellAnchor>
  <xdr:oneCellAnchor>
    <xdr:from>
      <xdr:col>13</xdr:col>
      <xdr:colOff>0</xdr:colOff>
      <xdr:row>84</xdr:row>
      <xdr:rowOff>0</xdr:rowOff>
    </xdr:from>
    <xdr:ext cx="606607" cy="0"/>
    <xdr:pic>
      <xdr:nvPicPr>
        <xdr:cNvPr id="5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7971694"/>
          <a:ext cx="606607" cy="0"/>
        </a:xfrm>
        <a:prstGeom prst="rect">
          <a:avLst/>
        </a:prstGeom>
      </xdr:spPr>
    </xdr:pic>
    <xdr:clientData/>
  </xdr:oneCellAnchor>
  <xdr:oneCellAnchor>
    <xdr:from>
      <xdr:col>13</xdr:col>
      <xdr:colOff>0</xdr:colOff>
      <xdr:row>170</xdr:row>
      <xdr:rowOff>10819</xdr:rowOff>
    </xdr:from>
    <xdr:ext cx="606607" cy="0"/>
    <xdr:pic>
      <xdr:nvPicPr>
        <xdr:cNvPr id="5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9416100"/>
          <a:ext cx="606607" cy="0"/>
        </a:xfrm>
        <a:prstGeom prst="rect">
          <a:avLst/>
        </a:prstGeom>
      </xdr:spPr>
    </xdr:pic>
    <xdr:clientData/>
  </xdr:oneCellAnchor>
  <xdr:oneCellAnchor>
    <xdr:from>
      <xdr:col>13</xdr:col>
      <xdr:colOff>0</xdr:colOff>
      <xdr:row>170</xdr:row>
      <xdr:rowOff>10819</xdr:rowOff>
    </xdr:from>
    <xdr:ext cx="606607" cy="0"/>
    <xdr:pic>
      <xdr:nvPicPr>
        <xdr:cNvPr id="5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9416100"/>
          <a:ext cx="606607" cy="0"/>
        </a:xfrm>
        <a:prstGeom prst="rect">
          <a:avLst/>
        </a:prstGeom>
      </xdr:spPr>
    </xdr:pic>
    <xdr:clientData/>
  </xdr:oneCellAnchor>
  <xdr:oneCellAnchor>
    <xdr:from>
      <xdr:col>13</xdr:col>
      <xdr:colOff>0</xdr:colOff>
      <xdr:row>170</xdr:row>
      <xdr:rowOff>10819</xdr:rowOff>
    </xdr:from>
    <xdr:ext cx="606607" cy="0"/>
    <xdr:pic>
      <xdr:nvPicPr>
        <xdr:cNvPr id="5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99416100"/>
          <a:ext cx="606607" cy="0"/>
        </a:xfrm>
        <a:prstGeom prst="rect">
          <a:avLst/>
        </a:prstGeom>
      </xdr:spPr>
    </xdr:pic>
    <xdr:clientData/>
  </xdr:oneCellAnchor>
  <xdr:oneCellAnchor>
    <xdr:from>
      <xdr:col>13</xdr:col>
      <xdr:colOff>0</xdr:colOff>
      <xdr:row>176</xdr:row>
      <xdr:rowOff>10819</xdr:rowOff>
    </xdr:from>
    <xdr:ext cx="606607" cy="0"/>
    <xdr:pic>
      <xdr:nvPicPr>
        <xdr:cNvPr id="5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101987850"/>
          <a:ext cx="606607" cy="0"/>
        </a:xfrm>
        <a:prstGeom prst="rect">
          <a:avLst/>
        </a:prstGeom>
      </xdr:spPr>
    </xdr:pic>
    <xdr:clientData/>
  </xdr:oneCellAnchor>
  <xdr:oneCellAnchor>
    <xdr:from>
      <xdr:col>13</xdr:col>
      <xdr:colOff>0</xdr:colOff>
      <xdr:row>176</xdr:row>
      <xdr:rowOff>10819</xdr:rowOff>
    </xdr:from>
    <xdr:ext cx="606607" cy="0"/>
    <xdr:pic>
      <xdr:nvPicPr>
        <xdr:cNvPr id="5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101987850"/>
          <a:ext cx="606607" cy="0"/>
        </a:xfrm>
        <a:prstGeom prst="rect">
          <a:avLst/>
        </a:prstGeom>
      </xdr:spPr>
    </xdr:pic>
    <xdr:clientData/>
  </xdr:oneCellAnchor>
  <xdr:oneCellAnchor>
    <xdr:from>
      <xdr:col>13</xdr:col>
      <xdr:colOff>0</xdr:colOff>
      <xdr:row>176</xdr:row>
      <xdr:rowOff>10819</xdr:rowOff>
    </xdr:from>
    <xdr:ext cx="606607" cy="0"/>
    <xdr:pic>
      <xdr:nvPicPr>
        <xdr:cNvPr id="5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101987850"/>
          <a:ext cx="606607" cy="0"/>
        </a:xfrm>
        <a:prstGeom prst="rect">
          <a:avLst/>
        </a:prstGeom>
      </xdr:spPr>
    </xdr:pic>
    <xdr:clientData/>
  </xdr:oneCellAnchor>
  <xdr:oneCellAnchor>
    <xdr:from>
      <xdr:col>13</xdr:col>
      <xdr:colOff>0</xdr:colOff>
      <xdr:row>40</xdr:row>
      <xdr:rowOff>10819</xdr:rowOff>
    </xdr:from>
    <xdr:ext cx="606607" cy="0"/>
    <xdr:pic>
      <xdr:nvPicPr>
        <xdr:cNvPr id="5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41</xdr:row>
      <xdr:rowOff>10819</xdr:rowOff>
    </xdr:from>
    <xdr:ext cx="606607" cy="0"/>
    <xdr:pic>
      <xdr:nvPicPr>
        <xdr:cNvPr id="5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42</xdr:row>
      <xdr:rowOff>10819</xdr:rowOff>
    </xdr:from>
    <xdr:ext cx="606607" cy="0"/>
    <xdr:pic>
      <xdr:nvPicPr>
        <xdr:cNvPr id="6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46</xdr:row>
      <xdr:rowOff>10819</xdr:rowOff>
    </xdr:from>
    <xdr:ext cx="606607" cy="0"/>
    <xdr:pic>
      <xdr:nvPicPr>
        <xdr:cNvPr id="6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47</xdr:row>
      <xdr:rowOff>10819</xdr:rowOff>
    </xdr:from>
    <xdr:ext cx="606607" cy="0"/>
    <xdr:pic>
      <xdr:nvPicPr>
        <xdr:cNvPr id="6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48</xdr:row>
      <xdr:rowOff>0</xdr:rowOff>
    </xdr:from>
    <xdr:ext cx="606607" cy="0"/>
    <xdr:pic>
      <xdr:nvPicPr>
        <xdr:cNvPr id="6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48</xdr:row>
      <xdr:rowOff>10819</xdr:rowOff>
    </xdr:from>
    <xdr:ext cx="606607" cy="0"/>
    <xdr:pic>
      <xdr:nvPicPr>
        <xdr:cNvPr id="6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49</xdr:row>
      <xdr:rowOff>10819</xdr:rowOff>
    </xdr:from>
    <xdr:ext cx="606607" cy="0"/>
    <xdr:pic>
      <xdr:nvPicPr>
        <xdr:cNvPr id="6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50</xdr:row>
      <xdr:rowOff>10819</xdr:rowOff>
    </xdr:from>
    <xdr:ext cx="606607" cy="0"/>
    <xdr:pic>
      <xdr:nvPicPr>
        <xdr:cNvPr id="6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51</xdr:row>
      <xdr:rowOff>10819</xdr:rowOff>
    </xdr:from>
    <xdr:ext cx="606607" cy="0"/>
    <xdr:pic>
      <xdr:nvPicPr>
        <xdr:cNvPr id="6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52</xdr:row>
      <xdr:rowOff>10819</xdr:rowOff>
    </xdr:from>
    <xdr:ext cx="606607" cy="0"/>
    <xdr:pic>
      <xdr:nvPicPr>
        <xdr:cNvPr id="6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53</xdr:row>
      <xdr:rowOff>10819</xdr:rowOff>
    </xdr:from>
    <xdr:ext cx="606607" cy="0"/>
    <xdr:pic>
      <xdr:nvPicPr>
        <xdr:cNvPr id="6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54</xdr:row>
      <xdr:rowOff>10819</xdr:rowOff>
    </xdr:from>
    <xdr:ext cx="606607" cy="0"/>
    <xdr:pic>
      <xdr:nvPicPr>
        <xdr:cNvPr id="6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55</xdr:row>
      <xdr:rowOff>10819</xdr:rowOff>
    </xdr:from>
    <xdr:ext cx="606607" cy="0"/>
    <xdr:pic>
      <xdr:nvPicPr>
        <xdr:cNvPr id="6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56</xdr:row>
      <xdr:rowOff>10819</xdr:rowOff>
    </xdr:from>
    <xdr:ext cx="606607" cy="0"/>
    <xdr:pic>
      <xdr:nvPicPr>
        <xdr:cNvPr id="6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57</xdr:row>
      <xdr:rowOff>0</xdr:rowOff>
    </xdr:from>
    <xdr:ext cx="606607" cy="0"/>
    <xdr:pic>
      <xdr:nvPicPr>
        <xdr:cNvPr id="6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57</xdr:row>
      <xdr:rowOff>10819</xdr:rowOff>
    </xdr:from>
    <xdr:ext cx="606607" cy="0"/>
    <xdr:pic>
      <xdr:nvPicPr>
        <xdr:cNvPr id="6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63</xdr:row>
      <xdr:rowOff>0</xdr:rowOff>
    </xdr:from>
    <xdr:ext cx="606607" cy="0"/>
    <xdr:pic>
      <xdr:nvPicPr>
        <xdr:cNvPr id="6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63</xdr:row>
      <xdr:rowOff>10819</xdr:rowOff>
    </xdr:from>
    <xdr:ext cx="606607" cy="0"/>
    <xdr:pic>
      <xdr:nvPicPr>
        <xdr:cNvPr id="6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64</xdr:row>
      <xdr:rowOff>10819</xdr:rowOff>
    </xdr:from>
    <xdr:ext cx="606607" cy="0"/>
    <xdr:pic>
      <xdr:nvPicPr>
        <xdr:cNvPr id="6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65</xdr:row>
      <xdr:rowOff>10819</xdr:rowOff>
    </xdr:from>
    <xdr:ext cx="606607" cy="0"/>
    <xdr:pic>
      <xdr:nvPicPr>
        <xdr:cNvPr id="6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66</xdr:row>
      <xdr:rowOff>10819</xdr:rowOff>
    </xdr:from>
    <xdr:ext cx="606607" cy="0"/>
    <xdr:pic>
      <xdr:nvPicPr>
        <xdr:cNvPr id="6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67</xdr:row>
      <xdr:rowOff>0</xdr:rowOff>
    </xdr:from>
    <xdr:ext cx="606607" cy="0"/>
    <xdr:pic>
      <xdr:nvPicPr>
        <xdr:cNvPr id="6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67</xdr:row>
      <xdr:rowOff>0</xdr:rowOff>
    </xdr:from>
    <xdr:ext cx="606607" cy="0"/>
    <xdr:pic>
      <xdr:nvPicPr>
        <xdr:cNvPr id="6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67</xdr:row>
      <xdr:rowOff>10819</xdr:rowOff>
    </xdr:from>
    <xdr:ext cx="606607" cy="0"/>
    <xdr:pic>
      <xdr:nvPicPr>
        <xdr:cNvPr id="6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68</xdr:row>
      <xdr:rowOff>10819</xdr:rowOff>
    </xdr:from>
    <xdr:ext cx="606607" cy="0"/>
    <xdr:pic>
      <xdr:nvPicPr>
        <xdr:cNvPr id="6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69</xdr:row>
      <xdr:rowOff>10819</xdr:rowOff>
    </xdr:from>
    <xdr:ext cx="606607" cy="0"/>
    <xdr:pic>
      <xdr:nvPicPr>
        <xdr:cNvPr id="6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70</xdr:row>
      <xdr:rowOff>10819</xdr:rowOff>
    </xdr:from>
    <xdr:ext cx="606607" cy="0"/>
    <xdr:pic>
      <xdr:nvPicPr>
        <xdr:cNvPr id="6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71</xdr:row>
      <xdr:rowOff>10819</xdr:rowOff>
    </xdr:from>
    <xdr:ext cx="606607" cy="0"/>
    <xdr:pic>
      <xdr:nvPicPr>
        <xdr:cNvPr id="6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73</xdr:row>
      <xdr:rowOff>10819</xdr:rowOff>
    </xdr:from>
    <xdr:ext cx="606607" cy="0"/>
    <xdr:pic>
      <xdr:nvPicPr>
        <xdr:cNvPr id="6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74</xdr:row>
      <xdr:rowOff>10819</xdr:rowOff>
    </xdr:from>
    <xdr:ext cx="606607" cy="0"/>
    <xdr:pic>
      <xdr:nvPicPr>
        <xdr:cNvPr id="6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75</xdr:row>
      <xdr:rowOff>10819</xdr:rowOff>
    </xdr:from>
    <xdr:ext cx="606607" cy="0"/>
    <xdr:pic>
      <xdr:nvPicPr>
        <xdr:cNvPr id="6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76</xdr:row>
      <xdr:rowOff>10819</xdr:rowOff>
    </xdr:from>
    <xdr:ext cx="606607" cy="0"/>
    <xdr:pic>
      <xdr:nvPicPr>
        <xdr:cNvPr id="6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77</xdr:row>
      <xdr:rowOff>10819</xdr:rowOff>
    </xdr:from>
    <xdr:ext cx="606607" cy="0"/>
    <xdr:pic>
      <xdr:nvPicPr>
        <xdr:cNvPr id="6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78</xdr:row>
      <xdr:rowOff>0</xdr:rowOff>
    </xdr:from>
    <xdr:ext cx="606607" cy="0"/>
    <xdr:pic>
      <xdr:nvPicPr>
        <xdr:cNvPr id="6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78</xdr:row>
      <xdr:rowOff>0</xdr:rowOff>
    </xdr:from>
    <xdr:ext cx="606607" cy="0"/>
    <xdr:pic>
      <xdr:nvPicPr>
        <xdr:cNvPr id="6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78</xdr:row>
      <xdr:rowOff>0</xdr:rowOff>
    </xdr:from>
    <xdr:ext cx="606607" cy="0"/>
    <xdr:pic>
      <xdr:nvPicPr>
        <xdr:cNvPr id="6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78</xdr:row>
      <xdr:rowOff>0</xdr:rowOff>
    </xdr:from>
    <xdr:ext cx="606607" cy="0"/>
    <xdr:pic>
      <xdr:nvPicPr>
        <xdr:cNvPr id="6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78</xdr:row>
      <xdr:rowOff>0</xdr:rowOff>
    </xdr:from>
    <xdr:ext cx="606607" cy="0"/>
    <xdr:pic>
      <xdr:nvPicPr>
        <xdr:cNvPr id="6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78</xdr:row>
      <xdr:rowOff>10819</xdr:rowOff>
    </xdr:from>
    <xdr:ext cx="606607" cy="0"/>
    <xdr:pic>
      <xdr:nvPicPr>
        <xdr:cNvPr id="6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79</xdr:row>
      <xdr:rowOff>10819</xdr:rowOff>
    </xdr:from>
    <xdr:ext cx="606607" cy="0"/>
    <xdr:pic>
      <xdr:nvPicPr>
        <xdr:cNvPr id="6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80</xdr:row>
      <xdr:rowOff>10819</xdr:rowOff>
    </xdr:from>
    <xdr:ext cx="606607" cy="0"/>
    <xdr:pic>
      <xdr:nvPicPr>
        <xdr:cNvPr id="6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81</xdr:row>
      <xdr:rowOff>10819</xdr:rowOff>
    </xdr:from>
    <xdr:ext cx="606607" cy="0"/>
    <xdr:pic>
      <xdr:nvPicPr>
        <xdr:cNvPr id="6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82</xdr:row>
      <xdr:rowOff>10819</xdr:rowOff>
    </xdr:from>
    <xdr:ext cx="606607" cy="0"/>
    <xdr:pic>
      <xdr:nvPicPr>
        <xdr:cNvPr id="6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83</xdr:row>
      <xdr:rowOff>10819</xdr:rowOff>
    </xdr:from>
    <xdr:ext cx="606607" cy="0"/>
    <xdr:pic>
      <xdr:nvPicPr>
        <xdr:cNvPr id="6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84</xdr:row>
      <xdr:rowOff>0</xdr:rowOff>
    </xdr:from>
    <xdr:ext cx="606607" cy="0"/>
    <xdr:pic>
      <xdr:nvPicPr>
        <xdr:cNvPr id="6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110</xdr:row>
      <xdr:rowOff>0</xdr:rowOff>
    </xdr:from>
    <xdr:ext cx="606607" cy="0"/>
    <xdr:pic>
      <xdr:nvPicPr>
        <xdr:cNvPr id="6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110</xdr:row>
      <xdr:rowOff>0</xdr:rowOff>
    </xdr:from>
    <xdr:ext cx="606607" cy="0"/>
    <xdr:pic>
      <xdr:nvPicPr>
        <xdr:cNvPr id="6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110</xdr:row>
      <xdr:rowOff>0</xdr:rowOff>
    </xdr:from>
    <xdr:ext cx="606607" cy="0"/>
    <xdr:pic>
      <xdr:nvPicPr>
        <xdr:cNvPr id="6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110</xdr:row>
      <xdr:rowOff>0</xdr:rowOff>
    </xdr:from>
    <xdr:ext cx="606607" cy="0"/>
    <xdr:pic>
      <xdr:nvPicPr>
        <xdr:cNvPr id="6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110</xdr:row>
      <xdr:rowOff>0</xdr:rowOff>
    </xdr:from>
    <xdr:ext cx="606607" cy="0"/>
    <xdr:pic>
      <xdr:nvPicPr>
        <xdr:cNvPr id="6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110</xdr:row>
      <xdr:rowOff>0</xdr:rowOff>
    </xdr:from>
    <xdr:ext cx="606607" cy="0"/>
    <xdr:pic>
      <xdr:nvPicPr>
        <xdr:cNvPr id="6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110</xdr:row>
      <xdr:rowOff>0</xdr:rowOff>
    </xdr:from>
    <xdr:ext cx="606607" cy="0"/>
    <xdr:pic>
      <xdr:nvPicPr>
        <xdr:cNvPr id="6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110</xdr:row>
      <xdr:rowOff>0</xdr:rowOff>
    </xdr:from>
    <xdr:ext cx="606607" cy="0"/>
    <xdr:pic>
      <xdr:nvPicPr>
        <xdr:cNvPr id="6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110</xdr:row>
      <xdr:rowOff>10819</xdr:rowOff>
    </xdr:from>
    <xdr:ext cx="606607" cy="0"/>
    <xdr:pic>
      <xdr:nvPicPr>
        <xdr:cNvPr id="6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111</xdr:row>
      <xdr:rowOff>10819</xdr:rowOff>
    </xdr:from>
    <xdr:ext cx="606607" cy="0"/>
    <xdr:pic>
      <xdr:nvPicPr>
        <xdr:cNvPr id="6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113</xdr:row>
      <xdr:rowOff>10819</xdr:rowOff>
    </xdr:from>
    <xdr:ext cx="606607" cy="0"/>
    <xdr:pic>
      <xdr:nvPicPr>
        <xdr:cNvPr id="6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114</xdr:row>
      <xdr:rowOff>10819</xdr:rowOff>
    </xdr:from>
    <xdr:ext cx="606607" cy="0"/>
    <xdr:pic>
      <xdr:nvPicPr>
        <xdr:cNvPr id="6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115</xdr:row>
      <xdr:rowOff>10819</xdr:rowOff>
    </xdr:from>
    <xdr:ext cx="606607" cy="0"/>
    <xdr:pic>
      <xdr:nvPicPr>
        <xdr:cNvPr id="6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116</xdr:row>
      <xdr:rowOff>10819</xdr:rowOff>
    </xdr:from>
    <xdr:ext cx="606607" cy="0"/>
    <xdr:pic>
      <xdr:nvPicPr>
        <xdr:cNvPr id="6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121</xdr:row>
      <xdr:rowOff>10819</xdr:rowOff>
    </xdr:from>
    <xdr:ext cx="606607" cy="0"/>
    <xdr:pic>
      <xdr:nvPicPr>
        <xdr:cNvPr id="6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130</xdr:row>
      <xdr:rowOff>0</xdr:rowOff>
    </xdr:from>
    <xdr:ext cx="606607" cy="0"/>
    <xdr:pic>
      <xdr:nvPicPr>
        <xdr:cNvPr id="6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130</xdr:row>
      <xdr:rowOff>10819</xdr:rowOff>
    </xdr:from>
    <xdr:ext cx="606607" cy="0"/>
    <xdr:pic>
      <xdr:nvPicPr>
        <xdr:cNvPr id="6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130</xdr:row>
      <xdr:rowOff>10819</xdr:rowOff>
    </xdr:from>
    <xdr:ext cx="606607" cy="0"/>
    <xdr:pic>
      <xdr:nvPicPr>
        <xdr:cNvPr id="6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132</xdr:row>
      <xdr:rowOff>10819</xdr:rowOff>
    </xdr:from>
    <xdr:ext cx="606607" cy="0"/>
    <xdr:pic>
      <xdr:nvPicPr>
        <xdr:cNvPr id="6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133</xdr:row>
      <xdr:rowOff>10819</xdr:rowOff>
    </xdr:from>
    <xdr:ext cx="606607" cy="0"/>
    <xdr:pic>
      <xdr:nvPicPr>
        <xdr:cNvPr id="6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134</xdr:row>
      <xdr:rowOff>10819</xdr:rowOff>
    </xdr:from>
    <xdr:ext cx="606607" cy="0"/>
    <xdr:pic>
      <xdr:nvPicPr>
        <xdr:cNvPr id="6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135</xdr:row>
      <xdr:rowOff>10819</xdr:rowOff>
    </xdr:from>
    <xdr:ext cx="606607" cy="0"/>
    <xdr:pic>
      <xdr:nvPicPr>
        <xdr:cNvPr id="7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142</xdr:row>
      <xdr:rowOff>0</xdr:rowOff>
    </xdr:from>
    <xdr:ext cx="606607" cy="0"/>
    <xdr:pic>
      <xdr:nvPicPr>
        <xdr:cNvPr id="7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142</xdr:row>
      <xdr:rowOff>0</xdr:rowOff>
    </xdr:from>
    <xdr:ext cx="606607" cy="0"/>
    <xdr:pic>
      <xdr:nvPicPr>
        <xdr:cNvPr id="7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142</xdr:row>
      <xdr:rowOff>0</xdr:rowOff>
    </xdr:from>
    <xdr:ext cx="606607" cy="0"/>
    <xdr:pic>
      <xdr:nvPicPr>
        <xdr:cNvPr id="7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142</xdr:row>
      <xdr:rowOff>0</xdr:rowOff>
    </xdr:from>
    <xdr:ext cx="606607" cy="0"/>
    <xdr:pic>
      <xdr:nvPicPr>
        <xdr:cNvPr id="7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142</xdr:row>
      <xdr:rowOff>0</xdr:rowOff>
    </xdr:from>
    <xdr:ext cx="606607" cy="0"/>
    <xdr:pic>
      <xdr:nvPicPr>
        <xdr:cNvPr id="7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142</xdr:row>
      <xdr:rowOff>0</xdr:rowOff>
    </xdr:from>
    <xdr:ext cx="606607" cy="0"/>
    <xdr:pic>
      <xdr:nvPicPr>
        <xdr:cNvPr id="7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142</xdr:row>
      <xdr:rowOff>0</xdr:rowOff>
    </xdr:from>
    <xdr:ext cx="606607" cy="0"/>
    <xdr:pic>
      <xdr:nvPicPr>
        <xdr:cNvPr id="7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142</xdr:row>
      <xdr:rowOff>0</xdr:rowOff>
    </xdr:from>
    <xdr:ext cx="606607" cy="0"/>
    <xdr:pic>
      <xdr:nvPicPr>
        <xdr:cNvPr id="7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142</xdr:row>
      <xdr:rowOff>0</xdr:rowOff>
    </xdr:from>
    <xdr:ext cx="606607" cy="0"/>
    <xdr:pic>
      <xdr:nvPicPr>
        <xdr:cNvPr id="7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142</xdr:row>
      <xdr:rowOff>10819</xdr:rowOff>
    </xdr:from>
    <xdr:ext cx="606607" cy="0"/>
    <xdr:pic>
      <xdr:nvPicPr>
        <xdr:cNvPr id="7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143</xdr:row>
      <xdr:rowOff>10819</xdr:rowOff>
    </xdr:from>
    <xdr:ext cx="606607" cy="0"/>
    <xdr:pic>
      <xdr:nvPicPr>
        <xdr:cNvPr id="7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144</xdr:row>
      <xdr:rowOff>10819</xdr:rowOff>
    </xdr:from>
    <xdr:ext cx="606607" cy="0"/>
    <xdr:pic>
      <xdr:nvPicPr>
        <xdr:cNvPr id="7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145</xdr:row>
      <xdr:rowOff>10819</xdr:rowOff>
    </xdr:from>
    <xdr:ext cx="606607" cy="0"/>
    <xdr:pic>
      <xdr:nvPicPr>
        <xdr:cNvPr id="7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146</xdr:row>
      <xdr:rowOff>10819</xdr:rowOff>
    </xdr:from>
    <xdr:ext cx="606607" cy="0"/>
    <xdr:pic>
      <xdr:nvPicPr>
        <xdr:cNvPr id="7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147</xdr:row>
      <xdr:rowOff>10819</xdr:rowOff>
    </xdr:from>
    <xdr:ext cx="606607" cy="0"/>
    <xdr:pic>
      <xdr:nvPicPr>
        <xdr:cNvPr id="7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148</xdr:row>
      <xdr:rowOff>10819</xdr:rowOff>
    </xdr:from>
    <xdr:ext cx="606607" cy="0"/>
    <xdr:pic>
      <xdr:nvPicPr>
        <xdr:cNvPr id="7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149</xdr:row>
      <xdr:rowOff>10819</xdr:rowOff>
    </xdr:from>
    <xdr:ext cx="606607" cy="0"/>
    <xdr:pic>
      <xdr:nvPicPr>
        <xdr:cNvPr id="7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150</xdr:row>
      <xdr:rowOff>10819</xdr:rowOff>
    </xdr:from>
    <xdr:ext cx="606607" cy="0"/>
    <xdr:pic>
      <xdr:nvPicPr>
        <xdr:cNvPr id="7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151</xdr:row>
      <xdr:rowOff>10819</xdr:rowOff>
    </xdr:from>
    <xdr:ext cx="606607" cy="0"/>
    <xdr:pic>
      <xdr:nvPicPr>
        <xdr:cNvPr id="7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152</xdr:row>
      <xdr:rowOff>10819</xdr:rowOff>
    </xdr:from>
    <xdr:ext cx="606607" cy="0"/>
    <xdr:pic>
      <xdr:nvPicPr>
        <xdr:cNvPr id="7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153</xdr:row>
      <xdr:rowOff>10819</xdr:rowOff>
    </xdr:from>
    <xdr:ext cx="606607" cy="0"/>
    <xdr:pic>
      <xdr:nvPicPr>
        <xdr:cNvPr id="7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154</xdr:row>
      <xdr:rowOff>10819</xdr:rowOff>
    </xdr:from>
    <xdr:ext cx="606607" cy="0"/>
    <xdr:pic>
      <xdr:nvPicPr>
        <xdr:cNvPr id="7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155</xdr:row>
      <xdr:rowOff>10819</xdr:rowOff>
    </xdr:from>
    <xdr:ext cx="606607" cy="0"/>
    <xdr:pic>
      <xdr:nvPicPr>
        <xdr:cNvPr id="7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156</xdr:row>
      <xdr:rowOff>10819</xdr:rowOff>
    </xdr:from>
    <xdr:ext cx="606607" cy="0"/>
    <xdr:pic>
      <xdr:nvPicPr>
        <xdr:cNvPr id="7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157</xdr:row>
      <xdr:rowOff>10819</xdr:rowOff>
    </xdr:from>
    <xdr:ext cx="606607" cy="0"/>
    <xdr:pic>
      <xdr:nvPicPr>
        <xdr:cNvPr id="7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158</xdr:row>
      <xdr:rowOff>10819</xdr:rowOff>
    </xdr:from>
    <xdr:ext cx="606607" cy="0"/>
    <xdr:pic>
      <xdr:nvPicPr>
        <xdr:cNvPr id="7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159</xdr:row>
      <xdr:rowOff>10819</xdr:rowOff>
    </xdr:from>
    <xdr:ext cx="606607" cy="0"/>
    <xdr:pic>
      <xdr:nvPicPr>
        <xdr:cNvPr id="7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160</xdr:row>
      <xdr:rowOff>10819</xdr:rowOff>
    </xdr:from>
    <xdr:ext cx="606607" cy="0"/>
    <xdr:pic>
      <xdr:nvPicPr>
        <xdr:cNvPr id="7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161</xdr:row>
      <xdr:rowOff>10819</xdr:rowOff>
    </xdr:from>
    <xdr:ext cx="606607" cy="0"/>
    <xdr:pic>
      <xdr:nvPicPr>
        <xdr:cNvPr id="7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162</xdr:row>
      <xdr:rowOff>10819</xdr:rowOff>
    </xdr:from>
    <xdr:ext cx="606607" cy="0"/>
    <xdr:pic>
      <xdr:nvPicPr>
        <xdr:cNvPr id="7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163</xdr:row>
      <xdr:rowOff>10819</xdr:rowOff>
    </xdr:from>
    <xdr:ext cx="606607" cy="0"/>
    <xdr:pic>
      <xdr:nvPicPr>
        <xdr:cNvPr id="7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164</xdr:row>
      <xdr:rowOff>10819</xdr:rowOff>
    </xdr:from>
    <xdr:ext cx="606607" cy="0"/>
    <xdr:pic>
      <xdr:nvPicPr>
        <xdr:cNvPr id="7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165</xdr:row>
      <xdr:rowOff>10819</xdr:rowOff>
    </xdr:from>
    <xdr:ext cx="606607" cy="0"/>
    <xdr:pic>
      <xdr:nvPicPr>
        <xdr:cNvPr id="7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166</xdr:row>
      <xdr:rowOff>10819</xdr:rowOff>
    </xdr:from>
    <xdr:ext cx="606607" cy="0"/>
    <xdr:pic>
      <xdr:nvPicPr>
        <xdr:cNvPr id="7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167</xdr:row>
      <xdr:rowOff>10819</xdr:rowOff>
    </xdr:from>
    <xdr:ext cx="606607" cy="0"/>
    <xdr:pic>
      <xdr:nvPicPr>
        <xdr:cNvPr id="7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168</xdr:row>
      <xdr:rowOff>10819</xdr:rowOff>
    </xdr:from>
    <xdr:ext cx="606607" cy="0"/>
    <xdr:pic>
      <xdr:nvPicPr>
        <xdr:cNvPr id="7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169</xdr:row>
      <xdr:rowOff>10819</xdr:rowOff>
    </xdr:from>
    <xdr:ext cx="606607" cy="0"/>
    <xdr:pic>
      <xdr:nvPicPr>
        <xdr:cNvPr id="7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170</xdr:row>
      <xdr:rowOff>10819</xdr:rowOff>
    </xdr:from>
    <xdr:ext cx="606607" cy="0"/>
    <xdr:pic>
      <xdr:nvPicPr>
        <xdr:cNvPr id="7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171</xdr:row>
      <xdr:rowOff>10819</xdr:rowOff>
    </xdr:from>
    <xdr:ext cx="606607" cy="0"/>
    <xdr:pic>
      <xdr:nvPicPr>
        <xdr:cNvPr id="7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172</xdr:row>
      <xdr:rowOff>10819</xdr:rowOff>
    </xdr:from>
    <xdr:ext cx="606607" cy="0"/>
    <xdr:pic>
      <xdr:nvPicPr>
        <xdr:cNvPr id="7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173</xdr:row>
      <xdr:rowOff>10819</xdr:rowOff>
    </xdr:from>
    <xdr:ext cx="606607" cy="0"/>
    <xdr:pic>
      <xdr:nvPicPr>
        <xdr:cNvPr id="7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174</xdr:row>
      <xdr:rowOff>10819</xdr:rowOff>
    </xdr:from>
    <xdr:ext cx="606607" cy="0"/>
    <xdr:pic>
      <xdr:nvPicPr>
        <xdr:cNvPr id="7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175</xdr:row>
      <xdr:rowOff>10819</xdr:rowOff>
    </xdr:from>
    <xdr:ext cx="606607" cy="0"/>
    <xdr:pic>
      <xdr:nvPicPr>
        <xdr:cNvPr id="7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176</xdr:row>
      <xdr:rowOff>10819</xdr:rowOff>
    </xdr:from>
    <xdr:ext cx="606607" cy="0"/>
    <xdr:pic>
      <xdr:nvPicPr>
        <xdr:cNvPr id="7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177</xdr:row>
      <xdr:rowOff>10819</xdr:rowOff>
    </xdr:from>
    <xdr:ext cx="606607" cy="0"/>
    <xdr:pic>
      <xdr:nvPicPr>
        <xdr:cNvPr id="7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178</xdr:row>
      <xdr:rowOff>10819</xdr:rowOff>
    </xdr:from>
    <xdr:ext cx="606607" cy="0"/>
    <xdr:pic>
      <xdr:nvPicPr>
        <xdr:cNvPr id="7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179</xdr:row>
      <xdr:rowOff>10819</xdr:rowOff>
    </xdr:from>
    <xdr:ext cx="606607" cy="0"/>
    <xdr:pic>
      <xdr:nvPicPr>
        <xdr:cNvPr id="7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180</xdr:row>
      <xdr:rowOff>10819</xdr:rowOff>
    </xdr:from>
    <xdr:ext cx="606607" cy="0"/>
    <xdr:pic>
      <xdr:nvPicPr>
        <xdr:cNvPr id="7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181</xdr:row>
      <xdr:rowOff>10819</xdr:rowOff>
    </xdr:from>
    <xdr:ext cx="606607" cy="0"/>
    <xdr:pic>
      <xdr:nvPicPr>
        <xdr:cNvPr id="7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182</xdr:row>
      <xdr:rowOff>10819</xdr:rowOff>
    </xdr:from>
    <xdr:ext cx="606607" cy="0"/>
    <xdr:pic>
      <xdr:nvPicPr>
        <xdr:cNvPr id="7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183</xdr:row>
      <xdr:rowOff>10819</xdr:rowOff>
    </xdr:from>
    <xdr:ext cx="606607" cy="0"/>
    <xdr:pic>
      <xdr:nvPicPr>
        <xdr:cNvPr id="7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184</xdr:row>
      <xdr:rowOff>10819</xdr:rowOff>
    </xdr:from>
    <xdr:ext cx="606607" cy="0"/>
    <xdr:pic>
      <xdr:nvPicPr>
        <xdr:cNvPr id="7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185</xdr:row>
      <xdr:rowOff>10819</xdr:rowOff>
    </xdr:from>
    <xdr:ext cx="606607" cy="0"/>
    <xdr:pic>
      <xdr:nvPicPr>
        <xdr:cNvPr id="7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186</xdr:row>
      <xdr:rowOff>10819</xdr:rowOff>
    </xdr:from>
    <xdr:ext cx="606607" cy="0"/>
    <xdr:pic>
      <xdr:nvPicPr>
        <xdr:cNvPr id="7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194</xdr:row>
      <xdr:rowOff>10819</xdr:rowOff>
    </xdr:from>
    <xdr:ext cx="606607" cy="0"/>
    <xdr:pic>
      <xdr:nvPicPr>
        <xdr:cNvPr id="7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195</xdr:row>
      <xdr:rowOff>10819</xdr:rowOff>
    </xdr:from>
    <xdr:ext cx="606607" cy="0"/>
    <xdr:pic>
      <xdr:nvPicPr>
        <xdr:cNvPr id="7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196</xdr:row>
      <xdr:rowOff>10819</xdr:rowOff>
    </xdr:from>
    <xdr:ext cx="606607" cy="0"/>
    <xdr:pic>
      <xdr:nvPicPr>
        <xdr:cNvPr id="7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197</xdr:row>
      <xdr:rowOff>10819</xdr:rowOff>
    </xdr:from>
    <xdr:ext cx="606607" cy="0"/>
    <xdr:pic>
      <xdr:nvPicPr>
        <xdr:cNvPr id="7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198</xdr:row>
      <xdr:rowOff>10819</xdr:rowOff>
    </xdr:from>
    <xdr:ext cx="606607" cy="0"/>
    <xdr:pic>
      <xdr:nvPicPr>
        <xdr:cNvPr id="7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199</xdr:row>
      <xdr:rowOff>10819</xdr:rowOff>
    </xdr:from>
    <xdr:ext cx="606607" cy="0"/>
    <xdr:pic>
      <xdr:nvPicPr>
        <xdr:cNvPr id="7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200</xdr:row>
      <xdr:rowOff>10819</xdr:rowOff>
    </xdr:from>
    <xdr:ext cx="606607" cy="0"/>
    <xdr:pic>
      <xdr:nvPicPr>
        <xdr:cNvPr id="7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201</xdr:row>
      <xdr:rowOff>10819</xdr:rowOff>
    </xdr:from>
    <xdr:ext cx="606607" cy="0"/>
    <xdr:pic>
      <xdr:nvPicPr>
        <xdr:cNvPr id="7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202</xdr:row>
      <xdr:rowOff>10819</xdr:rowOff>
    </xdr:from>
    <xdr:ext cx="606607" cy="0"/>
    <xdr:pic>
      <xdr:nvPicPr>
        <xdr:cNvPr id="7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203</xdr:row>
      <xdr:rowOff>10819</xdr:rowOff>
    </xdr:from>
    <xdr:ext cx="606607" cy="0"/>
    <xdr:pic>
      <xdr:nvPicPr>
        <xdr:cNvPr id="7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204</xdr:row>
      <xdr:rowOff>10819</xdr:rowOff>
    </xdr:from>
    <xdr:ext cx="606607" cy="0"/>
    <xdr:pic>
      <xdr:nvPicPr>
        <xdr:cNvPr id="7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205</xdr:row>
      <xdr:rowOff>10819</xdr:rowOff>
    </xdr:from>
    <xdr:ext cx="606607" cy="0"/>
    <xdr:pic>
      <xdr:nvPicPr>
        <xdr:cNvPr id="7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206</xdr:row>
      <xdr:rowOff>10819</xdr:rowOff>
    </xdr:from>
    <xdr:ext cx="606607" cy="0"/>
    <xdr:pic>
      <xdr:nvPicPr>
        <xdr:cNvPr id="7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207</xdr:row>
      <xdr:rowOff>10819</xdr:rowOff>
    </xdr:from>
    <xdr:ext cx="606607" cy="0"/>
    <xdr:pic>
      <xdr:nvPicPr>
        <xdr:cNvPr id="7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38122725"/>
          <a:ext cx="606607" cy="0"/>
        </a:xfrm>
        <a:prstGeom prst="rect">
          <a:avLst/>
        </a:prstGeom>
      </xdr:spPr>
    </xdr:pic>
    <xdr:clientData/>
  </xdr:oneCellAnchor>
  <xdr:oneCellAnchor>
    <xdr:from>
      <xdr:col>13</xdr:col>
      <xdr:colOff>0</xdr:colOff>
      <xdr:row>57</xdr:row>
      <xdr:rowOff>0</xdr:rowOff>
    </xdr:from>
    <xdr:ext cx="606607" cy="0"/>
    <xdr:pic>
      <xdr:nvPicPr>
        <xdr:cNvPr id="7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0921944"/>
          <a:ext cx="606607" cy="0"/>
        </a:xfrm>
        <a:prstGeom prst="rect">
          <a:avLst/>
        </a:prstGeom>
      </xdr:spPr>
    </xdr:pic>
    <xdr:clientData/>
  </xdr:oneCellAnchor>
  <xdr:oneCellAnchor>
    <xdr:from>
      <xdr:col>13</xdr:col>
      <xdr:colOff>0</xdr:colOff>
      <xdr:row>57</xdr:row>
      <xdr:rowOff>0</xdr:rowOff>
    </xdr:from>
    <xdr:ext cx="606607" cy="0"/>
    <xdr:pic>
      <xdr:nvPicPr>
        <xdr:cNvPr id="7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0921944"/>
          <a:ext cx="606607" cy="0"/>
        </a:xfrm>
        <a:prstGeom prst="rect">
          <a:avLst/>
        </a:prstGeom>
      </xdr:spPr>
    </xdr:pic>
    <xdr:clientData/>
  </xdr:oneCellAnchor>
  <xdr:oneCellAnchor>
    <xdr:from>
      <xdr:col>13</xdr:col>
      <xdr:colOff>0</xdr:colOff>
      <xdr:row>57</xdr:row>
      <xdr:rowOff>0</xdr:rowOff>
    </xdr:from>
    <xdr:ext cx="606607" cy="0"/>
    <xdr:pic>
      <xdr:nvPicPr>
        <xdr:cNvPr id="7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0921944"/>
          <a:ext cx="606607" cy="0"/>
        </a:xfrm>
        <a:prstGeom prst="rect">
          <a:avLst/>
        </a:prstGeom>
      </xdr:spPr>
    </xdr:pic>
    <xdr:clientData/>
  </xdr:oneCellAnchor>
  <xdr:oneCellAnchor>
    <xdr:from>
      <xdr:col>13</xdr:col>
      <xdr:colOff>0</xdr:colOff>
      <xdr:row>57</xdr:row>
      <xdr:rowOff>0</xdr:rowOff>
    </xdr:from>
    <xdr:ext cx="606607" cy="0"/>
    <xdr:pic>
      <xdr:nvPicPr>
        <xdr:cNvPr id="7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0921944"/>
          <a:ext cx="606607" cy="0"/>
        </a:xfrm>
        <a:prstGeom prst="rect">
          <a:avLst/>
        </a:prstGeom>
      </xdr:spPr>
    </xdr:pic>
    <xdr:clientData/>
  </xdr:oneCellAnchor>
  <xdr:oneCellAnchor>
    <xdr:from>
      <xdr:col>13</xdr:col>
      <xdr:colOff>0</xdr:colOff>
      <xdr:row>67</xdr:row>
      <xdr:rowOff>0</xdr:rowOff>
    </xdr:from>
    <xdr:ext cx="606607" cy="0"/>
    <xdr:pic>
      <xdr:nvPicPr>
        <xdr:cNvPr id="7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5005788"/>
          <a:ext cx="606607" cy="0"/>
        </a:xfrm>
        <a:prstGeom prst="rect">
          <a:avLst/>
        </a:prstGeom>
      </xdr:spPr>
    </xdr:pic>
    <xdr:clientData/>
  </xdr:oneCellAnchor>
  <xdr:oneCellAnchor>
    <xdr:from>
      <xdr:col>13</xdr:col>
      <xdr:colOff>0</xdr:colOff>
      <xdr:row>67</xdr:row>
      <xdr:rowOff>0</xdr:rowOff>
    </xdr:from>
    <xdr:ext cx="606607" cy="0"/>
    <xdr:pic>
      <xdr:nvPicPr>
        <xdr:cNvPr id="7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5005788"/>
          <a:ext cx="606607" cy="0"/>
        </a:xfrm>
        <a:prstGeom prst="rect">
          <a:avLst/>
        </a:prstGeom>
      </xdr:spPr>
    </xdr:pic>
    <xdr:clientData/>
  </xdr:oneCellAnchor>
  <xdr:oneCellAnchor>
    <xdr:from>
      <xdr:col>13</xdr:col>
      <xdr:colOff>0</xdr:colOff>
      <xdr:row>67</xdr:row>
      <xdr:rowOff>0</xdr:rowOff>
    </xdr:from>
    <xdr:ext cx="606607" cy="0"/>
    <xdr:pic>
      <xdr:nvPicPr>
        <xdr:cNvPr id="7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5005788"/>
          <a:ext cx="606607" cy="0"/>
        </a:xfrm>
        <a:prstGeom prst="rect">
          <a:avLst/>
        </a:prstGeom>
      </xdr:spPr>
    </xdr:pic>
    <xdr:clientData/>
  </xdr:oneCellAnchor>
  <xdr:oneCellAnchor>
    <xdr:from>
      <xdr:col>13</xdr:col>
      <xdr:colOff>0</xdr:colOff>
      <xdr:row>67</xdr:row>
      <xdr:rowOff>10819</xdr:rowOff>
    </xdr:from>
    <xdr:ext cx="606607" cy="0"/>
    <xdr:pic>
      <xdr:nvPicPr>
        <xdr:cNvPr id="7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5005788"/>
          <a:ext cx="606607" cy="0"/>
        </a:xfrm>
        <a:prstGeom prst="rect">
          <a:avLst/>
        </a:prstGeom>
      </xdr:spPr>
    </xdr:pic>
    <xdr:clientData/>
  </xdr:oneCellAnchor>
  <xdr:oneCellAnchor>
    <xdr:from>
      <xdr:col>13</xdr:col>
      <xdr:colOff>0</xdr:colOff>
      <xdr:row>67</xdr:row>
      <xdr:rowOff>10819</xdr:rowOff>
    </xdr:from>
    <xdr:ext cx="606607" cy="0"/>
    <xdr:pic>
      <xdr:nvPicPr>
        <xdr:cNvPr id="7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5005788"/>
          <a:ext cx="606607" cy="0"/>
        </a:xfrm>
        <a:prstGeom prst="rect">
          <a:avLst/>
        </a:prstGeom>
      </xdr:spPr>
    </xdr:pic>
    <xdr:clientData/>
  </xdr:oneCellAnchor>
  <xdr:oneCellAnchor>
    <xdr:from>
      <xdr:col>13</xdr:col>
      <xdr:colOff>0</xdr:colOff>
      <xdr:row>67</xdr:row>
      <xdr:rowOff>10819</xdr:rowOff>
    </xdr:from>
    <xdr:ext cx="606607" cy="0"/>
    <xdr:pic>
      <xdr:nvPicPr>
        <xdr:cNvPr id="7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5005788"/>
          <a:ext cx="606607" cy="0"/>
        </a:xfrm>
        <a:prstGeom prst="rect">
          <a:avLst/>
        </a:prstGeom>
      </xdr:spPr>
    </xdr:pic>
    <xdr:clientData/>
  </xdr:oneCellAnchor>
  <xdr:oneCellAnchor>
    <xdr:from>
      <xdr:col>13</xdr:col>
      <xdr:colOff>0</xdr:colOff>
      <xdr:row>68</xdr:row>
      <xdr:rowOff>10819</xdr:rowOff>
    </xdr:from>
    <xdr:ext cx="606607" cy="0"/>
    <xdr:pic>
      <xdr:nvPicPr>
        <xdr:cNvPr id="7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5005788"/>
          <a:ext cx="606607" cy="0"/>
        </a:xfrm>
        <a:prstGeom prst="rect">
          <a:avLst/>
        </a:prstGeom>
      </xdr:spPr>
    </xdr:pic>
    <xdr:clientData/>
  </xdr:oneCellAnchor>
  <xdr:oneCellAnchor>
    <xdr:from>
      <xdr:col>13</xdr:col>
      <xdr:colOff>0</xdr:colOff>
      <xdr:row>68</xdr:row>
      <xdr:rowOff>10819</xdr:rowOff>
    </xdr:from>
    <xdr:ext cx="606607" cy="0"/>
    <xdr:pic>
      <xdr:nvPicPr>
        <xdr:cNvPr id="7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5005788"/>
          <a:ext cx="606607" cy="0"/>
        </a:xfrm>
        <a:prstGeom prst="rect">
          <a:avLst/>
        </a:prstGeom>
      </xdr:spPr>
    </xdr:pic>
    <xdr:clientData/>
  </xdr:oneCellAnchor>
  <xdr:oneCellAnchor>
    <xdr:from>
      <xdr:col>13</xdr:col>
      <xdr:colOff>0</xdr:colOff>
      <xdr:row>68</xdr:row>
      <xdr:rowOff>10819</xdr:rowOff>
    </xdr:from>
    <xdr:ext cx="606607" cy="0"/>
    <xdr:pic>
      <xdr:nvPicPr>
        <xdr:cNvPr id="7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5005788"/>
          <a:ext cx="606607" cy="0"/>
        </a:xfrm>
        <a:prstGeom prst="rect">
          <a:avLst/>
        </a:prstGeom>
      </xdr:spPr>
    </xdr:pic>
    <xdr:clientData/>
  </xdr:oneCellAnchor>
  <xdr:oneCellAnchor>
    <xdr:from>
      <xdr:col>13</xdr:col>
      <xdr:colOff>0</xdr:colOff>
      <xdr:row>69</xdr:row>
      <xdr:rowOff>10819</xdr:rowOff>
    </xdr:from>
    <xdr:ext cx="606607" cy="0"/>
    <xdr:pic>
      <xdr:nvPicPr>
        <xdr:cNvPr id="7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5005788"/>
          <a:ext cx="606607" cy="0"/>
        </a:xfrm>
        <a:prstGeom prst="rect">
          <a:avLst/>
        </a:prstGeom>
      </xdr:spPr>
    </xdr:pic>
    <xdr:clientData/>
  </xdr:oneCellAnchor>
  <xdr:oneCellAnchor>
    <xdr:from>
      <xdr:col>13</xdr:col>
      <xdr:colOff>0</xdr:colOff>
      <xdr:row>69</xdr:row>
      <xdr:rowOff>10819</xdr:rowOff>
    </xdr:from>
    <xdr:ext cx="606607" cy="0"/>
    <xdr:pic>
      <xdr:nvPicPr>
        <xdr:cNvPr id="7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5005788"/>
          <a:ext cx="606607" cy="0"/>
        </a:xfrm>
        <a:prstGeom prst="rect">
          <a:avLst/>
        </a:prstGeom>
      </xdr:spPr>
    </xdr:pic>
    <xdr:clientData/>
  </xdr:oneCellAnchor>
  <xdr:oneCellAnchor>
    <xdr:from>
      <xdr:col>13</xdr:col>
      <xdr:colOff>0</xdr:colOff>
      <xdr:row>69</xdr:row>
      <xdr:rowOff>10819</xdr:rowOff>
    </xdr:from>
    <xdr:ext cx="606607" cy="0"/>
    <xdr:pic>
      <xdr:nvPicPr>
        <xdr:cNvPr id="7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5005788"/>
          <a:ext cx="606607" cy="0"/>
        </a:xfrm>
        <a:prstGeom prst="rect">
          <a:avLst/>
        </a:prstGeom>
      </xdr:spPr>
    </xdr:pic>
    <xdr:clientData/>
  </xdr:oneCellAnchor>
  <xdr:oneCellAnchor>
    <xdr:from>
      <xdr:col>13</xdr:col>
      <xdr:colOff>0</xdr:colOff>
      <xdr:row>73</xdr:row>
      <xdr:rowOff>10819</xdr:rowOff>
    </xdr:from>
    <xdr:ext cx="606607" cy="0"/>
    <xdr:pic>
      <xdr:nvPicPr>
        <xdr:cNvPr id="7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73</xdr:row>
      <xdr:rowOff>10819</xdr:rowOff>
    </xdr:from>
    <xdr:ext cx="606607" cy="0"/>
    <xdr:pic>
      <xdr:nvPicPr>
        <xdr:cNvPr id="7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74</xdr:row>
      <xdr:rowOff>10819</xdr:rowOff>
    </xdr:from>
    <xdr:ext cx="606607" cy="0"/>
    <xdr:pic>
      <xdr:nvPicPr>
        <xdr:cNvPr id="7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74</xdr:row>
      <xdr:rowOff>10819</xdr:rowOff>
    </xdr:from>
    <xdr:ext cx="606607" cy="0"/>
    <xdr:pic>
      <xdr:nvPicPr>
        <xdr:cNvPr id="7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75</xdr:row>
      <xdr:rowOff>10819</xdr:rowOff>
    </xdr:from>
    <xdr:ext cx="606607" cy="0"/>
    <xdr:pic>
      <xdr:nvPicPr>
        <xdr:cNvPr id="7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75</xdr:row>
      <xdr:rowOff>10819</xdr:rowOff>
    </xdr:from>
    <xdr:ext cx="606607" cy="0"/>
    <xdr:pic>
      <xdr:nvPicPr>
        <xdr:cNvPr id="7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76</xdr:row>
      <xdr:rowOff>10819</xdr:rowOff>
    </xdr:from>
    <xdr:ext cx="606607" cy="0"/>
    <xdr:pic>
      <xdr:nvPicPr>
        <xdr:cNvPr id="7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76</xdr:row>
      <xdr:rowOff>10819</xdr:rowOff>
    </xdr:from>
    <xdr:ext cx="606607" cy="0"/>
    <xdr:pic>
      <xdr:nvPicPr>
        <xdr:cNvPr id="7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77</xdr:row>
      <xdr:rowOff>10819</xdr:rowOff>
    </xdr:from>
    <xdr:ext cx="606607" cy="0"/>
    <xdr:pic>
      <xdr:nvPicPr>
        <xdr:cNvPr id="7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77</xdr:row>
      <xdr:rowOff>10819</xdr:rowOff>
    </xdr:from>
    <xdr:ext cx="606607" cy="0"/>
    <xdr:pic>
      <xdr:nvPicPr>
        <xdr:cNvPr id="8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78</xdr:row>
      <xdr:rowOff>0</xdr:rowOff>
    </xdr:from>
    <xdr:ext cx="606607" cy="0"/>
    <xdr:pic>
      <xdr:nvPicPr>
        <xdr:cNvPr id="8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78</xdr:row>
      <xdr:rowOff>0</xdr:rowOff>
    </xdr:from>
    <xdr:ext cx="606607" cy="0"/>
    <xdr:pic>
      <xdr:nvPicPr>
        <xdr:cNvPr id="8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78</xdr:row>
      <xdr:rowOff>0</xdr:rowOff>
    </xdr:from>
    <xdr:ext cx="606607" cy="0"/>
    <xdr:pic>
      <xdr:nvPicPr>
        <xdr:cNvPr id="8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78</xdr:row>
      <xdr:rowOff>0</xdr:rowOff>
    </xdr:from>
    <xdr:ext cx="606607" cy="0"/>
    <xdr:pic>
      <xdr:nvPicPr>
        <xdr:cNvPr id="8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78</xdr:row>
      <xdr:rowOff>0</xdr:rowOff>
    </xdr:from>
    <xdr:ext cx="606607" cy="0"/>
    <xdr:pic>
      <xdr:nvPicPr>
        <xdr:cNvPr id="8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78</xdr:row>
      <xdr:rowOff>0</xdr:rowOff>
    </xdr:from>
    <xdr:ext cx="606607" cy="0"/>
    <xdr:pic>
      <xdr:nvPicPr>
        <xdr:cNvPr id="8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78</xdr:row>
      <xdr:rowOff>0</xdr:rowOff>
    </xdr:from>
    <xdr:ext cx="606607" cy="0"/>
    <xdr:pic>
      <xdr:nvPicPr>
        <xdr:cNvPr id="8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78</xdr:row>
      <xdr:rowOff>0</xdr:rowOff>
    </xdr:from>
    <xdr:ext cx="606607" cy="0"/>
    <xdr:pic>
      <xdr:nvPicPr>
        <xdr:cNvPr id="8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78</xdr:row>
      <xdr:rowOff>0</xdr:rowOff>
    </xdr:from>
    <xdr:ext cx="606607" cy="0"/>
    <xdr:pic>
      <xdr:nvPicPr>
        <xdr:cNvPr id="8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78</xdr:row>
      <xdr:rowOff>0</xdr:rowOff>
    </xdr:from>
    <xdr:ext cx="606607" cy="0"/>
    <xdr:pic>
      <xdr:nvPicPr>
        <xdr:cNvPr id="8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78</xdr:row>
      <xdr:rowOff>10819</xdr:rowOff>
    </xdr:from>
    <xdr:ext cx="606607" cy="0"/>
    <xdr:pic>
      <xdr:nvPicPr>
        <xdr:cNvPr id="8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78</xdr:row>
      <xdr:rowOff>10819</xdr:rowOff>
    </xdr:from>
    <xdr:ext cx="606607" cy="0"/>
    <xdr:pic>
      <xdr:nvPicPr>
        <xdr:cNvPr id="8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79</xdr:row>
      <xdr:rowOff>10819</xdr:rowOff>
    </xdr:from>
    <xdr:ext cx="606607" cy="0"/>
    <xdr:pic>
      <xdr:nvPicPr>
        <xdr:cNvPr id="8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79</xdr:row>
      <xdr:rowOff>10819</xdr:rowOff>
    </xdr:from>
    <xdr:ext cx="606607" cy="0"/>
    <xdr:pic>
      <xdr:nvPicPr>
        <xdr:cNvPr id="8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80</xdr:row>
      <xdr:rowOff>10819</xdr:rowOff>
    </xdr:from>
    <xdr:ext cx="606607" cy="0"/>
    <xdr:pic>
      <xdr:nvPicPr>
        <xdr:cNvPr id="8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80</xdr:row>
      <xdr:rowOff>10819</xdr:rowOff>
    </xdr:from>
    <xdr:ext cx="606607" cy="0"/>
    <xdr:pic>
      <xdr:nvPicPr>
        <xdr:cNvPr id="8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81</xdr:row>
      <xdr:rowOff>10819</xdr:rowOff>
    </xdr:from>
    <xdr:ext cx="606607" cy="0"/>
    <xdr:pic>
      <xdr:nvPicPr>
        <xdr:cNvPr id="8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81</xdr:row>
      <xdr:rowOff>10819</xdr:rowOff>
    </xdr:from>
    <xdr:ext cx="606607" cy="0"/>
    <xdr:pic>
      <xdr:nvPicPr>
        <xdr:cNvPr id="8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82</xdr:row>
      <xdr:rowOff>10819</xdr:rowOff>
    </xdr:from>
    <xdr:ext cx="606607" cy="0"/>
    <xdr:pic>
      <xdr:nvPicPr>
        <xdr:cNvPr id="8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82</xdr:row>
      <xdr:rowOff>10819</xdr:rowOff>
    </xdr:from>
    <xdr:ext cx="606607" cy="0"/>
    <xdr:pic>
      <xdr:nvPicPr>
        <xdr:cNvPr id="8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83</xdr:row>
      <xdr:rowOff>10819</xdr:rowOff>
    </xdr:from>
    <xdr:ext cx="606607" cy="0"/>
    <xdr:pic>
      <xdr:nvPicPr>
        <xdr:cNvPr id="8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83</xdr:row>
      <xdr:rowOff>10819</xdr:rowOff>
    </xdr:from>
    <xdr:ext cx="606607" cy="0"/>
    <xdr:pic>
      <xdr:nvPicPr>
        <xdr:cNvPr id="8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58125225"/>
          <a:ext cx="606607" cy="0"/>
        </a:xfrm>
        <a:prstGeom prst="rect">
          <a:avLst/>
        </a:prstGeom>
      </xdr:spPr>
    </xdr:pic>
    <xdr:clientData/>
  </xdr:oneCellAnchor>
  <xdr:oneCellAnchor>
    <xdr:from>
      <xdr:col>13</xdr:col>
      <xdr:colOff>0</xdr:colOff>
      <xdr:row>84</xdr:row>
      <xdr:rowOff>0</xdr:rowOff>
    </xdr:from>
    <xdr:ext cx="606607" cy="0"/>
    <xdr:pic>
      <xdr:nvPicPr>
        <xdr:cNvPr id="8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5054663"/>
          <a:ext cx="606607" cy="0"/>
        </a:xfrm>
        <a:prstGeom prst="rect">
          <a:avLst/>
        </a:prstGeom>
      </xdr:spPr>
    </xdr:pic>
    <xdr:clientData/>
  </xdr:oneCellAnchor>
  <xdr:oneCellAnchor>
    <xdr:from>
      <xdr:col>13</xdr:col>
      <xdr:colOff>0</xdr:colOff>
      <xdr:row>84</xdr:row>
      <xdr:rowOff>0</xdr:rowOff>
    </xdr:from>
    <xdr:ext cx="606607" cy="0"/>
    <xdr:pic>
      <xdr:nvPicPr>
        <xdr:cNvPr id="8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4125975"/>
          <a:ext cx="606607" cy="0"/>
        </a:xfrm>
        <a:prstGeom prst="rect">
          <a:avLst/>
        </a:prstGeom>
      </xdr:spPr>
    </xdr:pic>
    <xdr:clientData/>
  </xdr:oneCellAnchor>
  <xdr:oneCellAnchor>
    <xdr:from>
      <xdr:col>13</xdr:col>
      <xdr:colOff>0</xdr:colOff>
      <xdr:row>84</xdr:row>
      <xdr:rowOff>0</xdr:rowOff>
    </xdr:from>
    <xdr:ext cx="606607" cy="0"/>
    <xdr:pic>
      <xdr:nvPicPr>
        <xdr:cNvPr id="8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4125975"/>
          <a:ext cx="606607" cy="0"/>
        </a:xfrm>
        <a:prstGeom prst="rect">
          <a:avLst/>
        </a:prstGeom>
      </xdr:spPr>
    </xdr:pic>
    <xdr:clientData/>
  </xdr:oneCellAnchor>
  <xdr:oneCellAnchor>
    <xdr:from>
      <xdr:col>13</xdr:col>
      <xdr:colOff>0</xdr:colOff>
      <xdr:row>84</xdr:row>
      <xdr:rowOff>0</xdr:rowOff>
    </xdr:from>
    <xdr:ext cx="606607" cy="0"/>
    <xdr:pic>
      <xdr:nvPicPr>
        <xdr:cNvPr id="8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4125975"/>
          <a:ext cx="606607" cy="0"/>
        </a:xfrm>
        <a:prstGeom prst="rect">
          <a:avLst/>
        </a:prstGeom>
      </xdr:spPr>
    </xdr:pic>
    <xdr:clientData/>
  </xdr:oneCellAnchor>
  <xdr:oneCellAnchor>
    <xdr:from>
      <xdr:col>13</xdr:col>
      <xdr:colOff>0</xdr:colOff>
      <xdr:row>84</xdr:row>
      <xdr:rowOff>0</xdr:rowOff>
    </xdr:from>
    <xdr:ext cx="606607" cy="0"/>
    <xdr:pic>
      <xdr:nvPicPr>
        <xdr:cNvPr id="8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4125975"/>
          <a:ext cx="606607" cy="0"/>
        </a:xfrm>
        <a:prstGeom prst="rect">
          <a:avLst/>
        </a:prstGeom>
      </xdr:spPr>
    </xdr:pic>
    <xdr:clientData/>
  </xdr:oneCellAnchor>
  <xdr:oneCellAnchor>
    <xdr:from>
      <xdr:col>13</xdr:col>
      <xdr:colOff>0</xdr:colOff>
      <xdr:row>84</xdr:row>
      <xdr:rowOff>0</xdr:rowOff>
    </xdr:from>
    <xdr:ext cx="606607" cy="0"/>
    <xdr:pic>
      <xdr:nvPicPr>
        <xdr:cNvPr id="8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4125975"/>
          <a:ext cx="606607" cy="0"/>
        </a:xfrm>
        <a:prstGeom prst="rect">
          <a:avLst/>
        </a:prstGeom>
      </xdr:spPr>
    </xdr:pic>
    <xdr:clientData/>
  </xdr:oneCellAnchor>
  <xdr:oneCellAnchor>
    <xdr:from>
      <xdr:col>13</xdr:col>
      <xdr:colOff>0</xdr:colOff>
      <xdr:row>84</xdr:row>
      <xdr:rowOff>0</xdr:rowOff>
    </xdr:from>
    <xdr:ext cx="606607" cy="0"/>
    <xdr:pic>
      <xdr:nvPicPr>
        <xdr:cNvPr id="8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5352319"/>
          <a:ext cx="606607" cy="0"/>
        </a:xfrm>
        <a:prstGeom prst="rect">
          <a:avLst/>
        </a:prstGeom>
      </xdr:spPr>
    </xdr:pic>
    <xdr:clientData/>
  </xdr:oneCellAnchor>
  <xdr:oneCellAnchor>
    <xdr:from>
      <xdr:col>13</xdr:col>
      <xdr:colOff>0</xdr:colOff>
      <xdr:row>84</xdr:row>
      <xdr:rowOff>0</xdr:rowOff>
    </xdr:from>
    <xdr:ext cx="606607" cy="0"/>
    <xdr:pic>
      <xdr:nvPicPr>
        <xdr:cNvPr id="8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5352319"/>
          <a:ext cx="606607" cy="0"/>
        </a:xfrm>
        <a:prstGeom prst="rect">
          <a:avLst/>
        </a:prstGeom>
      </xdr:spPr>
    </xdr:pic>
    <xdr:clientData/>
  </xdr:oneCellAnchor>
  <xdr:oneCellAnchor>
    <xdr:from>
      <xdr:col>13</xdr:col>
      <xdr:colOff>0</xdr:colOff>
      <xdr:row>84</xdr:row>
      <xdr:rowOff>0</xdr:rowOff>
    </xdr:from>
    <xdr:ext cx="606607" cy="0"/>
    <xdr:pic>
      <xdr:nvPicPr>
        <xdr:cNvPr id="8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5352319"/>
          <a:ext cx="606607" cy="0"/>
        </a:xfrm>
        <a:prstGeom prst="rect">
          <a:avLst/>
        </a:prstGeom>
      </xdr:spPr>
    </xdr:pic>
    <xdr:clientData/>
  </xdr:oneCellAnchor>
  <xdr:oneCellAnchor>
    <xdr:from>
      <xdr:col>13</xdr:col>
      <xdr:colOff>0</xdr:colOff>
      <xdr:row>84</xdr:row>
      <xdr:rowOff>0</xdr:rowOff>
    </xdr:from>
    <xdr:ext cx="606607" cy="0"/>
    <xdr:pic>
      <xdr:nvPicPr>
        <xdr:cNvPr id="8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4125975"/>
          <a:ext cx="606607" cy="0"/>
        </a:xfrm>
        <a:prstGeom prst="rect">
          <a:avLst/>
        </a:prstGeom>
      </xdr:spPr>
    </xdr:pic>
    <xdr:clientData/>
  </xdr:oneCellAnchor>
  <xdr:oneCellAnchor>
    <xdr:from>
      <xdr:col>13</xdr:col>
      <xdr:colOff>0</xdr:colOff>
      <xdr:row>84</xdr:row>
      <xdr:rowOff>0</xdr:rowOff>
    </xdr:from>
    <xdr:ext cx="606607" cy="0"/>
    <xdr:pic>
      <xdr:nvPicPr>
        <xdr:cNvPr id="8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4125975"/>
          <a:ext cx="606607" cy="0"/>
        </a:xfrm>
        <a:prstGeom prst="rect">
          <a:avLst/>
        </a:prstGeom>
      </xdr:spPr>
    </xdr:pic>
    <xdr:clientData/>
  </xdr:oneCellAnchor>
  <xdr:oneCellAnchor>
    <xdr:from>
      <xdr:col>13</xdr:col>
      <xdr:colOff>0</xdr:colOff>
      <xdr:row>84</xdr:row>
      <xdr:rowOff>0</xdr:rowOff>
    </xdr:from>
    <xdr:ext cx="606607" cy="0"/>
    <xdr:pic>
      <xdr:nvPicPr>
        <xdr:cNvPr id="8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4125975"/>
          <a:ext cx="606607" cy="0"/>
        </a:xfrm>
        <a:prstGeom prst="rect">
          <a:avLst/>
        </a:prstGeom>
      </xdr:spPr>
    </xdr:pic>
    <xdr:clientData/>
  </xdr:oneCellAnchor>
  <xdr:oneCellAnchor>
    <xdr:from>
      <xdr:col>13</xdr:col>
      <xdr:colOff>0</xdr:colOff>
      <xdr:row>84</xdr:row>
      <xdr:rowOff>0</xdr:rowOff>
    </xdr:from>
    <xdr:ext cx="606607" cy="0"/>
    <xdr:pic>
      <xdr:nvPicPr>
        <xdr:cNvPr id="8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4125975"/>
          <a:ext cx="606607" cy="0"/>
        </a:xfrm>
        <a:prstGeom prst="rect">
          <a:avLst/>
        </a:prstGeom>
      </xdr:spPr>
    </xdr:pic>
    <xdr:clientData/>
  </xdr:oneCellAnchor>
  <xdr:oneCellAnchor>
    <xdr:from>
      <xdr:col>13</xdr:col>
      <xdr:colOff>0</xdr:colOff>
      <xdr:row>84</xdr:row>
      <xdr:rowOff>0</xdr:rowOff>
    </xdr:from>
    <xdr:ext cx="606607" cy="0"/>
    <xdr:pic>
      <xdr:nvPicPr>
        <xdr:cNvPr id="8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4125975"/>
          <a:ext cx="606607" cy="0"/>
        </a:xfrm>
        <a:prstGeom prst="rect">
          <a:avLst/>
        </a:prstGeom>
      </xdr:spPr>
    </xdr:pic>
    <xdr:clientData/>
  </xdr:oneCellAnchor>
  <xdr:oneCellAnchor>
    <xdr:from>
      <xdr:col>13</xdr:col>
      <xdr:colOff>0</xdr:colOff>
      <xdr:row>84</xdr:row>
      <xdr:rowOff>0</xdr:rowOff>
    </xdr:from>
    <xdr:ext cx="606607" cy="0"/>
    <xdr:pic>
      <xdr:nvPicPr>
        <xdr:cNvPr id="8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4125975"/>
          <a:ext cx="606607" cy="0"/>
        </a:xfrm>
        <a:prstGeom prst="rect">
          <a:avLst/>
        </a:prstGeom>
      </xdr:spPr>
    </xdr:pic>
    <xdr:clientData/>
  </xdr:oneCellAnchor>
  <xdr:oneCellAnchor>
    <xdr:from>
      <xdr:col>13</xdr:col>
      <xdr:colOff>0</xdr:colOff>
      <xdr:row>84</xdr:row>
      <xdr:rowOff>0</xdr:rowOff>
    </xdr:from>
    <xdr:ext cx="606607" cy="0"/>
    <xdr:pic>
      <xdr:nvPicPr>
        <xdr:cNvPr id="8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4125975"/>
          <a:ext cx="606607" cy="0"/>
        </a:xfrm>
        <a:prstGeom prst="rect">
          <a:avLst/>
        </a:prstGeom>
      </xdr:spPr>
    </xdr:pic>
    <xdr:clientData/>
  </xdr:oneCellAnchor>
  <xdr:oneCellAnchor>
    <xdr:from>
      <xdr:col>13</xdr:col>
      <xdr:colOff>0</xdr:colOff>
      <xdr:row>84</xdr:row>
      <xdr:rowOff>0</xdr:rowOff>
    </xdr:from>
    <xdr:ext cx="606607" cy="0"/>
    <xdr:pic>
      <xdr:nvPicPr>
        <xdr:cNvPr id="8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4125975"/>
          <a:ext cx="606607" cy="0"/>
        </a:xfrm>
        <a:prstGeom prst="rect">
          <a:avLst/>
        </a:prstGeom>
      </xdr:spPr>
    </xdr:pic>
    <xdr:clientData/>
  </xdr:oneCellAnchor>
  <xdr:oneCellAnchor>
    <xdr:from>
      <xdr:col>13</xdr:col>
      <xdr:colOff>0</xdr:colOff>
      <xdr:row>84</xdr:row>
      <xdr:rowOff>0</xdr:rowOff>
    </xdr:from>
    <xdr:ext cx="606607" cy="0"/>
    <xdr:pic>
      <xdr:nvPicPr>
        <xdr:cNvPr id="8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614382"/>
          <a:ext cx="606607" cy="0"/>
        </a:xfrm>
        <a:prstGeom prst="rect">
          <a:avLst/>
        </a:prstGeom>
      </xdr:spPr>
    </xdr:pic>
    <xdr:clientData/>
  </xdr:oneCellAnchor>
  <xdr:oneCellAnchor>
    <xdr:from>
      <xdr:col>13</xdr:col>
      <xdr:colOff>0</xdr:colOff>
      <xdr:row>84</xdr:row>
      <xdr:rowOff>0</xdr:rowOff>
    </xdr:from>
    <xdr:ext cx="606607" cy="0"/>
    <xdr:pic>
      <xdr:nvPicPr>
        <xdr:cNvPr id="8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971569"/>
          <a:ext cx="606607" cy="0"/>
        </a:xfrm>
        <a:prstGeom prst="rect">
          <a:avLst/>
        </a:prstGeom>
      </xdr:spPr>
    </xdr:pic>
    <xdr:clientData/>
  </xdr:oneCellAnchor>
  <xdr:oneCellAnchor>
    <xdr:from>
      <xdr:col>13</xdr:col>
      <xdr:colOff>0</xdr:colOff>
      <xdr:row>84</xdr:row>
      <xdr:rowOff>0</xdr:rowOff>
    </xdr:from>
    <xdr:ext cx="606607" cy="0"/>
    <xdr:pic>
      <xdr:nvPicPr>
        <xdr:cNvPr id="8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7316850"/>
          <a:ext cx="606607" cy="0"/>
        </a:xfrm>
        <a:prstGeom prst="rect">
          <a:avLst/>
        </a:prstGeom>
      </xdr:spPr>
    </xdr:pic>
    <xdr:clientData/>
  </xdr:oneCellAnchor>
  <xdr:oneCellAnchor>
    <xdr:from>
      <xdr:col>13</xdr:col>
      <xdr:colOff>0</xdr:colOff>
      <xdr:row>84</xdr:row>
      <xdr:rowOff>0</xdr:rowOff>
    </xdr:from>
    <xdr:ext cx="606607" cy="0"/>
    <xdr:pic>
      <xdr:nvPicPr>
        <xdr:cNvPr id="8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971569"/>
          <a:ext cx="606607" cy="0"/>
        </a:xfrm>
        <a:prstGeom prst="rect">
          <a:avLst/>
        </a:prstGeom>
      </xdr:spPr>
    </xdr:pic>
    <xdr:clientData/>
  </xdr:oneCellAnchor>
  <xdr:oneCellAnchor>
    <xdr:from>
      <xdr:col>13</xdr:col>
      <xdr:colOff>0</xdr:colOff>
      <xdr:row>84</xdr:row>
      <xdr:rowOff>0</xdr:rowOff>
    </xdr:from>
    <xdr:ext cx="606607" cy="0"/>
    <xdr:pic>
      <xdr:nvPicPr>
        <xdr:cNvPr id="8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7316850"/>
          <a:ext cx="606607" cy="0"/>
        </a:xfrm>
        <a:prstGeom prst="rect">
          <a:avLst/>
        </a:prstGeom>
      </xdr:spPr>
    </xdr:pic>
    <xdr:clientData/>
  </xdr:oneCellAnchor>
  <xdr:oneCellAnchor>
    <xdr:from>
      <xdr:col>13</xdr:col>
      <xdr:colOff>0</xdr:colOff>
      <xdr:row>84</xdr:row>
      <xdr:rowOff>0</xdr:rowOff>
    </xdr:from>
    <xdr:ext cx="606607" cy="0"/>
    <xdr:pic>
      <xdr:nvPicPr>
        <xdr:cNvPr id="8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7662132"/>
          <a:ext cx="606607" cy="0"/>
        </a:xfrm>
        <a:prstGeom prst="rect">
          <a:avLst/>
        </a:prstGeom>
      </xdr:spPr>
    </xdr:pic>
    <xdr:clientData/>
  </xdr:oneCellAnchor>
  <xdr:oneCellAnchor>
    <xdr:from>
      <xdr:col>13</xdr:col>
      <xdr:colOff>0</xdr:colOff>
      <xdr:row>84</xdr:row>
      <xdr:rowOff>0</xdr:rowOff>
    </xdr:from>
    <xdr:ext cx="606607" cy="0"/>
    <xdr:pic>
      <xdr:nvPicPr>
        <xdr:cNvPr id="8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7662132"/>
          <a:ext cx="606607" cy="0"/>
        </a:xfrm>
        <a:prstGeom prst="rect">
          <a:avLst/>
        </a:prstGeom>
      </xdr:spPr>
    </xdr:pic>
    <xdr:clientData/>
  </xdr:oneCellAnchor>
  <xdr:oneCellAnchor>
    <xdr:from>
      <xdr:col>13</xdr:col>
      <xdr:colOff>0</xdr:colOff>
      <xdr:row>84</xdr:row>
      <xdr:rowOff>0</xdr:rowOff>
    </xdr:from>
    <xdr:ext cx="606607" cy="0"/>
    <xdr:pic>
      <xdr:nvPicPr>
        <xdr:cNvPr id="8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614382"/>
          <a:ext cx="606607" cy="0"/>
        </a:xfrm>
        <a:prstGeom prst="rect">
          <a:avLst/>
        </a:prstGeom>
      </xdr:spPr>
    </xdr:pic>
    <xdr:clientData/>
  </xdr:oneCellAnchor>
  <xdr:oneCellAnchor>
    <xdr:from>
      <xdr:col>13</xdr:col>
      <xdr:colOff>0</xdr:colOff>
      <xdr:row>84</xdr:row>
      <xdr:rowOff>0</xdr:rowOff>
    </xdr:from>
    <xdr:ext cx="606607" cy="0"/>
    <xdr:pic>
      <xdr:nvPicPr>
        <xdr:cNvPr id="8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971569"/>
          <a:ext cx="606607" cy="0"/>
        </a:xfrm>
        <a:prstGeom prst="rect">
          <a:avLst/>
        </a:prstGeom>
      </xdr:spPr>
    </xdr:pic>
    <xdr:clientData/>
  </xdr:oneCellAnchor>
  <xdr:oneCellAnchor>
    <xdr:from>
      <xdr:col>13</xdr:col>
      <xdr:colOff>0</xdr:colOff>
      <xdr:row>84</xdr:row>
      <xdr:rowOff>0</xdr:rowOff>
    </xdr:from>
    <xdr:ext cx="606607" cy="0"/>
    <xdr:pic>
      <xdr:nvPicPr>
        <xdr:cNvPr id="8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7316850"/>
          <a:ext cx="606607" cy="0"/>
        </a:xfrm>
        <a:prstGeom prst="rect">
          <a:avLst/>
        </a:prstGeom>
      </xdr:spPr>
    </xdr:pic>
    <xdr:clientData/>
  </xdr:oneCellAnchor>
  <xdr:oneCellAnchor>
    <xdr:from>
      <xdr:col>13</xdr:col>
      <xdr:colOff>0</xdr:colOff>
      <xdr:row>84</xdr:row>
      <xdr:rowOff>0</xdr:rowOff>
    </xdr:from>
    <xdr:ext cx="606607" cy="0"/>
    <xdr:pic>
      <xdr:nvPicPr>
        <xdr:cNvPr id="8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7662132"/>
          <a:ext cx="606607" cy="0"/>
        </a:xfrm>
        <a:prstGeom prst="rect">
          <a:avLst/>
        </a:prstGeom>
      </xdr:spPr>
    </xdr:pic>
    <xdr:clientData/>
  </xdr:oneCellAnchor>
  <xdr:oneCellAnchor>
    <xdr:from>
      <xdr:col>13</xdr:col>
      <xdr:colOff>0</xdr:colOff>
      <xdr:row>84</xdr:row>
      <xdr:rowOff>0</xdr:rowOff>
    </xdr:from>
    <xdr:ext cx="606607" cy="0"/>
    <xdr:pic>
      <xdr:nvPicPr>
        <xdr:cNvPr id="8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614382"/>
          <a:ext cx="606607" cy="0"/>
        </a:xfrm>
        <a:prstGeom prst="rect">
          <a:avLst/>
        </a:prstGeom>
      </xdr:spPr>
    </xdr:pic>
    <xdr:clientData/>
  </xdr:oneCellAnchor>
  <xdr:oneCellAnchor>
    <xdr:from>
      <xdr:col>13</xdr:col>
      <xdr:colOff>0</xdr:colOff>
      <xdr:row>84</xdr:row>
      <xdr:rowOff>0</xdr:rowOff>
    </xdr:from>
    <xdr:ext cx="606607" cy="0"/>
    <xdr:pic>
      <xdr:nvPicPr>
        <xdr:cNvPr id="8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614382"/>
          <a:ext cx="606607" cy="0"/>
        </a:xfrm>
        <a:prstGeom prst="rect">
          <a:avLst/>
        </a:prstGeom>
      </xdr:spPr>
    </xdr:pic>
    <xdr:clientData/>
  </xdr:oneCellAnchor>
  <xdr:oneCellAnchor>
    <xdr:from>
      <xdr:col>13</xdr:col>
      <xdr:colOff>0</xdr:colOff>
      <xdr:row>84</xdr:row>
      <xdr:rowOff>0</xdr:rowOff>
    </xdr:from>
    <xdr:ext cx="606607" cy="0"/>
    <xdr:pic>
      <xdr:nvPicPr>
        <xdr:cNvPr id="8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971569"/>
          <a:ext cx="606607" cy="0"/>
        </a:xfrm>
        <a:prstGeom prst="rect">
          <a:avLst/>
        </a:prstGeom>
      </xdr:spPr>
    </xdr:pic>
    <xdr:clientData/>
  </xdr:oneCellAnchor>
  <xdr:oneCellAnchor>
    <xdr:from>
      <xdr:col>13</xdr:col>
      <xdr:colOff>0</xdr:colOff>
      <xdr:row>84</xdr:row>
      <xdr:rowOff>0</xdr:rowOff>
    </xdr:from>
    <xdr:ext cx="606607" cy="0"/>
    <xdr:pic>
      <xdr:nvPicPr>
        <xdr:cNvPr id="8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971569"/>
          <a:ext cx="606607" cy="0"/>
        </a:xfrm>
        <a:prstGeom prst="rect">
          <a:avLst/>
        </a:prstGeom>
      </xdr:spPr>
    </xdr:pic>
    <xdr:clientData/>
  </xdr:oneCellAnchor>
  <xdr:oneCellAnchor>
    <xdr:from>
      <xdr:col>13</xdr:col>
      <xdr:colOff>0</xdr:colOff>
      <xdr:row>84</xdr:row>
      <xdr:rowOff>0</xdr:rowOff>
    </xdr:from>
    <xdr:ext cx="606607" cy="0"/>
    <xdr:pic>
      <xdr:nvPicPr>
        <xdr:cNvPr id="8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7316850"/>
          <a:ext cx="606607" cy="0"/>
        </a:xfrm>
        <a:prstGeom prst="rect">
          <a:avLst/>
        </a:prstGeom>
      </xdr:spPr>
    </xdr:pic>
    <xdr:clientData/>
  </xdr:oneCellAnchor>
  <xdr:oneCellAnchor>
    <xdr:from>
      <xdr:col>13</xdr:col>
      <xdr:colOff>0</xdr:colOff>
      <xdr:row>84</xdr:row>
      <xdr:rowOff>0</xdr:rowOff>
    </xdr:from>
    <xdr:ext cx="606607" cy="0"/>
    <xdr:pic>
      <xdr:nvPicPr>
        <xdr:cNvPr id="8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7316850"/>
          <a:ext cx="606607" cy="0"/>
        </a:xfrm>
        <a:prstGeom prst="rect">
          <a:avLst/>
        </a:prstGeom>
      </xdr:spPr>
    </xdr:pic>
    <xdr:clientData/>
  </xdr:oneCellAnchor>
  <xdr:oneCellAnchor>
    <xdr:from>
      <xdr:col>13</xdr:col>
      <xdr:colOff>0</xdr:colOff>
      <xdr:row>84</xdr:row>
      <xdr:rowOff>0</xdr:rowOff>
    </xdr:from>
    <xdr:ext cx="606607" cy="0"/>
    <xdr:pic>
      <xdr:nvPicPr>
        <xdr:cNvPr id="8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7662132"/>
          <a:ext cx="606607" cy="0"/>
        </a:xfrm>
        <a:prstGeom prst="rect">
          <a:avLst/>
        </a:prstGeom>
      </xdr:spPr>
    </xdr:pic>
    <xdr:clientData/>
  </xdr:oneCellAnchor>
  <xdr:oneCellAnchor>
    <xdr:from>
      <xdr:col>13</xdr:col>
      <xdr:colOff>0</xdr:colOff>
      <xdr:row>84</xdr:row>
      <xdr:rowOff>0</xdr:rowOff>
    </xdr:from>
    <xdr:ext cx="606607" cy="0"/>
    <xdr:pic>
      <xdr:nvPicPr>
        <xdr:cNvPr id="8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7662132"/>
          <a:ext cx="606607" cy="0"/>
        </a:xfrm>
        <a:prstGeom prst="rect">
          <a:avLst/>
        </a:prstGeom>
      </xdr:spPr>
    </xdr:pic>
    <xdr:clientData/>
  </xdr:oneCellAnchor>
  <xdr:oneCellAnchor>
    <xdr:from>
      <xdr:col>13</xdr:col>
      <xdr:colOff>0</xdr:colOff>
      <xdr:row>84</xdr:row>
      <xdr:rowOff>0</xdr:rowOff>
    </xdr:from>
    <xdr:ext cx="606607" cy="0"/>
    <xdr:pic>
      <xdr:nvPicPr>
        <xdr:cNvPr id="8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0424382"/>
          <a:ext cx="606607" cy="0"/>
        </a:xfrm>
        <a:prstGeom prst="rect">
          <a:avLst/>
        </a:prstGeom>
      </xdr:spPr>
    </xdr:pic>
    <xdr:clientData/>
  </xdr:oneCellAnchor>
  <xdr:oneCellAnchor>
    <xdr:from>
      <xdr:col>13</xdr:col>
      <xdr:colOff>0</xdr:colOff>
      <xdr:row>84</xdr:row>
      <xdr:rowOff>0</xdr:rowOff>
    </xdr:from>
    <xdr:ext cx="606607" cy="0"/>
    <xdr:pic>
      <xdr:nvPicPr>
        <xdr:cNvPr id="8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0424382"/>
          <a:ext cx="606607" cy="0"/>
        </a:xfrm>
        <a:prstGeom prst="rect">
          <a:avLst/>
        </a:prstGeom>
      </xdr:spPr>
    </xdr:pic>
    <xdr:clientData/>
  </xdr:oneCellAnchor>
  <xdr:oneCellAnchor>
    <xdr:from>
      <xdr:col>13</xdr:col>
      <xdr:colOff>0</xdr:colOff>
      <xdr:row>84</xdr:row>
      <xdr:rowOff>0</xdr:rowOff>
    </xdr:from>
    <xdr:ext cx="606607" cy="0"/>
    <xdr:pic>
      <xdr:nvPicPr>
        <xdr:cNvPr id="8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0424382"/>
          <a:ext cx="606607" cy="0"/>
        </a:xfrm>
        <a:prstGeom prst="rect">
          <a:avLst/>
        </a:prstGeom>
      </xdr:spPr>
    </xdr:pic>
    <xdr:clientData/>
  </xdr:oneCellAnchor>
  <xdr:oneCellAnchor>
    <xdr:from>
      <xdr:col>13</xdr:col>
      <xdr:colOff>0</xdr:colOff>
      <xdr:row>84</xdr:row>
      <xdr:rowOff>0</xdr:rowOff>
    </xdr:from>
    <xdr:ext cx="606607" cy="0"/>
    <xdr:pic>
      <xdr:nvPicPr>
        <xdr:cNvPr id="8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0424382"/>
          <a:ext cx="606607" cy="0"/>
        </a:xfrm>
        <a:prstGeom prst="rect">
          <a:avLst/>
        </a:prstGeom>
      </xdr:spPr>
    </xdr:pic>
    <xdr:clientData/>
  </xdr:oneCellAnchor>
  <xdr:oneCellAnchor>
    <xdr:from>
      <xdr:col>13</xdr:col>
      <xdr:colOff>0</xdr:colOff>
      <xdr:row>84</xdr:row>
      <xdr:rowOff>0</xdr:rowOff>
    </xdr:from>
    <xdr:ext cx="606607" cy="0"/>
    <xdr:pic>
      <xdr:nvPicPr>
        <xdr:cNvPr id="8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0424382"/>
          <a:ext cx="606607" cy="0"/>
        </a:xfrm>
        <a:prstGeom prst="rect">
          <a:avLst/>
        </a:prstGeom>
      </xdr:spPr>
    </xdr:pic>
    <xdr:clientData/>
  </xdr:oneCellAnchor>
  <xdr:oneCellAnchor>
    <xdr:from>
      <xdr:col>13</xdr:col>
      <xdr:colOff>0</xdr:colOff>
      <xdr:row>84</xdr:row>
      <xdr:rowOff>0</xdr:rowOff>
    </xdr:from>
    <xdr:ext cx="606607" cy="0"/>
    <xdr:pic>
      <xdr:nvPicPr>
        <xdr:cNvPr id="8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0424382"/>
          <a:ext cx="606607" cy="0"/>
        </a:xfrm>
        <a:prstGeom prst="rect">
          <a:avLst/>
        </a:prstGeom>
      </xdr:spPr>
    </xdr:pic>
    <xdr:clientData/>
  </xdr:oneCellAnchor>
  <xdr:oneCellAnchor>
    <xdr:from>
      <xdr:col>13</xdr:col>
      <xdr:colOff>0</xdr:colOff>
      <xdr:row>84</xdr:row>
      <xdr:rowOff>0</xdr:rowOff>
    </xdr:from>
    <xdr:ext cx="606607" cy="0"/>
    <xdr:pic>
      <xdr:nvPicPr>
        <xdr:cNvPr id="8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0424382"/>
          <a:ext cx="606607" cy="0"/>
        </a:xfrm>
        <a:prstGeom prst="rect">
          <a:avLst/>
        </a:prstGeom>
      </xdr:spPr>
    </xdr:pic>
    <xdr:clientData/>
  </xdr:oneCellAnchor>
  <xdr:oneCellAnchor>
    <xdr:from>
      <xdr:col>13</xdr:col>
      <xdr:colOff>0</xdr:colOff>
      <xdr:row>84</xdr:row>
      <xdr:rowOff>0</xdr:rowOff>
    </xdr:from>
    <xdr:ext cx="606607" cy="0"/>
    <xdr:pic>
      <xdr:nvPicPr>
        <xdr:cNvPr id="8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0424382"/>
          <a:ext cx="606607" cy="0"/>
        </a:xfrm>
        <a:prstGeom prst="rect">
          <a:avLst/>
        </a:prstGeom>
      </xdr:spPr>
    </xdr:pic>
    <xdr:clientData/>
  </xdr:oneCellAnchor>
  <xdr:oneCellAnchor>
    <xdr:from>
      <xdr:col>13</xdr:col>
      <xdr:colOff>0</xdr:colOff>
      <xdr:row>84</xdr:row>
      <xdr:rowOff>0</xdr:rowOff>
    </xdr:from>
    <xdr:ext cx="606607" cy="0"/>
    <xdr:pic>
      <xdr:nvPicPr>
        <xdr:cNvPr id="8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0424382"/>
          <a:ext cx="606607" cy="0"/>
        </a:xfrm>
        <a:prstGeom prst="rect">
          <a:avLst/>
        </a:prstGeom>
      </xdr:spPr>
    </xdr:pic>
    <xdr:clientData/>
  </xdr:oneCellAnchor>
  <xdr:oneCellAnchor>
    <xdr:from>
      <xdr:col>13</xdr:col>
      <xdr:colOff>0</xdr:colOff>
      <xdr:row>84</xdr:row>
      <xdr:rowOff>0</xdr:rowOff>
    </xdr:from>
    <xdr:ext cx="606607" cy="0"/>
    <xdr:pic>
      <xdr:nvPicPr>
        <xdr:cNvPr id="8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0424382"/>
          <a:ext cx="606607" cy="0"/>
        </a:xfrm>
        <a:prstGeom prst="rect">
          <a:avLst/>
        </a:prstGeom>
      </xdr:spPr>
    </xdr:pic>
    <xdr:clientData/>
  </xdr:oneCellAnchor>
  <xdr:oneCellAnchor>
    <xdr:from>
      <xdr:col>13</xdr:col>
      <xdr:colOff>0</xdr:colOff>
      <xdr:row>84</xdr:row>
      <xdr:rowOff>0</xdr:rowOff>
    </xdr:from>
    <xdr:ext cx="606607" cy="0"/>
    <xdr:pic>
      <xdr:nvPicPr>
        <xdr:cNvPr id="8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0424382"/>
          <a:ext cx="606607" cy="0"/>
        </a:xfrm>
        <a:prstGeom prst="rect">
          <a:avLst/>
        </a:prstGeom>
      </xdr:spPr>
    </xdr:pic>
    <xdr:clientData/>
  </xdr:oneCellAnchor>
  <xdr:oneCellAnchor>
    <xdr:from>
      <xdr:col>13</xdr:col>
      <xdr:colOff>0</xdr:colOff>
      <xdr:row>84</xdr:row>
      <xdr:rowOff>0</xdr:rowOff>
    </xdr:from>
    <xdr:ext cx="606607" cy="0"/>
    <xdr:pic>
      <xdr:nvPicPr>
        <xdr:cNvPr id="8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0424382"/>
          <a:ext cx="606607" cy="0"/>
        </a:xfrm>
        <a:prstGeom prst="rect">
          <a:avLst/>
        </a:prstGeom>
      </xdr:spPr>
    </xdr:pic>
    <xdr:clientData/>
  </xdr:oneCellAnchor>
  <xdr:oneCellAnchor>
    <xdr:from>
      <xdr:col>13</xdr:col>
      <xdr:colOff>0</xdr:colOff>
      <xdr:row>84</xdr:row>
      <xdr:rowOff>0</xdr:rowOff>
    </xdr:from>
    <xdr:ext cx="606607" cy="0"/>
    <xdr:pic>
      <xdr:nvPicPr>
        <xdr:cNvPr id="8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0424382"/>
          <a:ext cx="606607" cy="0"/>
        </a:xfrm>
        <a:prstGeom prst="rect">
          <a:avLst/>
        </a:prstGeom>
      </xdr:spPr>
    </xdr:pic>
    <xdr:clientData/>
  </xdr:oneCellAnchor>
  <xdr:oneCellAnchor>
    <xdr:from>
      <xdr:col>13</xdr:col>
      <xdr:colOff>0</xdr:colOff>
      <xdr:row>84</xdr:row>
      <xdr:rowOff>0</xdr:rowOff>
    </xdr:from>
    <xdr:ext cx="606607" cy="0"/>
    <xdr:pic>
      <xdr:nvPicPr>
        <xdr:cNvPr id="8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0424382"/>
          <a:ext cx="606607" cy="0"/>
        </a:xfrm>
        <a:prstGeom prst="rect">
          <a:avLst/>
        </a:prstGeom>
      </xdr:spPr>
    </xdr:pic>
    <xdr:clientData/>
  </xdr:oneCellAnchor>
  <xdr:oneCellAnchor>
    <xdr:from>
      <xdr:col>13</xdr:col>
      <xdr:colOff>0</xdr:colOff>
      <xdr:row>84</xdr:row>
      <xdr:rowOff>0</xdr:rowOff>
    </xdr:from>
    <xdr:ext cx="606607" cy="0"/>
    <xdr:pic>
      <xdr:nvPicPr>
        <xdr:cNvPr id="8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304819"/>
          <a:ext cx="606607" cy="0"/>
        </a:xfrm>
        <a:prstGeom prst="rect">
          <a:avLst/>
        </a:prstGeom>
      </xdr:spPr>
    </xdr:pic>
    <xdr:clientData/>
  </xdr:oneCellAnchor>
  <xdr:oneCellAnchor>
    <xdr:from>
      <xdr:col>13</xdr:col>
      <xdr:colOff>0</xdr:colOff>
      <xdr:row>84</xdr:row>
      <xdr:rowOff>0</xdr:rowOff>
    </xdr:from>
    <xdr:ext cx="606607" cy="0"/>
    <xdr:pic>
      <xdr:nvPicPr>
        <xdr:cNvPr id="8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304819"/>
          <a:ext cx="606607" cy="0"/>
        </a:xfrm>
        <a:prstGeom prst="rect">
          <a:avLst/>
        </a:prstGeom>
      </xdr:spPr>
    </xdr:pic>
    <xdr:clientData/>
  </xdr:oneCellAnchor>
  <xdr:oneCellAnchor>
    <xdr:from>
      <xdr:col>13</xdr:col>
      <xdr:colOff>0</xdr:colOff>
      <xdr:row>84</xdr:row>
      <xdr:rowOff>0</xdr:rowOff>
    </xdr:from>
    <xdr:ext cx="606607" cy="0"/>
    <xdr:pic>
      <xdr:nvPicPr>
        <xdr:cNvPr id="8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304819"/>
          <a:ext cx="606607" cy="0"/>
        </a:xfrm>
        <a:prstGeom prst="rect">
          <a:avLst/>
        </a:prstGeom>
      </xdr:spPr>
    </xdr:pic>
    <xdr:clientData/>
  </xdr:oneCellAnchor>
  <xdr:oneCellAnchor>
    <xdr:from>
      <xdr:col>13</xdr:col>
      <xdr:colOff>0</xdr:colOff>
      <xdr:row>84</xdr:row>
      <xdr:rowOff>0</xdr:rowOff>
    </xdr:from>
    <xdr:ext cx="606607" cy="0"/>
    <xdr:pic>
      <xdr:nvPicPr>
        <xdr:cNvPr id="8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304819"/>
          <a:ext cx="606607" cy="0"/>
        </a:xfrm>
        <a:prstGeom prst="rect">
          <a:avLst/>
        </a:prstGeom>
      </xdr:spPr>
    </xdr:pic>
    <xdr:clientData/>
  </xdr:oneCellAnchor>
  <xdr:oneCellAnchor>
    <xdr:from>
      <xdr:col>13</xdr:col>
      <xdr:colOff>0</xdr:colOff>
      <xdr:row>84</xdr:row>
      <xdr:rowOff>0</xdr:rowOff>
    </xdr:from>
    <xdr:ext cx="606607" cy="0"/>
    <xdr:pic>
      <xdr:nvPicPr>
        <xdr:cNvPr id="8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304819"/>
          <a:ext cx="606607" cy="0"/>
        </a:xfrm>
        <a:prstGeom prst="rect">
          <a:avLst/>
        </a:prstGeom>
      </xdr:spPr>
    </xdr:pic>
    <xdr:clientData/>
  </xdr:oneCellAnchor>
  <xdr:oneCellAnchor>
    <xdr:from>
      <xdr:col>13</xdr:col>
      <xdr:colOff>0</xdr:colOff>
      <xdr:row>84</xdr:row>
      <xdr:rowOff>0</xdr:rowOff>
    </xdr:from>
    <xdr:ext cx="606607" cy="0"/>
    <xdr:pic>
      <xdr:nvPicPr>
        <xdr:cNvPr id="8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304819"/>
          <a:ext cx="606607" cy="0"/>
        </a:xfrm>
        <a:prstGeom prst="rect">
          <a:avLst/>
        </a:prstGeom>
      </xdr:spPr>
    </xdr:pic>
    <xdr:clientData/>
  </xdr:oneCellAnchor>
  <xdr:oneCellAnchor>
    <xdr:from>
      <xdr:col>13</xdr:col>
      <xdr:colOff>0</xdr:colOff>
      <xdr:row>84</xdr:row>
      <xdr:rowOff>0</xdr:rowOff>
    </xdr:from>
    <xdr:ext cx="606607" cy="0"/>
    <xdr:pic>
      <xdr:nvPicPr>
        <xdr:cNvPr id="8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304819"/>
          <a:ext cx="606607" cy="0"/>
        </a:xfrm>
        <a:prstGeom prst="rect">
          <a:avLst/>
        </a:prstGeom>
      </xdr:spPr>
    </xdr:pic>
    <xdr:clientData/>
  </xdr:oneCellAnchor>
  <xdr:oneCellAnchor>
    <xdr:from>
      <xdr:col>13</xdr:col>
      <xdr:colOff>0</xdr:colOff>
      <xdr:row>84</xdr:row>
      <xdr:rowOff>0</xdr:rowOff>
    </xdr:from>
    <xdr:ext cx="606607" cy="0"/>
    <xdr:pic>
      <xdr:nvPicPr>
        <xdr:cNvPr id="8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304819"/>
          <a:ext cx="606607" cy="0"/>
        </a:xfrm>
        <a:prstGeom prst="rect">
          <a:avLst/>
        </a:prstGeom>
      </xdr:spPr>
    </xdr:pic>
    <xdr:clientData/>
  </xdr:oneCellAnchor>
  <xdr:oneCellAnchor>
    <xdr:from>
      <xdr:col>13</xdr:col>
      <xdr:colOff>0</xdr:colOff>
      <xdr:row>84</xdr:row>
      <xdr:rowOff>0</xdr:rowOff>
    </xdr:from>
    <xdr:ext cx="606607" cy="0"/>
    <xdr:pic>
      <xdr:nvPicPr>
        <xdr:cNvPr id="8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304819"/>
          <a:ext cx="606607" cy="0"/>
        </a:xfrm>
        <a:prstGeom prst="rect">
          <a:avLst/>
        </a:prstGeom>
      </xdr:spPr>
    </xdr:pic>
    <xdr:clientData/>
  </xdr:oneCellAnchor>
  <xdr:oneCellAnchor>
    <xdr:from>
      <xdr:col>13</xdr:col>
      <xdr:colOff>0</xdr:colOff>
      <xdr:row>84</xdr:row>
      <xdr:rowOff>0</xdr:rowOff>
    </xdr:from>
    <xdr:ext cx="606607" cy="0"/>
    <xdr:pic>
      <xdr:nvPicPr>
        <xdr:cNvPr id="8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304819"/>
          <a:ext cx="606607" cy="0"/>
        </a:xfrm>
        <a:prstGeom prst="rect">
          <a:avLst/>
        </a:prstGeom>
      </xdr:spPr>
    </xdr:pic>
    <xdr:clientData/>
  </xdr:oneCellAnchor>
  <xdr:oneCellAnchor>
    <xdr:from>
      <xdr:col>13</xdr:col>
      <xdr:colOff>0</xdr:colOff>
      <xdr:row>84</xdr:row>
      <xdr:rowOff>0</xdr:rowOff>
    </xdr:from>
    <xdr:ext cx="606607" cy="0"/>
    <xdr:pic>
      <xdr:nvPicPr>
        <xdr:cNvPr id="8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304819"/>
          <a:ext cx="606607" cy="0"/>
        </a:xfrm>
        <a:prstGeom prst="rect">
          <a:avLst/>
        </a:prstGeom>
      </xdr:spPr>
    </xdr:pic>
    <xdr:clientData/>
  </xdr:oneCellAnchor>
  <xdr:oneCellAnchor>
    <xdr:from>
      <xdr:col>13</xdr:col>
      <xdr:colOff>0</xdr:colOff>
      <xdr:row>84</xdr:row>
      <xdr:rowOff>0</xdr:rowOff>
    </xdr:from>
    <xdr:ext cx="606607" cy="0"/>
    <xdr:pic>
      <xdr:nvPicPr>
        <xdr:cNvPr id="8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304819"/>
          <a:ext cx="606607" cy="0"/>
        </a:xfrm>
        <a:prstGeom prst="rect">
          <a:avLst/>
        </a:prstGeom>
      </xdr:spPr>
    </xdr:pic>
    <xdr:clientData/>
  </xdr:oneCellAnchor>
  <xdr:oneCellAnchor>
    <xdr:from>
      <xdr:col>13</xdr:col>
      <xdr:colOff>0</xdr:colOff>
      <xdr:row>84</xdr:row>
      <xdr:rowOff>0</xdr:rowOff>
    </xdr:from>
    <xdr:ext cx="606607" cy="0"/>
    <xdr:pic>
      <xdr:nvPicPr>
        <xdr:cNvPr id="8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304819"/>
          <a:ext cx="606607" cy="0"/>
        </a:xfrm>
        <a:prstGeom prst="rect">
          <a:avLst/>
        </a:prstGeom>
      </xdr:spPr>
    </xdr:pic>
    <xdr:clientData/>
  </xdr:oneCellAnchor>
  <xdr:oneCellAnchor>
    <xdr:from>
      <xdr:col>13</xdr:col>
      <xdr:colOff>0</xdr:colOff>
      <xdr:row>84</xdr:row>
      <xdr:rowOff>0</xdr:rowOff>
    </xdr:from>
    <xdr:ext cx="606607" cy="0"/>
    <xdr:pic>
      <xdr:nvPicPr>
        <xdr:cNvPr id="8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304819"/>
          <a:ext cx="606607" cy="0"/>
        </a:xfrm>
        <a:prstGeom prst="rect">
          <a:avLst/>
        </a:prstGeom>
      </xdr:spPr>
    </xdr:pic>
    <xdr:clientData/>
  </xdr:oneCellAnchor>
  <xdr:oneCellAnchor>
    <xdr:from>
      <xdr:col>13</xdr:col>
      <xdr:colOff>0</xdr:colOff>
      <xdr:row>84</xdr:row>
      <xdr:rowOff>0</xdr:rowOff>
    </xdr:from>
    <xdr:ext cx="606607" cy="0"/>
    <xdr:pic>
      <xdr:nvPicPr>
        <xdr:cNvPr id="8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304819"/>
          <a:ext cx="606607" cy="0"/>
        </a:xfrm>
        <a:prstGeom prst="rect">
          <a:avLst/>
        </a:prstGeom>
      </xdr:spPr>
    </xdr:pic>
    <xdr:clientData/>
  </xdr:oneCellAnchor>
  <xdr:oneCellAnchor>
    <xdr:from>
      <xdr:col>13</xdr:col>
      <xdr:colOff>0</xdr:colOff>
      <xdr:row>84</xdr:row>
      <xdr:rowOff>0</xdr:rowOff>
    </xdr:from>
    <xdr:ext cx="606607" cy="0"/>
    <xdr:pic>
      <xdr:nvPicPr>
        <xdr:cNvPr id="8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304819"/>
          <a:ext cx="606607" cy="0"/>
        </a:xfrm>
        <a:prstGeom prst="rect">
          <a:avLst/>
        </a:prstGeom>
      </xdr:spPr>
    </xdr:pic>
    <xdr:clientData/>
  </xdr:oneCellAnchor>
  <xdr:oneCellAnchor>
    <xdr:from>
      <xdr:col>13</xdr:col>
      <xdr:colOff>0</xdr:colOff>
      <xdr:row>84</xdr:row>
      <xdr:rowOff>0</xdr:rowOff>
    </xdr:from>
    <xdr:ext cx="606607" cy="0"/>
    <xdr:pic>
      <xdr:nvPicPr>
        <xdr:cNvPr id="8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304819"/>
          <a:ext cx="606607" cy="0"/>
        </a:xfrm>
        <a:prstGeom prst="rect">
          <a:avLst/>
        </a:prstGeom>
      </xdr:spPr>
    </xdr:pic>
    <xdr:clientData/>
  </xdr:oneCellAnchor>
  <xdr:oneCellAnchor>
    <xdr:from>
      <xdr:col>13</xdr:col>
      <xdr:colOff>0</xdr:colOff>
      <xdr:row>84</xdr:row>
      <xdr:rowOff>0</xdr:rowOff>
    </xdr:from>
    <xdr:ext cx="606607" cy="0"/>
    <xdr:pic>
      <xdr:nvPicPr>
        <xdr:cNvPr id="8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304819"/>
          <a:ext cx="606607" cy="0"/>
        </a:xfrm>
        <a:prstGeom prst="rect">
          <a:avLst/>
        </a:prstGeom>
      </xdr:spPr>
    </xdr:pic>
    <xdr:clientData/>
  </xdr:oneCellAnchor>
  <xdr:oneCellAnchor>
    <xdr:from>
      <xdr:col>13</xdr:col>
      <xdr:colOff>0</xdr:colOff>
      <xdr:row>84</xdr:row>
      <xdr:rowOff>0</xdr:rowOff>
    </xdr:from>
    <xdr:ext cx="606607" cy="0"/>
    <xdr:pic>
      <xdr:nvPicPr>
        <xdr:cNvPr id="8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304819"/>
          <a:ext cx="606607" cy="0"/>
        </a:xfrm>
        <a:prstGeom prst="rect">
          <a:avLst/>
        </a:prstGeom>
      </xdr:spPr>
    </xdr:pic>
    <xdr:clientData/>
  </xdr:oneCellAnchor>
  <xdr:oneCellAnchor>
    <xdr:from>
      <xdr:col>13</xdr:col>
      <xdr:colOff>0</xdr:colOff>
      <xdr:row>84</xdr:row>
      <xdr:rowOff>0</xdr:rowOff>
    </xdr:from>
    <xdr:ext cx="606607" cy="0"/>
    <xdr:pic>
      <xdr:nvPicPr>
        <xdr:cNvPr id="8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66304819"/>
          <a:ext cx="606607" cy="0"/>
        </a:xfrm>
        <a:prstGeom prst="rect">
          <a:avLst/>
        </a:prstGeom>
      </xdr:spPr>
    </xdr:pic>
    <xdr:clientData/>
  </xdr:oneCellAnchor>
  <xdr:oneCellAnchor>
    <xdr:from>
      <xdr:col>13</xdr:col>
      <xdr:colOff>0</xdr:colOff>
      <xdr:row>110</xdr:row>
      <xdr:rowOff>0</xdr:rowOff>
    </xdr:from>
    <xdr:ext cx="606607" cy="0"/>
    <xdr:pic>
      <xdr:nvPicPr>
        <xdr:cNvPr id="8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8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8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013282" y="72972320"/>
          <a:ext cx="606607" cy="0"/>
        </a:xfrm>
        <a:prstGeom prst="rect">
          <a:avLst/>
        </a:prstGeom>
      </xdr:spPr>
    </xdr:pic>
    <xdr:clientData/>
  </xdr:oneCellAnchor>
  <xdr:oneCellAnchor>
    <xdr:from>
      <xdr:col>13</xdr:col>
      <xdr:colOff>0</xdr:colOff>
      <xdr:row>110</xdr:row>
      <xdr:rowOff>0</xdr:rowOff>
    </xdr:from>
    <xdr:ext cx="606607" cy="0"/>
    <xdr:pic>
      <xdr:nvPicPr>
        <xdr:cNvPr id="8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9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9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9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9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9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013282" y="72972320"/>
          <a:ext cx="606607" cy="0"/>
        </a:xfrm>
        <a:prstGeom prst="rect">
          <a:avLst/>
        </a:prstGeom>
      </xdr:spPr>
    </xdr:pic>
    <xdr:clientData/>
  </xdr:oneCellAnchor>
  <xdr:oneCellAnchor>
    <xdr:from>
      <xdr:col>13</xdr:col>
      <xdr:colOff>0</xdr:colOff>
      <xdr:row>110</xdr:row>
      <xdr:rowOff>0</xdr:rowOff>
    </xdr:from>
    <xdr:ext cx="606607" cy="0"/>
    <xdr:pic>
      <xdr:nvPicPr>
        <xdr:cNvPr id="9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9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9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9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9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9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013282" y="72972320"/>
          <a:ext cx="606607" cy="0"/>
        </a:xfrm>
        <a:prstGeom prst="rect">
          <a:avLst/>
        </a:prstGeom>
      </xdr:spPr>
    </xdr:pic>
    <xdr:clientData/>
  </xdr:oneCellAnchor>
  <xdr:oneCellAnchor>
    <xdr:from>
      <xdr:col>13</xdr:col>
      <xdr:colOff>0</xdr:colOff>
      <xdr:row>110</xdr:row>
      <xdr:rowOff>0</xdr:rowOff>
    </xdr:from>
    <xdr:ext cx="606607" cy="0"/>
    <xdr:pic>
      <xdr:nvPicPr>
        <xdr:cNvPr id="9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9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9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9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9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9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013282" y="72972320"/>
          <a:ext cx="606607" cy="0"/>
        </a:xfrm>
        <a:prstGeom prst="rect">
          <a:avLst/>
        </a:prstGeom>
      </xdr:spPr>
    </xdr:pic>
    <xdr:clientData/>
  </xdr:oneCellAnchor>
  <xdr:oneCellAnchor>
    <xdr:from>
      <xdr:col>13</xdr:col>
      <xdr:colOff>0</xdr:colOff>
      <xdr:row>110</xdr:row>
      <xdr:rowOff>0</xdr:rowOff>
    </xdr:from>
    <xdr:ext cx="606607" cy="0"/>
    <xdr:pic>
      <xdr:nvPicPr>
        <xdr:cNvPr id="9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9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9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9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9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9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013282" y="72972320"/>
          <a:ext cx="606607" cy="0"/>
        </a:xfrm>
        <a:prstGeom prst="rect">
          <a:avLst/>
        </a:prstGeom>
      </xdr:spPr>
    </xdr:pic>
    <xdr:clientData/>
  </xdr:oneCellAnchor>
  <xdr:oneCellAnchor>
    <xdr:from>
      <xdr:col>13</xdr:col>
      <xdr:colOff>0</xdr:colOff>
      <xdr:row>110</xdr:row>
      <xdr:rowOff>0</xdr:rowOff>
    </xdr:from>
    <xdr:ext cx="606607" cy="0"/>
    <xdr:pic>
      <xdr:nvPicPr>
        <xdr:cNvPr id="9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9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110</xdr:row>
      <xdr:rowOff>0</xdr:rowOff>
    </xdr:from>
    <xdr:ext cx="606607" cy="0"/>
    <xdr:pic>
      <xdr:nvPicPr>
        <xdr:cNvPr id="9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2960413"/>
          <a:ext cx="606607" cy="0"/>
        </a:xfrm>
        <a:prstGeom prst="rect">
          <a:avLst/>
        </a:prstGeom>
      </xdr:spPr>
    </xdr:pic>
    <xdr:clientData/>
  </xdr:oneCellAnchor>
  <xdr:oneCellAnchor>
    <xdr:from>
      <xdr:col>13</xdr:col>
      <xdr:colOff>0</xdr:colOff>
      <xdr:row>112</xdr:row>
      <xdr:rowOff>10819</xdr:rowOff>
    </xdr:from>
    <xdr:ext cx="606607" cy="0"/>
    <xdr:pic>
      <xdr:nvPicPr>
        <xdr:cNvPr id="9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8211069"/>
          <a:ext cx="606607" cy="0"/>
        </a:xfrm>
        <a:prstGeom prst="rect">
          <a:avLst/>
        </a:prstGeom>
      </xdr:spPr>
    </xdr:pic>
    <xdr:clientData/>
  </xdr:oneCellAnchor>
  <xdr:oneCellAnchor>
    <xdr:from>
      <xdr:col>13</xdr:col>
      <xdr:colOff>0</xdr:colOff>
      <xdr:row>112</xdr:row>
      <xdr:rowOff>10819</xdr:rowOff>
    </xdr:from>
    <xdr:ext cx="606607" cy="0"/>
    <xdr:pic>
      <xdr:nvPicPr>
        <xdr:cNvPr id="9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8211069"/>
          <a:ext cx="606607" cy="0"/>
        </a:xfrm>
        <a:prstGeom prst="rect">
          <a:avLst/>
        </a:prstGeom>
      </xdr:spPr>
    </xdr:pic>
    <xdr:clientData/>
  </xdr:oneCellAnchor>
  <xdr:oneCellAnchor>
    <xdr:from>
      <xdr:col>13</xdr:col>
      <xdr:colOff>0</xdr:colOff>
      <xdr:row>113</xdr:row>
      <xdr:rowOff>10819</xdr:rowOff>
    </xdr:from>
    <xdr:ext cx="606607" cy="0"/>
    <xdr:pic>
      <xdr:nvPicPr>
        <xdr:cNvPr id="9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8211069"/>
          <a:ext cx="606607" cy="0"/>
        </a:xfrm>
        <a:prstGeom prst="rect">
          <a:avLst/>
        </a:prstGeom>
      </xdr:spPr>
    </xdr:pic>
    <xdr:clientData/>
  </xdr:oneCellAnchor>
  <xdr:oneCellAnchor>
    <xdr:from>
      <xdr:col>13</xdr:col>
      <xdr:colOff>0</xdr:colOff>
      <xdr:row>113</xdr:row>
      <xdr:rowOff>10819</xdr:rowOff>
    </xdr:from>
    <xdr:ext cx="606607" cy="0"/>
    <xdr:pic>
      <xdr:nvPicPr>
        <xdr:cNvPr id="9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8211069"/>
          <a:ext cx="606607" cy="0"/>
        </a:xfrm>
        <a:prstGeom prst="rect">
          <a:avLst/>
        </a:prstGeom>
      </xdr:spPr>
    </xdr:pic>
    <xdr:clientData/>
  </xdr:oneCellAnchor>
  <xdr:oneCellAnchor>
    <xdr:from>
      <xdr:col>13</xdr:col>
      <xdr:colOff>0</xdr:colOff>
      <xdr:row>114</xdr:row>
      <xdr:rowOff>10819</xdr:rowOff>
    </xdr:from>
    <xdr:ext cx="606607" cy="0"/>
    <xdr:pic>
      <xdr:nvPicPr>
        <xdr:cNvPr id="9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8211069"/>
          <a:ext cx="606607" cy="0"/>
        </a:xfrm>
        <a:prstGeom prst="rect">
          <a:avLst/>
        </a:prstGeom>
      </xdr:spPr>
    </xdr:pic>
    <xdr:clientData/>
  </xdr:oneCellAnchor>
  <xdr:oneCellAnchor>
    <xdr:from>
      <xdr:col>13</xdr:col>
      <xdr:colOff>0</xdr:colOff>
      <xdr:row>114</xdr:row>
      <xdr:rowOff>10819</xdr:rowOff>
    </xdr:from>
    <xdr:ext cx="606607" cy="0"/>
    <xdr:pic>
      <xdr:nvPicPr>
        <xdr:cNvPr id="9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8211069"/>
          <a:ext cx="606607" cy="0"/>
        </a:xfrm>
        <a:prstGeom prst="rect">
          <a:avLst/>
        </a:prstGeom>
      </xdr:spPr>
    </xdr:pic>
    <xdr:clientData/>
  </xdr:oneCellAnchor>
  <xdr:oneCellAnchor>
    <xdr:from>
      <xdr:col>13</xdr:col>
      <xdr:colOff>0</xdr:colOff>
      <xdr:row>115</xdr:row>
      <xdr:rowOff>10819</xdr:rowOff>
    </xdr:from>
    <xdr:ext cx="606607" cy="0"/>
    <xdr:pic>
      <xdr:nvPicPr>
        <xdr:cNvPr id="9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8211069"/>
          <a:ext cx="606607" cy="0"/>
        </a:xfrm>
        <a:prstGeom prst="rect">
          <a:avLst/>
        </a:prstGeom>
      </xdr:spPr>
    </xdr:pic>
    <xdr:clientData/>
  </xdr:oneCellAnchor>
  <xdr:oneCellAnchor>
    <xdr:from>
      <xdr:col>13</xdr:col>
      <xdr:colOff>0</xdr:colOff>
      <xdr:row>115</xdr:row>
      <xdr:rowOff>10819</xdr:rowOff>
    </xdr:from>
    <xdr:ext cx="606607" cy="0"/>
    <xdr:pic>
      <xdr:nvPicPr>
        <xdr:cNvPr id="9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78211069"/>
          <a:ext cx="606607" cy="0"/>
        </a:xfrm>
        <a:prstGeom prst="rect">
          <a:avLst/>
        </a:prstGeom>
      </xdr:spPr>
    </xdr:pic>
    <xdr:clientData/>
  </xdr:oneCellAnchor>
  <xdr:oneCellAnchor>
    <xdr:from>
      <xdr:col>13</xdr:col>
      <xdr:colOff>0</xdr:colOff>
      <xdr:row>134</xdr:row>
      <xdr:rowOff>10819</xdr:rowOff>
    </xdr:from>
    <xdr:ext cx="606607" cy="0"/>
    <xdr:pic>
      <xdr:nvPicPr>
        <xdr:cNvPr id="9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6640694"/>
          <a:ext cx="606607" cy="0"/>
        </a:xfrm>
        <a:prstGeom prst="rect">
          <a:avLst/>
        </a:prstGeom>
      </xdr:spPr>
    </xdr:pic>
    <xdr:clientData/>
  </xdr:oneCellAnchor>
  <xdr:oneCellAnchor>
    <xdr:from>
      <xdr:col>13</xdr:col>
      <xdr:colOff>0</xdr:colOff>
      <xdr:row>134</xdr:row>
      <xdr:rowOff>10819</xdr:rowOff>
    </xdr:from>
    <xdr:ext cx="606607" cy="0"/>
    <xdr:pic>
      <xdr:nvPicPr>
        <xdr:cNvPr id="9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6640694"/>
          <a:ext cx="606607" cy="0"/>
        </a:xfrm>
        <a:prstGeom prst="rect">
          <a:avLst/>
        </a:prstGeom>
      </xdr:spPr>
    </xdr:pic>
    <xdr:clientData/>
  </xdr:oneCellAnchor>
  <xdr:oneCellAnchor>
    <xdr:from>
      <xdr:col>13</xdr:col>
      <xdr:colOff>0</xdr:colOff>
      <xdr:row>134</xdr:row>
      <xdr:rowOff>10819</xdr:rowOff>
    </xdr:from>
    <xdr:ext cx="606607" cy="0"/>
    <xdr:pic>
      <xdr:nvPicPr>
        <xdr:cNvPr id="9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6640694"/>
          <a:ext cx="606607" cy="0"/>
        </a:xfrm>
        <a:prstGeom prst="rect">
          <a:avLst/>
        </a:prstGeom>
      </xdr:spPr>
    </xdr:pic>
    <xdr:clientData/>
  </xdr:oneCellAnchor>
  <xdr:oneCellAnchor>
    <xdr:from>
      <xdr:col>13</xdr:col>
      <xdr:colOff>0</xdr:colOff>
      <xdr:row>135</xdr:row>
      <xdr:rowOff>10819</xdr:rowOff>
    </xdr:from>
    <xdr:ext cx="606607" cy="0"/>
    <xdr:pic>
      <xdr:nvPicPr>
        <xdr:cNvPr id="9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6640694"/>
          <a:ext cx="606607" cy="0"/>
        </a:xfrm>
        <a:prstGeom prst="rect">
          <a:avLst/>
        </a:prstGeom>
      </xdr:spPr>
    </xdr:pic>
    <xdr:clientData/>
  </xdr:oneCellAnchor>
  <xdr:oneCellAnchor>
    <xdr:from>
      <xdr:col>13</xdr:col>
      <xdr:colOff>0</xdr:colOff>
      <xdr:row>135</xdr:row>
      <xdr:rowOff>10819</xdr:rowOff>
    </xdr:from>
    <xdr:ext cx="606607" cy="0"/>
    <xdr:pic>
      <xdr:nvPicPr>
        <xdr:cNvPr id="9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6640694"/>
          <a:ext cx="606607" cy="0"/>
        </a:xfrm>
        <a:prstGeom prst="rect">
          <a:avLst/>
        </a:prstGeom>
      </xdr:spPr>
    </xdr:pic>
    <xdr:clientData/>
  </xdr:oneCellAnchor>
  <xdr:oneCellAnchor>
    <xdr:from>
      <xdr:col>13</xdr:col>
      <xdr:colOff>0</xdr:colOff>
      <xdr:row>135</xdr:row>
      <xdr:rowOff>10819</xdr:rowOff>
    </xdr:from>
    <xdr:ext cx="606607" cy="0"/>
    <xdr:pic>
      <xdr:nvPicPr>
        <xdr:cNvPr id="9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6640694"/>
          <a:ext cx="606607" cy="0"/>
        </a:xfrm>
        <a:prstGeom prst="rect">
          <a:avLst/>
        </a:prstGeom>
      </xdr:spPr>
    </xdr:pic>
    <xdr:clientData/>
  </xdr:oneCellAnchor>
  <xdr:oneCellAnchor>
    <xdr:from>
      <xdr:col>13</xdr:col>
      <xdr:colOff>0</xdr:colOff>
      <xdr:row>142</xdr:row>
      <xdr:rowOff>0</xdr:rowOff>
    </xdr:from>
    <xdr:ext cx="606607" cy="0"/>
    <xdr:pic>
      <xdr:nvPicPr>
        <xdr:cNvPr id="9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13</xdr:col>
      <xdr:colOff>0</xdr:colOff>
      <xdr:row>142</xdr:row>
      <xdr:rowOff>0</xdr:rowOff>
    </xdr:from>
    <xdr:ext cx="606607" cy="0"/>
    <xdr:pic>
      <xdr:nvPicPr>
        <xdr:cNvPr id="9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108532" y="87426507"/>
          <a:ext cx="606607" cy="0"/>
        </a:xfrm>
        <a:prstGeom prst="rect">
          <a:avLst/>
        </a:prstGeom>
      </xdr:spPr>
    </xdr:pic>
    <xdr:clientData/>
  </xdr:oneCellAnchor>
  <xdr:oneCellAnchor>
    <xdr:from>
      <xdr:col>11</xdr:col>
      <xdr:colOff>0</xdr:colOff>
      <xdr:row>60</xdr:row>
      <xdr:rowOff>0</xdr:rowOff>
    </xdr:from>
    <xdr:ext cx="606607" cy="0"/>
    <xdr:pic>
      <xdr:nvPicPr>
        <xdr:cNvPr id="9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3711475"/>
          <a:ext cx="606607" cy="0"/>
        </a:xfrm>
        <a:prstGeom prst="rect">
          <a:avLst/>
        </a:prstGeom>
      </xdr:spPr>
    </xdr:pic>
    <xdr:clientData/>
  </xdr:oneCellAnchor>
  <xdr:twoCellAnchor editAs="oneCell">
    <xdr:from>
      <xdr:col>2</xdr:col>
      <xdr:colOff>47628</xdr:colOff>
      <xdr:row>62</xdr:row>
      <xdr:rowOff>63945</xdr:rowOff>
    </xdr:from>
    <xdr:to>
      <xdr:col>2</xdr:col>
      <xdr:colOff>1369219</xdr:colOff>
      <xdr:row>62</xdr:row>
      <xdr:rowOff>907492</xdr:rowOff>
    </xdr:to>
    <xdr:pic>
      <xdr:nvPicPr>
        <xdr:cNvPr id="974" name="Рисунок 973"/>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4010028" y="55642320"/>
          <a:ext cx="1319209" cy="843547"/>
        </a:xfrm>
        <a:prstGeom prst="rect">
          <a:avLst/>
        </a:prstGeom>
      </xdr:spPr>
    </xdr:pic>
    <xdr:clientData/>
  </xdr:twoCellAnchor>
  <xdr:twoCellAnchor editAs="oneCell">
    <xdr:from>
      <xdr:col>2</xdr:col>
      <xdr:colOff>47628</xdr:colOff>
      <xdr:row>60</xdr:row>
      <xdr:rowOff>23812</xdr:rowOff>
    </xdr:from>
    <xdr:to>
      <xdr:col>2</xdr:col>
      <xdr:colOff>1371306</xdr:colOff>
      <xdr:row>60</xdr:row>
      <xdr:rowOff>916423</xdr:rowOff>
    </xdr:to>
    <xdr:pic>
      <xdr:nvPicPr>
        <xdr:cNvPr id="976" name="Рисунок 975"/>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4012409" y="53304281"/>
          <a:ext cx="1323678" cy="892611"/>
        </a:xfrm>
        <a:prstGeom prst="rect">
          <a:avLst/>
        </a:prstGeom>
      </xdr:spPr>
    </xdr:pic>
    <xdr:clientData/>
  </xdr:twoCellAnchor>
  <xdr:twoCellAnchor editAs="oneCell">
    <xdr:from>
      <xdr:col>2</xdr:col>
      <xdr:colOff>71438</xdr:colOff>
      <xdr:row>61</xdr:row>
      <xdr:rowOff>23812</xdr:rowOff>
    </xdr:from>
    <xdr:to>
      <xdr:col>2</xdr:col>
      <xdr:colOff>1399254</xdr:colOff>
      <xdr:row>61</xdr:row>
      <xdr:rowOff>900734</xdr:rowOff>
    </xdr:to>
    <xdr:pic>
      <xdr:nvPicPr>
        <xdr:cNvPr id="978" name="Рисунок 977"/>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036219" y="54232968"/>
          <a:ext cx="1327816" cy="876922"/>
        </a:xfrm>
        <a:prstGeom prst="rect">
          <a:avLst/>
        </a:prstGeom>
      </xdr:spPr>
    </xdr:pic>
    <xdr:clientData/>
  </xdr:twoCellAnchor>
  <xdr:oneCellAnchor>
    <xdr:from>
      <xdr:col>13</xdr:col>
      <xdr:colOff>0</xdr:colOff>
      <xdr:row>60</xdr:row>
      <xdr:rowOff>0</xdr:rowOff>
    </xdr:from>
    <xdr:ext cx="606607" cy="0"/>
    <xdr:pic>
      <xdr:nvPicPr>
        <xdr:cNvPr id="9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51433913"/>
          <a:ext cx="606607" cy="0"/>
        </a:xfrm>
        <a:prstGeom prst="rect">
          <a:avLst/>
        </a:prstGeom>
      </xdr:spPr>
    </xdr:pic>
    <xdr:clientData/>
  </xdr:oneCellAnchor>
  <xdr:oneCellAnchor>
    <xdr:from>
      <xdr:col>13</xdr:col>
      <xdr:colOff>0</xdr:colOff>
      <xdr:row>60</xdr:row>
      <xdr:rowOff>0</xdr:rowOff>
    </xdr:from>
    <xdr:ext cx="606607" cy="0"/>
    <xdr:pic>
      <xdr:nvPicPr>
        <xdr:cNvPr id="9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51433913"/>
          <a:ext cx="606607" cy="0"/>
        </a:xfrm>
        <a:prstGeom prst="rect">
          <a:avLst/>
        </a:prstGeom>
      </xdr:spPr>
    </xdr:pic>
    <xdr:clientData/>
  </xdr:oneCellAnchor>
  <xdr:oneCellAnchor>
    <xdr:from>
      <xdr:col>13</xdr:col>
      <xdr:colOff>0</xdr:colOff>
      <xdr:row>60</xdr:row>
      <xdr:rowOff>10819</xdr:rowOff>
    </xdr:from>
    <xdr:ext cx="606607" cy="0"/>
    <xdr:pic>
      <xdr:nvPicPr>
        <xdr:cNvPr id="9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51433913"/>
          <a:ext cx="606607" cy="0"/>
        </a:xfrm>
        <a:prstGeom prst="rect">
          <a:avLst/>
        </a:prstGeom>
      </xdr:spPr>
    </xdr:pic>
    <xdr:clientData/>
  </xdr:oneCellAnchor>
  <xdr:oneCellAnchor>
    <xdr:from>
      <xdr:col>13</xdr:col>
      <xdr:colOff>0</xdr:colOff>
      <xdr:row>60</xdr:row>
      <xdr:rowOff>10819</xdr:rowOff>
    </xdr:from>
    <xdr:ext cx="606607" cy="0"/>
    <xdr:pic>
      <xdr:nvPicPr>
        <xdr:cNvPr id="9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51433913"/>
          <a:ext cx="606607" cy="0"/>
        </a:xfrm>
        <a:prstGeom prst="rect">
          <a:avLst/>
        </a:prstGeom>
      </xdr:spPr>
    </xdr:pic>
    <xdr:clientData/>
  </xdr:oneCellAnchor>
  <xdr:oneCellAnchor>
    <xdr:from>
      <xdr:col>13</xdr:col>
      <xdr:colOff>0</xdr:colOff>
      <xdr:row>61</xdr:row>
      <xdr:rowOff>10819</xdr:rowOff>
    </xdr:from>
    <xdr:ext cx="606607" cy="0"/>
    <xdr:pic>
      <xdr:nvPicPr>
        <xdr:cNvPr id="9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51433913"/>
          <a:ext cx="606607" cy="0"/>
        </a:xfrm>
        <a:prstGeom prst="rect">
          <a:avLst/>
        </a:prstGeom>
      </xdr:spPr>
    </xdr:pic>
    <xdr:clientData/>
  </xdr:oneCellAnchor>
  <xdr:oneCellAnchor>
    <xdr:from>
      <xdr:col>13</xdr:col>
      <xdr:colOff>0</xdr:colOff>
      <xdr:row>61</xdr:row>
      <xdr:rowOff>10819</xdr:rowOff>
    </xdr:from>
    <xdr:ext cx="606607" cy="0"/>
    <xdr:pic>
      <xdr:nvPicPr>
        <xdr:cNvPr id="9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51433913"/>
          <a:ext cx="606607" cy="0"/>
        </a:xfrm>
        <a:prstGeom prst="rect">
          <a:avLst/>
        </a:prstGeom>
      </xdr:spPr>
    </xdr:pic>
    <xdr:clientData/>
  </xdr:oneCellAnchor>
  <xdr:oneCellAnchor>
    <xdr:from>
      <xdr:col>13</xdr:col>
      <xdr:colOff>0</xdr:colOff>
      <xdr:row>62</xdr:row>
      <xdr:rowOff>10819</xdr:rowOff>
    </xdr:from>
    <xdr:ext cx="606607" cy="0"/>
    <xdr:pic>
      <xdr:nvPicPr>
        <xdr:cNvPr id="9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51433913"/>
          <a:ext cx="606607" cy="0"/>
        </a:xfrm>
        <a:prstGeom prst="rect">
          <a:avLst/>
        </a:prstGeom>
      </xdr:spPr>
    </xdr:pic>
    <xdr:clientData/>
  </xdr:oneCellAnchor>
  <xdr:oneCellAnchor>
    <xdr:from>
      <xdr:col>13</xdr:col>
      <xdr:colOff>0</xdr:colOff>
      <xdr:row>62</xdr:row>
      <xdr:rowOff>10819</xdr:rowOff>
    </xdr:from>
    <xdr:ext cx="606607" cy="0"/>
    <xdr:pic>
      <xdr:nvPicPr>
        <xdr:cNvPr id="9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51433913"/>
          <a:ext cx="606607" cy="0"/>
        </a:xfrm>
        <a:prstGeom prst="rect">
          <a:avLst/>
        </a:prstGeom>
      </xdr:spPr>
    </xdr:pic>
    <xdr:clientData/>
  </xdr:oneCellAnchor>
  <xdr:oneCellAnchor>
    <xdr:from>
      <xdr:col>13</xdr:col>
      <xdr:colOff>0</xdr:colOff>
      <xdr:row>142</xdr:row>
      <xdr:rowOff>0</xdr:rowOff>
    </xdr:from>
    <xdr:ext cx="606607" cy="0"/>
    <xdr:pic>
      <xdr:nvPicPr>
        <xdr:cNvPr id="9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93605850"/>
          <a:ext cx="606607" cy="0"/>
        </a:xfrm>
        <a:prstGeom prst="rect">
          <a:avLst/>
        </a:prstGeom>
      </xdr:spPr>
    </xdr:pic>
    <xdr:clientData/>
  </xdr:oneCellAnchor>
  <xdr:oneCellAnchor>
    <xdr:from>
      <xdr:col>13</xdr:col>
      <xdr:colOff>0</xdr:colOff>
      <xdr:row>142</xdr:row>
      <xdr:rowOff>0</xdr:rowOff>
    </xdr:from>
    <xdr:ext cx="606607" cy="0"/>
    <xdr:pic>
      <xdr:nvPicPr>
        <xdr:cNvPr id="9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93605850"/>
          <a:ext cx="606607" cy="0"/>
        </a:xfrm>
        <a:prstGeom prst="rect">
          <a:avLst/>
        </a:prstGeom>
      </xdr:spPr>
    </xdr:pic>
    <xdr:clientData/>
  </xdr:oneCellAnchor>
  <xdr:oneCellAnchor>
    <xdr:from>
      <xdr:col>13</xdr:col>
      <xdr:colOff>0</xdr:colOff>
      <xdr:row>142</xdr:row>
      <xdr:rowOff>0</xdr:rowOff>
    </xdr:from>
    <xdr:ext cx="606607" cy="0"/>
    <xdr:pic>
      <xdr:nvPicPr>
        <xdr:cNvPr id="9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93605850"/>
          <a:ext cx="606607" cy="0"/>
        </a:xfrm>
        <a:prstGeom prst="rect">
          <a:avLst/>
        </a:prstGeom>
      </xdr:spPr>
    </xdr:pic>
    <xdr:clientData/>
  </xdr:oneCellAnchor>
  <xdr:oneCellAnchor>
    <xdr:from>
      <xdr:col>13</xdr:col>
      <xdr:colOff>0</xdr:colOff>
      <xdr:row>142</xdr:row>
      <xdr:rowOff>0</xdr:rowOff>
    </xdr:from>
    <xdr:ext cx="606607" cy="0"/>
    <xdr:pic>
      <xdr:nvPicPr>
        <xdr:cNvPr id="9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93605850"/>
          <a:ext cx="606607" cy="0"/>
        </a:xfrm>
        <a:prstGeom prst="rect">
          <a:avLst/>
        </a:prstGeom>
      </xdr:spPr>
    </xdr:pic>
    <xdr:clientData/>
  </xdr:oneCellAnchor>
  <xdr:oneCellAnchor>
    <xdr:from>
      <xdr:col>13</xdr:col>
      <xdr:colOff>0</xdr:colOff>
      <xdr:row>142</xdr:row>
      <xdr:rowOff>0</xdr:rowOff>
    </xdr:from>
    <xdr:ext cx="606607" cy="0"/>
    <xdr:pic>
      <xdr:nvPicPr>
        <xdr:cNvPr id="9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93605850"/>
          <a:ext cx="606607" cy="0"/>
        </a:xfrm>
        <a:prstGeom prst="rect">
          <a:avLst/>
        </a:prstGeom>
      </xdr:spPr>
    </xdr:pic>
    <xdr:clientData/>
  </xdr:oneCellAnchor>
  <xdr:oneCellAnchor>
    <xdr:from>
      <xdr:col>13</xdr:col>
      <xdr:colOff>0</xdr:colOff>
      <xdr:row>142</xdr:row>
      <xdr:rowOff>0</xdr:rowOff>
    </xdr:from>
    <xdr:ext cx="606607" cy="0"/>
    <xdr:pic>
      <xdr:nvPicPr>
        <xdr:cNvPr id="9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93605850"/>
          <a:ext cx="606607" cy="0"/>
        </a:xfrm>
        <a:prstGeom prst="rect">
          <a:avLst/>
        </a:prstGeom>
      </xdr:spPr>
    </xdr:pic>
    <xdr:clientData/>
  </xdr:oneCellAnchor>
  <xdr:oneCellAnchor>
    <xdr:from>
      <xdr:col>13</xdr:col>
      <xdr:colOff>0</xdr:colOff>
      <xdr:row>142</xdr:row>
      <xdr:rowOff>0</xdr:rowOff>
    </xdr:from>
    <xdr:ext cx="606607" cy="0"/>
    <xdr:pic>
      <xdr:nvPicPr>
        <xdr:cNvPr id="9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93605850"/>
          <a:ext cx="606607" cy="0"/>
        </a:xfrm>
        <a:prstGeom prst="rect">
          <a:avLst/>
        </a:prstGeom>
      </xdr:spPr>
    </xdr:pic>
    <xdr:clientData/>
  </xdr:oneCellAnchor>
  <xdr:oneCellAnchor>
    <xdr:from>
      <xdr:col>13</xdr:col>
      <xdr:colOff>0</xdr:colOff>
      <xdr:row>142</xdr:row>
      <xdr:rowOff>0</xdr:rowOff>
    </xdr:from>
    <xdr:ext cx="606607" cy="0"/>
    <xdr:pic>
      <xdr:nvPicPr>
        <xdr:cNvPr id="9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93605850"/>
          <a:ext cx="606607" cy="0"/>
        </a:xfrm>
        <a:prstGeom prst="rect">
          <a:avLst/>
        </a:prstGeom>
      </xdr:spPr>
    </xdr:pic>
    <xdr:clientData/>
  </xdr:oneCellAnchor>
  <xdr:oneCellAnchor>
    <xdr:from>
      <xdr:col>13</xdr:col>
      <xdr:colOff>0</xdr:colOff>
      <xdr:row>142</xdr:row>
      <xdr:rowOff>0</xdr:rowOff>
    </xdr:from>
    <xdr:ext cx="606607" cy="0"/>
    <xdr:pic>
      <xdr:nvPicPr>
        <xdr:cNvPr id="9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93605850"/>
          <a:ext cx="606607" cy="0"/>
        </a:xfrm>
        <a:prstGeom prst="rect">
          <a:avLst/>
        </a:prstGeom>
      </xdr:spPr>
    </xdr:pic>
    <xdr:clientData/>
  </xdr:oneCellAnchor>
  <xdr:oneCellAnchor>
    <xdr:from>
      <xdr:col>13</xdr:col>
      <xdr:colOff>0</xdr:colOff>
      <xdr:row>142</xdr:row>
      <xdr:rowOff>0</xdr:rowOff>
    </xdr:from>
    <xdr:ext cx="606607" cy="0"/>
    <xdr:pic>
      <xdr:nvPicPr>
        <xdr:cNvPr id="9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93605850"/>
          <a:ext cx="606607" cy="0"/>
        </a:xfrm>
        <a:prstGeom prst="rect">
          <a:avLst/>
        </a:prstGeom>
      </xdr:spPr>
    </xdr:pic>
    <xdr:clientData/>
  </xdr:oneCellAnchor>
  <xdr:oneCellAnchor>
    <xdr:from>
      <xdr:col>13</xdr:col>
      <xdr:colOff>0</xdr:colOff>
      <xdr:row>84</xdr:row>
      <xdr:rowOff>0</xdr:rowOff>
    </xdr:from>
    <xdr:ext cx="606607" cy="0"/>
    <xdr:pic>
      <xdr:nvPicPr>
        <xdr:cNvPr id="9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6983475"/>
          <a:ext cx="606607" cy="0"/>
        </a:xfrm>
        <a:prstGeom prst="rect">
          <a:avLst/>
        </a:prstGeom>
      </xdr:spPr>
    </xdr:pic>
    <xdr:clientData/>
  </xdr:oneCellAnchor>
  <xdr:oneCellAnchor>
    <xdr:from>
      <xdr:col>13</xdr:col>
      <xdr:colOff>0</xdr:colOff>
      <xdr:row>84</xdr:row>
      <xdr:rowOff>0</xdr:rowOff>
    </xdr:from>
    <xdr:ext cx="606607" cy="0"/>
    <xdr:pic>
      <xdr:nvPicPr>
        <xdr:cNvPr id="9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6983475"/>
          <a:ext cx="606607" cy="0"/>
        </a:xfrm>
        <a:prstGeom prst="rect">
          <a:avLst/>
        </a:prstGeom>
      </xdr:spPr>
    </xdr:pic>
    <xdr:clientData/>
  </xdr:oneCellAnchor>
  <xdr:oneCellAnchor>
    <xdr:from>
      <xdr:col>13</xdr:col>
      <xdr:colOff>0</xdr:colOff>
      <xdr:row>84</xdr:row>
      <xdr:rowOff>0</xdr:rowOff>
    </xdr:from>
    <xdr:ext cx="606607" cy="0"/>
    <xdr:pic>
      <xdr:nvPicPr>
        <xdr:cNvPr id="9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8245538"/>
          <a:ext cx="606607" cy="0"/>
        </a:xfrm>
        <a:prstGeom prst="rect">
          <a:avLst/>
        </a:prstGeom>
      </xdr:spPr>
    </xdr:pic>
    <xdr:clientData/>
  </xdr:oneCellAnchor>
  <xdr:oneCellAnchor>
    <xdr:from>
      <xdr:col>13</xdr:col>
      <xdr:colOff>0</xdr:colOff>
      <xdr:row>84</xdr:row>
      <xdr:rowOff>0</xdr:rowOff>
    </xdr:from>
    <xdr:ext cx="606607" cy="0"/>
    <xdr:pic>
      <xdr:nvPicPr>
        <xdr:cNvPr id="9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8245538"/>
          <a:ext cx="606607" cy="0"/>
        </a:xfrm>
        <a:prstGeom prst="rect">
          <a:avLst/>
        </a:prstGeom>
      </xdr:spPr>
    </xdr:pic>
    <xdr:clientData/>
  </xdr:oneCellAnchor>
  <xdr:oneCellAnchor>
    <xdr:from>
      <xdr:col>13</xdr:col>
      <xdr:colOff>0</xdr:colOff>
      <xdr:row>84</xdr:row>
      <xdr:rowOff>0</xdr:rowOff>
    </xdr:from>
    <xdr:ext cx="606607" cy="0"/>
    <xdr:pic>
      <xdr:nvPicPr>
        <xdr:cNvPr id="9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8245538"/>
          <a:ext cx="606607" cy="0"/>
        </a:xfrm>
        <a:prstGeom prst="rect">
          <a:avLst/>
        </a:prstGeom>
      </xdr:spPr>
    </xdr:pic>
    <xdr:clientData/>
  </xdr:oneCellAnchor>
  <xdr:oneCellAnchor>
    <xdr:from>
      <xdr:col>13</xdr:col>
      <xdr:colOff>0</xdr:colOff>
      <xdr:row>84</xdr:row>
      <xdr:rowOff>0</xdr:rowOff>
    </xdr:from>
    <xdr:ext cx="606607" cy="0"/>
    <xdr:pic>
      <xdr:nvPicPr>
        <xdr:cNvPr id="9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8245538"/>
          <a:ext cx="606607" cy="0"/>
        </a:xfrm>
        <a:prstGeom prst="rect">
          <a:avLst/>
        </a:prstGeom>
      </xdr:spPr>
    </xdr:pic>
    <xdr:clientData/>
  </xdr:oneCellAnchor>
  <xdr:oneCellAnchor>
    <xdr:from>
      <xdr:col>13</xdr:col>
      <xdr:colOff>0</xdr:colOff>
      <xdr:row>84</xdr:row>
      <xdr:rowOff>0</xdr:rowOff>
    </xdr:from>
    <xdr:ext cx="606607" cy="0"/>
    <xdr:pic>
      <xdr:nvPicPr>
        <xdr:cNvPr id="9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211031"/>
          <a:ext cx="606607" cy="0"/>
        </a:xfrm>
        <a:prstGeom prst="rect">
          <a:avLst/>
        </a:prstGeom>
      </xdr:spPr>
    </xdr:pic>
    <xdr:clientData/>
  </xdr:oneCellAnchor>
  <xdr:oneCellAnchor>
    <xdr:from>
      <xdr:col>13</xdr:col>
      <xdr:colOff>0</xdr:colOff>
      <xdr:row>84</xdr:row>
      <xdr:rowOff>0</xdr:rowOff>
    </xdr:from>
    <xdr:ext cx="606607" cy="0"/>
    <xdr:pic>
      <xdr:nvPicPr>
        <xdr:cNvPr id="9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211031"/>
          <a:ext cx="606607" cy="0"/>
        </a:xfrm>
        <a:prstGeom prst="rect">
          <a:avLst/>
        </a:prstGeom>
      </xdr:spPr>
    </xdr:pic>
    <xdr:clientData/>
  </xdr:oneCellAnchor>
  <xdr:oneCellAnchor>
    <xdr:from>
      <xdr:col>13</xdr:col>
      <xdr:colOff>0</xdr:colOff>
      <xdr:row>84</xdr:row>
      <xdr:rowOff>0</xdr:rowOff>
    </xdr:from>
    <xdr:ext cx="606607" cy="0"/>
    <xdr:pic>
      <xdr:nvPicPr>
        <xdr:cNvPr id="9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221850"/>
          <a:ext cx="606607" cy="0"/>
        </a:xfrm>
        <a:prstGeom prst="rect">
          <a:avLst/>
        </a:prstGeom>
      </xdr:spPr>
    </xdr:pic>
    <xdr:clientData/>
  </xdr:oneCellAnchor>
  <xdr:oneCellAnchor>
    <xdr:from>
      <xdr:col>13</xdr:col>
      <xdr:colOff>0</xdr:colOff>
      <xdr:row>84</xdr:row>
      <xdr:rowOff>0</xdr:rowOff>
    </xdr:from>
    <xdr:ext cx="606607" cy="0"/>
    <xdr:pic>
      <xdr:nvPicPr>
        <xdr:cNvPr id="10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531413"/>
          <a:ext cx="606607" cy="0"/>
        </a:xfrm>
        <a:prstGeom prst="rect">
          <a:avLst/>
        </a:prstGeom>
      </xdr:spPr>
    </xdr:pic>
    <xdr:clientData/>
  </xdr:oneCellAnchor>
  <xdr:oneCellAnchor>
    <xdr:from>
      <xdr:col>13</xdr:col>
      <xdr:colOff>0</xdr:colOff>
      <xdr:row>84</xdr:row>
      <xdr:rowOff>0</xdr:rowOff>
    </xdr:from>
    <xdr:ext cx="606607" cy="0"/>
    <xdr:pic>
      <xdr:nvPicPr>
        <xdr:cNvPr id="10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840975"/>
          <a:ext cx="606607" cy="0"/>
        </a:xfrm>
        <a:prstGeom prst="rect">
          <a:avLst/>
        </a:prstGeom>
      </xdr:spPr>
    </xdr:pic>
    <xdr:clientData/>
  </xdr:oneCellAnchor>
  <xdr:oneCellAnchor>
    <xdr:from>
      <xdr:col>13</xdr:col>
      <xdr:colOff>0</xdr:colOff>
      <xdr:row>84</xdr:row>
      <xdr:rowOff>0</xdr:rowOff>
    </xdr:from>
    <xdr:ext cx="606607" cy="0"/>
    <xdr:pic>
      <xdr:nvPicPr>
        <xdr:cNvPr id="10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0150538"/>
          <a:ext cx="606607" cy="0"/>
        </a:xfrm>
        <a:prstGeom prst="rect">
          <a:avLst/>
        </a:prstGeom>
      </xdr:spPr>
    </xdr:pic>
    <xdr:clientData/>
  </xdr:oneCellAnchor>
  <xdr:oneCellAnchor>
    <xdr:from>
      <xdr:col>13</xdr:col>
      <xdr:colOff>0</xdr:colOff>
      <xdr:row>84</xdr:row>
      <xdr:rowOff>0</xdr:rowOff>
    </xdr:from>
    <xdr:ext cx="606607" cy="0"/>
    <xdr:pic>
      <xdr:nvPicPr>
        <xdr:cNvPr id="10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8864663"/>
          <a:ext cx="606607" cy="0"/>
        </a:xfrm>
        <a:prstGeom prst="rect">
          <a:avLst/>
        </a:prstGeom>
      </xdr:spPr>
    </xdr:pic>
    <xdr:clientData/>
  </xdr:oneCellAnchor>
  <xdr:oneCellAnchor>
    <xdr:from>
      <xdr:col>13</xdr:col>
      <xdr:colOff>0</xdr:colOff>
      <xdr:row>84</xdr:row>
      <xdr:rowOff>0</xdr:rowOff>
    </xdr:from>
    <xdr:ext cx="606607" cy="0"/>
    <xdr:pic>
      <xdr:nvPicPr>
        <xdr:cNvPr id="10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221850"/>
          <a:ext cx="606607" cy="0"/>
        </a:xfrm>
        <a:prstGeom prst="rect">
          <a:avLst/>
        </a:prstGeom>
      </xdr:spPr>
    </xdr:pic>
    <xdr:clientData/>
  </xdr:oneCellAnchor>
  <xdr:oneCellAnchor>
    <xdr:from>
      <xdr:col>13</xdr:col>
      <xdr:colOff>0</xdr:colOff>
      <xdr:row>84</xdr:row>
      <xdr:rowOff>0</xdr:rowOff>
    </xdr:from>
    <xdr:ext cx="606607" cy="0"/>
    <xdr:pic>
      <xdr:nvPicPr>
        <xdr:cNvPr id="10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531413"/>
          <a:ext cx="606607" cy="0"/>
        </a:xfrm>
        <a:prstGeom prst="rect">
          <a:avLst/>
        </a:prstGeom>
      </xdr:spPr>
    </xdr:pic>
    <xdr:clientData/>
  </xdr:oneCellAnchor>
  <xdr:oneCellAnchor>
    <xdr:from>
      <xdr:col>13</xdr:col>
      <xdr:colOff>0</xdr:colOff>
      <xdr:row>84</xdr:row>
      <xdr:rowOff>0</xdr:rowOff>
    </xdr:from>
    <xdr:ext cx="606607" cy="0"/>
    <xdr:pic>
      <xdr:nvPicPr>
        <xdr:cNvPr id="10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840975"/>
          <a:ext cx="606607" cy="0"/>
        </a:xfrm>
        <a:prstGeom prst="rect">
          <a:avLst/>
        </a:prstGeom>
      </xdr:spPr>
    </xdr:pic>
    <xdr:clientData/>
  </xdr:oneCellAnchor>
  <xdr:oneCellAnchor>
    <xdr:from>
      <xdr:col>13</xdr:col>
      <xdr:colOff>0</xdr:colOff>
      <xdr:row>84</xdr:row>
      <xdr:rowOff>0</xdr:rowOff>
    </xdr:from>
    <xdr:ext cx="606607" cy="0"/>
    <xdr:pic>
      <xdr:nvPicPr>
        <xdr:cNvPr id="10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0150538"/>
          <a:ext cx="606607" cy="0"/>
        </a:xfrm>
        <a:prstGeom prst="rect">
          <a:avLst/>
        </a:prstGeom>
      </xdr:spPr>
    </xdr:pic>
    <xdr:clientData/>
  </xdr:oneCellAnchor>
  <xdr:oneCellAnchor>
    <xdr:from>
      <xdr:col>13</xdr:col>
      <xdr:colOff>0</xdr:colOff>
      <xdr:row>84</xdr:row>
      <xdr:rowOff>0</xdr:rowOff>
    </xdr:from>
    <xdr:ext cx="606607" cy="0"/>
    <xdr:pic>
      <xdr:nvPicPr>
        <xdr:cNvPr id="10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8864663"/>
          <a:ext cx="606607" cy="0"/>
        </a:xfrm>
        <a:prstGeom prst="rect">
          <a:avLst/>
        </a:prstGeom>
      </xdr:spPr>
    </xdr:pic>
    <xdr:clientData/>
  </xdr:oneCellAnchor>
  <xdr:oneCellAnchor>
    <xdr:from>
      <xdr:col>13</xdr:col>
      <xdr:colOff>0</xdr:colOff>
      <xdr:row>84</xdr:row>
      <xdr:rowOff>0</xdr:rowOff>
    </xdr:from>
    <xdr:ext cx="606607" cy="0"/>
    <xdr:pic>
      <xdr:nvPicPr>
        <xdr:cNvPr id="10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221850"/>
          <a:ext cx="606607" cy="0"/>
        </a:xfrm>
        <a:prstGeom prst="rect">
          <a:avLst/>
        </a:prstGeom>
      </xdr:spPr>
    </xdr:pic>
    <xdr:clientData/>
  </xdr:oneCellAnchor>
  <xdr:oneCellAnchor>
    <xdr:from>
      <xdr:col>13</xdr:col>
      <xdr:colOff>0</xdr:colOff>
      <xdr:row>84</xdr:row>
      <xdr:rowOff>0</xdr:rowOff>
    </xdr:from>
    <xdr:ext cx="606607" cy="0"/>
    <xdr:pic>
      <xdr:nvPicPr>
        <xdr:cNvPr id="10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531413"/>
          <a:ext cx="606607" cy="0"/>
        </a:xfrm>
        <a:prstGeom prst="rect">
          <a:avLst/>
        </a:prstGeom>
      </xdr:spPr>
    </xdr:pic>
    <xdr:clientData/>
  </xdr:oneCellAnchor>
  <xdr:oneCellAnchor>
    <xdr:from>
      <xdr:col>13</xdr:col>
      <xdr:colOff>0</xdr:colOff>
      <xdr:row>84</xdr:row>
      <xdr:rowOff>0</xdr:rowOff>
    </xdr:from>
    <xdr:ext cx="606607" cy="0"/>
    <xdr:pic>
      <xdr:nvPicPr>
        <xdr:cNvPr id="10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221850"/>
          <a:ext cx="606607" cy="0"/>
        </a:xfrm>
        <a:prstGeom prst="rect">
          <a:avLst/>
        </a:prstGeom>
      </xdr:spPr>
    </xdr:pic>
    <xdr:clientData/>
  </xdr:oneCellAnchor>
  <xdr:oneCellAnchor>
    <xdr:from>
      <xdr:col>13</xdr:col>
      <xdr:colOff>0</xdr:colOff>
      <xdr:row>84</xdr:row>
      <xdr:rowOff>0</xdr:rowOff>
    </xdr:from>
    <xdr:ext cx="606607" cy="0"/>
    <xdr:pic>
      <xdr:nvPicPr>
        <xdr:cNvPr id="10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531413"/>
          <a:ext cx="606607" cy="0"/>
        </a:xfrm>
        <a:prstGeom prst="rect">
          <a:avLst/>
        </a:prstGeom>
      </xdr:spPr>
    </xdr:pic>
    <xdr:clientData/>
  </xdr:oneCellAnchor>
  <xdr:oneCellAnchor>
    <xdr:from>
      <xdr:col>13</xdr:col>
      <xdr:colOff>0</xdr:colOff>
      <xdr:row>84</xdr:row>
      <xdr:rowOff>0</xdr:rowOff>
    </xdr:from>
    <xdr:ext cx="606607" cy="0"/>
    <xdr:pic>
      <xdr:nvPicPr>
        <xdr:cNvPr id="10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840975"/>
          <a:ext cx="606607" cy="0"/>
        </a:xfrm>
        <a:prstGeom prst="rect">
          <a:avLst/>
        </a:prstGeom>
      </xdr:spPr>
    </xdr:pic>
    <xdr:clientData/>
  </xdr:oneCellAnchor>
  <xdr:oneCellAnchor>
    <xdr:from>
      <xdr:col>13</xdr:col>
      <xdr:colOff>0</xdr:colOff>
      <xdr:row>84</xdr:row>
      <xdr:rowOff>0</xdr:rowOff>
    </xdr:from>
    <xdr:ext cx="606607" cy="0"/>
    <xdr:pic>
      <xdr:nvPicPr>
        <xdr:cNvPr id="10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840975"/>
          <a:ext cx="606607" cy="0"/>
        </a:xfrm>
        <a:prstGeom prst="rect">
          <a:avLst/>
        </a:prstGeom>
      </xdr:spPr>
    </xdr:pic>
    <xdr:clientData/>
  </xdr:oneCellAnchor>
  <xdr:oneCellAnchor>
    <xdr:from>
      <xdr:col>13</xdr:col>
      <xdr:colOff>0</xdr:colOff>
      <xdr:row>84</xdr:row>
      <xdr:rowOff>0</xdr:rowOff>
    </xdr:from>
    <xdr:ext cx="606607" cy="0"/>
    <xdr:pic>
      <xdr:nvPicPr>
        <xdr:cNvPr id="10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8864663"/>
          <a:ext cx="606607" cy="0"/>
        </a:xfrm>
        <a:prstGeom prst="rect">
          <a:avLst/>
        </a:prstGeom>
      </xdr:spPr>
    </xdr:pic>
    <xdr:clientData/>
  </xdr:oneCellAnchor>
  <xdr:oneCellAnchor>
    <xdr:from>
      <xdr:col>13</xdr:col>
      <xdr:colOff>0</xdr:colOff>
      <xdr:row>84</xdr:row>
      <xdr:rowOff>0</xdr:rowOff>
    </xdr:from>
    <xdr:ext cx="606607" cy="0"/>
    <xdr:pic>
      <xdr:nvPicPr>
        <xdr:cNvPr id="10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221850"/>
          <a:ext cx="606607" cy="0"/>
        </a:xfrm>
        <a:prstGeom prst="rect">
          <a:avLst/>
        </a:prstGeom>
      </xdr:spPr>
    </xdr:pic>
    <xdr:clientData/>
  </xdr:oneCellAnchor>
  <xdr:oneCellAnchor>
    <xdr:from>
      <xdr:col>13</xdr:col>
      <xdr:colOff>0</xdr:colOff>
      <xdr:row>84</xdr:row>
      <xdr:rowOff>0</xdr:rowOff>
    </xdr:from>
    <xdr:ext cx="606607" cy="0"/>
    <xdr:pic>
      <xdr:nvPicPr>
        <xdr:cNvPr id="10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531413"/>
          <a:ext cx="606607" cy="0"/>
        </a:xfrm>
        <a:prstGeom prst="rect">
          <a:avLst/>
        </a:prstGeom>
      </xdr:spPr>
    </xdr:pic>
    <xdr:clientData/>
  </xdr:oneCellAnchor>
  <xdr:oneCellAnchor>
    <xdr:from>
      <xdr:col>13</xdr:col>
      <xdr:colOff>0</xdr:colOff>
      <xdr:row>84</xdr:row>
      <xdr:rowOff>0</xdr:rowOff>
    </xdr:from>
    <xdr:ext cx="606607" cy="0"/>
    <xdr:pic>
      <xdr:nvPicPr>
        <xdr:cNvPr id="10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840975"/>
          <a:ext cx="606607" cy="0"/>
        </a:xfrm>
        <a:prstGeom prst="rect">
          <a:avLst/>
        </a:prstGeom>
      </xdr:spPr>
    </xdr:pic>
    <xdr:clientData/>
  </xdr:oneCellAnchor>
  <xdr:oneCellAnchor>
    <xdr:from>
      <xdr:col>13</xdr:col>
      <xdr:colOff>0</xdr:colOff>
      <xdr:row>84</xdr:row>
      <xdr:rowOff>0</xdr:rowOff>
    </xdr:from>
    <xdr:ext cx="606607" cy="0"/>
    <xdr:pic>
      <xdr:nvPicPr>
        <xdr:cNvPr id="10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8864663"/>
          <a:ext cx="606607" cy="0"/>
        </a:xfrm>
        <a:prstGeom prst="rect">
          <a:avLst/>
        </a:prstGeom>
      </xdr:spPr>
    </xdr:pic>
    <xdr:clientData/>
  </xdr:oneCellAnchor>
  <xdr:oneCellAnchor>
    <xdr:from>
      <xdr:col>13</xdr:col>
      <xdr:colOff>0</xdr:colOff>
      <xdr:row>84</xdr:row>
      <xdr:rowOff>0</xdr:rowOff>
    </xdr:from>
    <xdr:ext cx="606607" cy="0"/>
    <xdr:pic>
      <xdr:nvPicPr>
        <xdr:cNvPr id="10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8864663"/>
          <a:ext cx="606607" cy="0"/>
        </a:xfrm>
        <a:prstGeom prst="rect">
          <a:avLst/>
        </a:prstGeom>
      </xdr:spPr>
    </xdr:pic>
    <xdr:clientData/>
  </xdr:oneCellAnchor>
  <xdr:oneCellAnchor>
    <xdr:from>
      <xdr:col>13</xdr:col>
      <xdr:colOff>0</xdr:colOff>
      <xdr:row>84</xdr:row>
      <xdr:rowOff>0</xdr:rowOff>
    </xdr:from>
    <xdr:ext cx="606607" cy="0"/>
    <xdr:pic>
      <xdr:nvPicPr>
        <xdr:cNvPr id="10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221850"/>
          <a:ext cx="606607" cy="0"/>
        </a:xfrm>
        <a:prstGeom prst="rect">
          <a:avLst/>
        </a:prstGeom>
      </xdr:spPr>
    </xdr:pic>
    <xdr:clientData/>
  </xdr:oneCellAnchor>
  <xdr:oneCellAnchor>
    <xdr:from>
      <xdr:col>13</xdr:col>
      <xdr:colOff>0</xdr:colOff>
      <xdr:row>84</xdr:row>
      <xdr:rowOff>0</xdr:rowOff>
    </xdr:from>
    <xdr:ext cx="606607" cy="0"/>
    <xdr:pic>
      <xdr:nvPicPr>
        <xdr:cNvPr id="10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221850"/>
          <a:ext cx="606607" cy="0"/>
        </a:xfrm>
        <a:prstGeom prst="rect">
          <a:avLst/>
        </a:prstGeom>
      </xdr:spPr>
    </xdr:pic>
    <xdr:clientData/>
  </xdr:oneCellAnchor>
  <xdr:oneCellAnchor>
    <xdr:from>
      <xdr:col>13</xdr:col>
      <xdr:colOff>0</xdr:colOff>
      <xdr:row>84</xdr:row>
      <xdr:rowOff>0</xdr:rowOff>
    </xdr:from>
    <xdr:ext cx="606607" cy="0"/>
    <xdr:pic>
      <xdr:nvPicPr>
        <xdr:cNvPr id="10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531413"/>
          <a:ext cx="606607" cy="0"/>
        </a:xfrm>
        <a:prstGeom prst="rect">
          <a:avLst/>
        </a:prstGeom>
      </xdr:spPr>
    </xdr:pic>
    <xdr:clientData/>
  </xdr:oneCellAnchor>
  <xdr:oneCellAnchor>
    <xdr:from>
      <xdr:col>13</xdr:col>
      <xdr:colOff>0</xdr:colOff>
      <xdr:row>84</xdr:row>
      <xdr:rowOff>0</xdr:rowOff>
    </xdr:from>
    <xdr:ext cx="606607" cy="0"/>
    <xdr:pic>
      <xdr:nvPicPr>
        <xdr:cNvPr id="10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531413"/>
          <a:ext cx="606607" cy="0"/>
        </a:xfrm>
        <a:prstGeom prst="rect">
          <a:avLst/>
        </a:prstGeom>
      </xdr:spPr>
    </xdr:pic>
    <xdr:clientData/>
  </xdr:oneCellAnchor>
  <xdr:oneCellAnchor>
    <xdr:from>
      <xdr:col>13</xdr:col>
      <xdr:colOff>0</xdr:colOff>
      <xdr:row>84</xdr:row>
      <xdr:rowOff>0</xdr:rowOff>
    </xdr:from>
    <xdr:ext cx="606607" cy="0"/>
    <xdr:pic>
      <xdr:nvPicPr>
        <xdr:cNvPr id="10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840975"/>
          <a:ext cx="606607" cy="0"/>
        </a:xfrm>
        <a:prstGeom prst="rect">
          <a:avLst/>
        </a:prstGeom>
      </xdr:spPr>
    </xdr:pic>
    <xdr:clientData/>
  </xdr:oneCellAnchor>
  <xdr:oneCellAnchor>
    <xdr:from>
      <xdr:col>13</xdr:col>
      <xdr:colOff>0</xdr:colOff>
      <xdr:row>84</xdr:row>
      <xdr:rowOff>0</xdr:rowOff>
    </xdr:from>
    <xdr:ext cx="606607" cy="0"/>
    <xdr:pic>
      <xdr:nvPicPr>
        <xdr:cNvPr id="10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69840975"/>
          <a:ext cx="606607" cy="0"/>
        </a:xfrm>
        <a:prstGeom prst="rect">
          <a:avLst/>
        </a:prstGeom>
      </xdr:spPr>
    </xdr:pic>
    <xdr:clientData/>
  </xdr:oneCellAnchor>
  <xdr:oneCellAnchor>
    <xdr:from>
      <xdr:col>13</xdr:col>
      <xdr:colOff>0</xdr:colOff>
      <xdr:row>84</xdr:row>
      <xdr:rowOff>0</xdr:rowOff>
    </xdr:from>
    <xdr:ext cx="606607" cy="0"/>
    <xdr:pic>
      <xdr:nvPicPr>
        <xdr:cNvPr id="10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0150538"/>
          <a:ext cx="606607" cy="0"/>
        </a:xfrm>
        <a:prstGeom prst="rect">
          <a:avLst/>
        </a:prstGeom>
      </xdr:spPr>
    </xdr:pic>
    <xdr:clientData/>
  </xdr:oneCellAnchor>
  <xdr:oneCellAnchor>
    <xdr:from>
      <xdr:col>13</xdr:col>
      <xdr:colOff>0</xdr:colOff>
      <xdr:row>84</xdr:row>
      <xdr:rowOff>0</xdr:rowOff>
    </xdr:from>
    <xdr:ext cx="606607" cy="0"/>
    <xdr:pic>
      <xdr:nvPicPr>
        <xdr:cNvPr id="10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0150538"/>
          <a:ext cx="606607" cy="0"/>
        </a:xfrm>
        <a:prstGeom prst="rect">
          <a:avLst/>
        </a:prstGeom>
      </xdr:spPr>
    </xdr:pic>
    <xdr:clientData/>
  </xdr:oneCellAnchor>
  <xdr:oneCellAnchor>
    <xdr:from>
      <xdr:col>13</xdr:col>
      <xdr:colOff>0</xdr:colOff>
      <xdr:row>84</xdr:row>
      <xdr:rowOff>0</xdr:rowOff>
    </xdr:from>
    <xdr:ext cx="606607" cy="0"/>
    <xdr:pic>
      <xdr:nvPicPr>
        <xdr:cNvPr id="10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0150538"/>
          <a:ext cx="606607" cy="0"/>
        </a:xfrm>
        <a:prstGeom prst="rect">
          <a:avLst/>
        </a:prstGeom>
      </xdr:spPr>
    </xdr:pic>
    <xdr:clientData/>
  </xdr:oneCellAnchor>
  <xdr:oneCellAnchor>
    <xdr:from>
      <xdr:col>13</xdr:col>
      <xdr:colOff>0</xdr:colOff>
      <xdr:row>84</xdr:row>
      <xdr:rowOff>0</xdr:rowOff>
    </xdr:from>
    <xdr:ext cx="606607" cy="0"/>
    <xdr:pic>
      <xdr:nvPicPr>
        <xdr:cNvPr id="10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0150538"/>
          <a:ext cx="606607" cy="0"/>
        </a:xfrm>
        <a:prstGeom prst="rect">
          <a:avLst/>
        </a:prstGeom>
      </xdr:spPr>
    </xdr:pic>
    <xdr:clientData/>
  </xdr:oneCellAnchor>
  <xdr:oneCellAnchor>
    <xdr:from>
      <xdr:col>13</xdr:col>
      <xdr:colOff>0</xdr:colOff>
      <xdr:row>84</xdr:row>
      <xdr:rowOff>0</xdr:rowOff>
    </xdr:from>
    <xdr:ext cx="606607" cy="0"/>
    <xdr:pic>
      <xdr:nvPicPr>
        <xdr:cNvPr id="10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0150538"/>
          <a:ext cx="606607" cy="0"/>
        </a:xfrm>
        <a:prstGeom prst="rect">
          <a:avLst/>
        </a:prstGeom>
      </xdr:spPr>
    </xdr:pic>
    <xdr:clientData/>
  </xdr:oneCellAnchor>
  <xdr:oneCellAnchor>
    <xdr:from>
      <xdr:col>13</xdr:col>
      <xdr:colOff>0</xdr:colOff>
      <xdr:row>84</xdr:row>
      <xdr:rowOff>0</xdr:rowOff>
    </xdr:from>
    <xdr:ext cx="606607" cy="0"/>
    <xdr:pic>
      <xdr:nvPicPr>
        <xdr:cNvPr id="10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0150538"/>
          <a:ext cx="606607" cy="0"/>
        </a:xfrm>
        <a:prstGeom prst="rect">
          <a:avLst/>
        </a:prstGeom>
      </xdr:spPr>
    </xdr:pic>
    <xdr:clientData/>
  </xdr:oneCellAnchor>
  <xdr:oneCellAnchor>
    <xdr:from>
      <xdr:col>13</xdr:col>
      <xdr:colOff>0</xdr:colOff>
      <xdr:row>84</xdr:row>
      <xdr:rowOff>0</xdr:rowOff>
    </xdr:from>
    <xdr:ext cx="606607" cy="0"/>
    <xdr:pic>
      <xdr:nvPicPr>
        <xdr:cNvPr id="10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0150538"/>
          <a:ext cx="606607" cy="0"/>
        </a:xfrm>
        <a:prstGeom prst="rect">
          <a:avLst/>
        </a:prstGeom>
      </xdr:spPr>
    </xdr:pic>
    <xdr:clientData/>
  </xdr:oneCellAnchor>
  <xdr:oneCellAnchor>
    <xdr:from>
      <xdr:col>13</xdr:col>
      <xdr:colOff>0</xdr:colOff>
      <xdr:row>84</xdr:row>
      <xdr:rowOff>0</xdr:rowOff>
    </xdr:from>
    <xdr:ext cx="606607" cy="3800"/>
    <xdr:pic>
      <xdr:nvPicPr>
        <xdr:cNvPr id="10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1127938"/>
          <a:ext cx="606607" cy="3800"/>
        </a:xfrm>
        <a:prstGeom prst="rect">
          <a:avLst/>
        </a:prstGeom>
      </xdr:spPr>
    </xdr:pic>
    <xdr:clientData/>
  </xdr:oneCellAnchor>
  <xdr:oneCellAnchor>
    <xdr:from>
      <xdr:col>13</xdr:col>
      <xdr:colOff>0</xdr:colOff>
      <xdr:row>84</xdr:row>
      <xdr:rowOff>0</xdr:rowOff>
    </xdr:from>
    <xdr:ext cx="606607" cy="3800"/>
    <xdr:pic>
      <xdr:nvPicPr>
        <xdr:cNvPr id="10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1127938"/>
          <a:ext cx="606607" cy="3800"/>
        </a:xfrm>
        <a:prstGeom prst="rect">
          <a:avLst/>
        </a:prstGeom>
      </xdr:spPr>
    </xdr:pic>
    <xdr:clientData/>
  </xdr:oneCellAnchor>
  <xdr:oneCellAnchor>
    <xdr:from>
      <xdr:col>13</xdr:col>
      <xdr:colOff>0</xdr:colOff>
      <xdr:row>84</xdr:row>
      <xdr:rowOff>0</xdr:rowOff>
    </xdr:from>
    <xdr:ext cx="606607" cy="3800"/>
    <xdr:pic>
      <xdr:nvPicPr>
        <xdr:cNvPr id="10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1127938"/>
          <a:ext cx="606607" cy="3800"/>
        </a:xfrm>
        <a:prstGeom prst="rect">
          <a:avLst/>
        </a:prstGeom>
      </xdr:spPr>
    </xdr:pic>
    <xdr:clientData/>
  </xdr:oneCellAnchor>
  <xdr:oneCellAnchor>
    <xdr:from>
      <xdr:col>13</xdr:col>
      <xdr:colOff>0</xdr:colOff>
      <xdr:row>84</xdr:row>
      <xdr:rowOff>0</xdr:rowOff>
    </xdr:from>
    <xdr:ext cx="606607" cy="0"/>
    <xdr:pic>
      <xdr:nvPicPr>
        <xdr:cNvPr id="10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1138757"/>
          <a:ext cx="606607" cy="0"/>
        </a:xfrm>
        <a:prstGeom prst="rect">
          <a:avLst/>
        </a:prstGeom>
      </xdr:spPr>
    </xdr:pic>
    <xdr:clientData/>
  </xdr:oneCellAnchor>
  <xdr:oneCellAnchor>
    <xdr:from>
      <xdr:col>13</xdr:col>
      <xdr:colOff>0</xdr:colOff>
      <xdr:row>84</xdr:row>
      <xdr:rowOff>0</xdr:rowOff>
    </xdr:from>
    <xdr:ext cx="606607" cy="0"/>
    <xdr:pic>
      <xdr:nvPicPr>
        <xdr:cNvPr id="10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1150664"/>
          <a:ext cx="606607" cy="0"/>
        </a:xfrm>
        <a:prstGeom prst="rect">
          <a:avLst/>
        </a:prstGeom>
      </xdr:spPr>
    </xdr:pic>
    <xdr:clientData/>
  </xdr:oneCellAnchor>
  <xdr:oneCellAnchor>
    <xdr:from>
      <xdr:col>13</xdr:col>
      <xdr:colOff>0</xdr:colOff>
      <xdr:row>84</xdr:row>
      <xdr:rowOff>0</xdr:rowOff>
    </xdr:from>
    <xdr:ext cx="606607" cy="0"/>
    <xdr:pic>
      <xdr:nvPicPr>
        <xdr:cNvPr id="10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2067444"/>
          <a:ext cx="606607" cy="0"/>
        </a:xfrm>
        <a:prstGeom prst="rect">
          <a:avLst/>
        </a:prstGeom>
      </xdr:spPr>
    </xdr:pic>
    <xdr:clientData/>
  </xdr:oneCellAnchor>
  <xdr:oneCellAnchor>
    <xdr:from>
      <xdr:col>13</xdr:col>
      <xdr:colOff>0</xdr:colOff>
      <xdr:row>84</xdr:row>
      <xdr:rowOff>0</xdr:rowOff>
    </xdr:from>
    <xdr:ext cx="606607" cy="0"/>
    <xdr:pic>
      <xdr:nvPicPr>
        <xdr:cNvPr id="10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0769663"/>
          <a:ext cx="606607" cy="0"/>
        </a:xfrm>
        <a:prstGeom prst="rect">
          <a:avLst/>
        </a:prstGeom>
      </xdr:spPr>
    </xdr:pic>
    <xdr:clientData/>
  </xdr:oneCellAnchor>
  <xdr:oneCellAnchor>
    <xdr:from>
      <xdr:col>13</xdr:col>
      <xdr:colOff>0</xdr:colOff>
      <xdr:row>84</xdr:row>
      <xdr:rowOff>0</xdr:rowOff>
    </xdr:from>
    <xdr:ext cx="606607" cy="0"/>
    <xdr:pic>
      <xdr:nvPicPr>
        <xdr:cNvPr id="10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0781570"/>
          <a:ext cx="606607" cy="0"/>
        </a:xfrm>
        <a:prstGeom prst="rect">
          <a:avLst/>
        </a:prstGeom>
      </xdr:spPr>
    </xdr:pic>
    <xdr:clientData/>
  </xdr:oneCellAnchor>
  <xdr:oneCellAnchor>
    <xdr:from>
      <xdr:col>13</xdr:col>
      <xdr:colOff>0</xdr:colOff>
      <xdr:row>84</xdr:row>
      <xdr:rowOff>0</xdr:rowOff>
    </xdr:from>
    <xdr:ext cx="606607" cy="0"/>
    <xdr:pic>
      <xdr:nvPicPr>
        <xdr:cNvPr id="10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1138757"/>
          <a:ext cx="606607" cy="0"/>
        </a:xfrm>
        <a:prstGeom prst="rect">
          <a:avLst/>
        </a:prstGeom>
      </xdr:spPr>
    </xdr:pic>
    <xdr:clientData/>
  </xdr:oneCellAnchor>
  <xdr:oneCellAnchor>
    <xdr:from>
      <xdr:col>13</xdr:col>
      <xdr:colOff>0</xdr:colOff>
      <xdr:row>84</xdr:row>
      <xdr:rowOff>0</xdr:rowOff>
    </xdr:from>
    <xdr:ext cx="606607" cy="0"/>
    <xdr:pic>
      <xdr:nvPicPr>
        <xdr:cNvPr id="10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1150664"/>
          <a:ext cx="606607" cy="0"/>
        </a:xfrm>
        <a:prstGeom prst="rect">
          <a:avLst/>
        </a:prstGeom>
      </xdr:spPr>
    </xdr:pic>
    <xdr:clientData/>
  </xdr:oneCellAnchor>
  <xdr:oneCellAnchor>
    <xdr:from>
      <xdr:col>13</xdr:col>
      <xdr:colOff>0</xdr:colOff>
      <xdr:row>84</xdr:row>
      <xdr:rowOff>0</xdr:rowOff>
    </xdr:from>
    <xdr:ext cx="606607" cy="0"/>
    <xdr:pic>
      <xdr:nvPicPr>
        <xdr:cNvPr id="10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1448319"/>
          <a:ext cx="606607" cy="0"/>
        </a:xfrm>
        <a:prstGeom prst="rect">
          <a:avLst/>
        </a:prstGeom>
      </xdr:spPr>
    </xdr:pic>
    <xdr:clientData/>
  </xdr:oneCellAnchor>
  <xdr:oneCellAnchor>
    <xdr:from>
      <xdr:col>13</xdr:col>
      <xdr:colOff>0</xdr:colOff>
      <xdr:row>84</xdr:row>
      <xdr:rowOff>0</xdr:rowOff>
    </xdr:from>
    <xdr:ext cx="606607" cy="0"/>
    <xdr:pic>
      <xdr:nvPicPr>
        <xdr:cNvPr id="10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1460226"/>
          <a:ext cx="606607" cy="0"/>
        </a:xfrm>
        <a:prstGeom prst="rect">
          <a:avLst/>
        </a:prstGeom>
      </xdr:spPr>
    </xdr:pic>
    <xdr:clientData/>
  </xdr:oneCellAnchor>
  <xdr:oneCellAnchor>
    <xdr:from>
      <xdr:col>13</xdr:col>
      <xdr:colOff>0</xdr:colOff>
      <xdr:row>84</xdr:row>
      <xdr:rowOff>0</xdr:rowOff>
    </xdr:from>
    <xdr:ext cx="606607" cy="0"/>
    <xdr:pic>
      <xdr:nvPicPr>
        <xdr:cNvPr id="10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2067444"/>
          <a:ext cx="606607" cy="0"/>
        </a:xfrm>
        <a:prstGeom prst="rect">
          <a:avLst/>
        </a:prstGeom>
      </xdr:spPr>
    </xdr:pic>
    <xdr:clientData/>
  </xdr:oneCellAnchor>
  <xdr:oneCellAnchor>
    <xdr:from>
      <xdr:col>13</xdr:col>
      <xdr:colOff>0</xdr:colOff>
      <xdr:row>84</xdr:row>
      <xdr:rowOff>0</xdr:rowOff>
    </xdr:from>
    <xdr:ext cx="606607" cy="0"/>
    <xdr:pic>
      <xdr:nvPicPr>
        <xdr:cNvPr id="10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2079351"/>
          <a:ext cx="606607" cy="0"/>
        </a:xfrm>
        <a:prstGeom prst="rect">
          <a:avLst/>
        </a:prstGeom>
      </xdr:spPr>
    </xdr:pic>
    <xdr:clientData/>
  </xdr:oneCellAnchor>
  <xdr:oneCellAnchor>
    <xdr:from>
      <xdr:col>13</xdr:col>
      <xdr:colOff>0</xdr:colOff>
      <xdr:row>84</xdr:row>
      <xdr:rowOff>0</xdr:rowOff>
    </xdr:from>
    <xdr:ext cx="606607" cy="0"/>
    <xdr:pic>
      <xdr:nvPicPr>
        <xdr:cNvPr id="10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0769663"/>
          <a:ext cx="606607" cy="0"/>
        </a:xfrm>
        <a:prstGeom prst="rect">
          <a:avLst/>
        </a:prstGeom>
      </xdr:spPr>
    </xdr:pic>
    <xdr:clientData/>
  </xdr:oneCellAnchor>
  <xdr:oneCellAnchor>
    <xdr:from>
      <xdr:col>13</xdr:col>
      <xdr:colOff>0</xdr:colOff>
      <xdr:row>84</xdr:row>
      <xdr:rowOff>0</xdr:rowOff>
    </xdr:from>
    <xdr:ext cx="606607" cy="0"/>
    <xdr:pic>
      <xdr:nvPicPr>
        <xdr:cNvPr id="10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1138757"/>
          <a:ext cx="606607" cy="0"/>
        </a:xfrm>
        <a:prstGeom prst="rect">
          <a:avLst/>
        </a:prstGeom>
      </xdr:spPr>
    </xdr:pic>
    <xdr:clientData/>
  </xdr:oneCellAnchor>
  <xdr:oneCellAnchor>
    <xdr:from>
      <xdr:col>13</xdr:col>
      <xdr:colOff>0</xdr:colOff>
      <xdr:row>84</xdr:row>
      <xdr:rowOff>0</xdr:rowOff>
    </xdr:from>
    <xdr:ext cx="606607" cy="0"/>
    <xdr:pic>
      <xdr:nvPicPr>
        <xdr:cNvPr id="10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1448319"/>
          <a:ext cx="606607" cy="0"/>
        </a:xfrm>
        <a:prstGeom prst="rect">
          <a:avLst/>
        </a:prstGeom>
      </xdr:spPr>
    </xdr:pic>
    <xdr:clientData/>
  </xdr:oneCellAnchor>
  <xdr:oneCellAnchor>
    <xdr:from>
      <xdr:col>13</xdr:col>
      <xdr:colOff>0</xdr:colOff>
      <xdr:row>84</xdr:row>
      <xdr:rowOff>0</xdr:rowOff>
    </xdr:from>
    <xdr:ext cx="606607" cy="0"/>
    <xdr:pic>
      <xdr:nvPicPr>
        <xdr:cNvPr id="10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2067444"/>
          <a:ext cx="606607" cy="0"/>
        </a:xfrm>
        <a:prstGeom prst="rect">
          <a:avLst/>
        </a:prstGeom>
      </xdr:spPr>
    </xdr:pic>
    <xdr:clientData/>
  </xdr:oneCellAnchor>
  <xdr:oneCellAnchor>
    <xdr:from>
      <xdr:col>13</xdr:col>
      <xdr:colOff>0</xdr:colOff>
      <xdr:row>84</xdr:row>
      <xdr:rowOff>0</xdr:rowOff>
    </xdr:from>
    <xdr:ext cx="606607" cy="0"/>
    <xdr:pic>
      <xdr:nvPicPr>
        <xdr:cNvPr id="10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0769663"/>
          <a:ext cx="606607" cy="0"/>
        </a:xfrm>
        <a:prstGeom prst="rect">
          <a:avLst/>
        </a:prstGeom>
      </xdr:spPr>
    </xdr:pic>
    <xdr:clientData/>
  </xdr:oneCellAnchor>
  <xdr:oneCellAnchor>
    <xdr:from>
      <xdr:col>13</xdr:col>
      <xdr:colOff>0</xdr:colOff>
      <xdr:row>84</xdr:row>
      <xdr:rowOff>0</xdr:rowOff>
    </xdr:from>
    <xdr:ext cx="606607" cy="0"/>
    <xdr:pic>
      <xdr:nvPicPr>
        <xdr:cNvPr id="10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0769663"/>
          <a:ext cx="606607" cy="0"/>
        </a:xfrm>
        <a:prstGeom prst="rect">
          <a:avLst/>
        </a:prstGeom>
      </xdr:spPr>
    </xdr:pic>
    <xdr:clientData/>
  </xdr:oneCellAnchor>
  <xdr:oneCellAnchor>
    <xdr:from>
      <xdr:col>13</xdr:col>
      <xdr:colOff>0</xdr:colOff>
      <xdr:row>84</xdr:row>
      <xdr:rowOff>0</xdr:rowOff>
    </xdr:from>
    <xdr:ext cx="606607" cy="0"/>
    <xdr:pic>
      <xdr:nvPicPr>
        <xdr:cNvPr id="10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1138757"/>
          <a:ext cx="606607" cy="0"/>
        </a:xfrm>
        <a:prstGeom prst="rect">
          <a:avLst/>
        </a:prstGeom>
      </xdr:spPr>
    </xdr:pic>
    <xdr:clientData/>
  </xdr:oneCellAnchor>
  <xdr:oneCellAnchor>
    <xdr:from>
      <xdr:col>13</xdr:col>
      <xdr:colOff>0</xdr:colOff>
      <xdr:row>84</xdr:row>
      <xdr:rowOff>0</xdr:rowOff>
    </xdr:from>
    <xdr:ext cx="606607" cy="0"/>
    <xdr:pic>
      <xdr:nvPicPr>
        <xdr:cNvPr id="10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1138757"/>
          <a:ext cx="606607" cy="0"/>
        </a:xfrm>
        <a:prstGeom prst="rect">
          <a:avLst/>
        </a:prstGeom>
      </xdr:spPr>
    </xdr:pic>
    <xdr:clientData/>
  </xdr:oneCellAnchor>
  <xdr:oneCellAnchor>
    <xdr:from>
      <xdr:col>13</xdr:col>
      <xdr:colOff>0</xdr:colOff>
      <xdr:row>84</xdr:row>
      <xdr:rowOff>0</xdr:rowOff>
    </xdr:from>
    <xdr:ext cx="606607" cy="0"/>
    <xdr:pic>
      <xdr:nvPicPr>
        <xdr:cNvPr id="10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1448319"/>
          <a:ext cx="606607" cy="0"/>
        </a:xfrm>
        <a:prstGeom prst="rect">
          <a:avLst/>
        </a:prstGeom>
      </xdr:spPr>
    </xdr:pic>
    <xdr:clientData/>
  </xdr:oneCellAnchor>
  <xdr:oneCellAnchor>
    <xdr:from>
      <xdr:col>13</xdr:col>
      <xdr:colOff>0</xdr:colOff>
      <xdr:row>84</xdr:row>
      <xdr:rowOff>0</xdr:rowOff>
    </xdr:from>
    <xdr:ext cx="606607" cy="0"/>
    <xdr:pic>
      <xdr:nvPicPr>
        <xdr:cNvPr id="10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1448319"/>
          <a:ext cx="606607" cy="0"/>
        </a:xfrm>
        <a:prstGeom prst="rect">
          <a:avLst/>
        </a:prstGeom>
      </xdr:spPr>
    </xdr:pic>
    <xdr:clientData/>
  </xdr:oneCellAnchor>
  <xdr:oneCellAnchor>
    <xdr:from>
      <xdr:col>13</xdr:col>
      <xdr:colOff>0</xdr:colOff>
      <xdr:row>84</xdr:row>
      <xdr:rowOff>0</xdr:rowOff>
    </xdr:from>
    <xdr:ext cx="606607" cy="0"/>
    <xdr:pic>
      <xdr:nvPicPr>
        <xdr:cNvPr id="10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2067444"/>
          <a:ext cx="606607" cy="0"/>
        </a:xfrm>
        <a:prstGeom prst="rect">
          <a:avLst/>
        </a:prstGeom>
      </xdr:spPr>
    </xdr:pic>
    <xdr:clientData/>
  </xdr:oneCellAnchor>
  <xdr:oneCellAnchor>
    <xdr:from>
      <xdr:col>13</xdr:col>
      <xdr:colOff>0</xdr:colOff>
      <xdr:row>84</xdr:row>
      <xdr:rowOff>0</xdr:rowOff>
    </xdr:from>
    <xdr:ext cx="606607" cy="0"/>
    <xdr:pic>
      <xdr:nvPicPr>
        <xdr:cNvPr id="10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692063" y="72067444"/>
          <a:ext cx="606607" cy="0"/>
        </a:xfrm>
        <a:prstGeom prst="rect">
          <a:avLst/>
        </a:prstGeom>
      </xdr:spPr>
    </xdr:pic>
    <xdr:clientData/>
  </xdr:oneCellAnchor>
  <xdr:oneCellAnchor>
    <xdr:from>
      <xdr:col>13</xdr:col>
      <xdr:colOff>0</xdr:colOff>
      <xdr:row>142</xdr:row>
      <xdr:rowOff>0</xdr:rowOff>
    </xdr:from>
    <xdr:ext cx="606607" cy="0"/>
    <xdr:pic>
      <xdr:nvPicPr>
        <xdr:cNvPr id="10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46719" y="84735694"/>
          <a:ext cx="606607" cy="0"/>
        </a:xfrm>
        <a:prstGeom prst="rect">
          <a:avLst/>
        </a:prstGeom>
      </xdr:spPr>
    </xdr:pic>
    <xdr:clientData/>
  </xdr:oneCellAnchor>
  <xdr:oneCellAnchor>
    <xdr:from>
      <xdr:col>13</xdr:col>
      <xdr:colOff>0</xdr:colOff>
      <xdr:row>142</xdr:row>
      <xdr:rowOff>0</xdr:rowOff>
    </xdr:from>
    <xdr:ext cx="606607" cy="0"/>
    <xdr:pic>
      <xdr:nvPicPr>
        <xdr:cNvPr id="10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46719" y="85473882"/>
          <a:ext cx="606607" cy="0"/>
        </a:xfrm>
        <a:prstGeom prst="rect">
          <a:avLst/>
        </a:prstGeom>
      </xdr:spPr>
    </xdr:pic>
    <xdr:clientData/>
  </xdr:oneCellAnchor>
  <xdr:oneCellAnchor>
    <xdr:from>
      <xdr:col>13</xdr:col>
      <xdr:colOff>0</xdr:colOff>
      <xdr:row>142</xdr:row>
      <xdr:rowOff>0</xdr:rowOff>
    </xdr:from>
    <xdr:ext cx="606607" cy="0"/>
    <xdr:pic>
      <xdr:nvPicPr>
        <xdr:cNvPr id="10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46719" y="85473882"/>
          <a:ext cx="606607" cy="0"/>
        </a:xfrm>
        <a:prstGeom prst="rect">
          <a:avLst/>
        </a:prstGeom>
      </xdr:spPr>
    </xdr:pic>
    <xdr:clientData/>
  </xdr:oneCellAnchor>
  <xdr:oneCellAnchor>
    <xdr:from>
      <xdr:col>13</xdr:col>
      <xdr:colOff>0</xdr:colOff>
      <xdr:row>142</xdr:row>
      <xdr:rowOff>0</xdr:rowOff>
    </xdr:from>
    <xdr:ext cx="606607" cy="0"/>
    <xdr:pic>
      <xdr:nvPicPr>
        <xdr:cNvPr id="10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46719" y="85104788"/>
          <a:ext cx="606607" cy="0"/>
        </a:xfrm>
        <a:prstGeom prst="rect">
          <a:avLst/>
        </a:prstGeom>
      </xdr:spPr>
    </xdr:pic>
    <xdr:clientData/>
  </xdr:oneCellAnchor>
  <xdr:oneCellAnchor>
    <xdr:from>
      <xdr:col>13</xdr:col>
      <xdr:colOff>0</xdr:colOff>
      <xdr:row>142</xdr:row>
      <xdr:rowOff>0</xdr:rowOff>
    </xdr:from>
    <xdr:ext cx="606607" cy="0"/>
    <xdr:pic>
      <xdr:nvPicPr>
        <xdr:cNvPr id="10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46719" y="85473882"/>
          <a:ext cx="606607" cy="0"/>
        </a:xfrm>
        <a:prstGeom prst="rect">
          <a:avLst/>
        </a:prstGeom>
      </xdr:spPr>
    </xdr:pic>
    <xdr:clientData/>
  </xdr:oneCellAnchor>
  <xdr:oneCellAnchor>
    <xdr:from>
      <xdr:col>13</xdr:col>
      <xdr:colOff>0</xdr:colOff>
      <xdr:row>142</xdr:row>
      <xdr:rowOff>0</xdr:rowOff>
    </xdr:from>
    <xdr:ext cx="606607" cy="0"/>
    <xdr:pic>
      <xdr:nvPicPr>
        <xdr:cNvPr id="10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46719" y="84735694"/>
          <a:ext cx="606607" cy="0"/>
        </a:xfrm>
        <a:prstGeom prst="rect">
          <a:avLst/>
        </a:prstGeom>
      </xdr:spPr>
    </xdr:pic>
    <xdr:clientData/>
  </xdr:oneCellAnchor>
  <xdr:oneCellAnchor>
    <xdr:from>
      <xdr:col>13</xdr:col>
      <xdr:colOff>0</xdr:colOff>
      <xdr:row>142</xdr:row>
      <xdr:rowOff>0</xdr:rowOff>
    </xdr:from>
    <xdr:ext cx="606607" cy="0"/>
    <xdr:pic>
      <xdr:nvPicPr>
        <xdr:cNvPr id="10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46719" y="85104788"/>
          <a:ext cx="606607" cy="0"/>
        </a:xfrm>
        <a:prstGeom prst="rect">
          <a:avLst/>
        </a:prstGeom>
      </xdr:spPr>
    </xdr:pic>
    <xdr:clientData/>
  </xdr:oneCellAnchor>
  <xdr:oneCellAnchor>
    <xdr:from>
      <xdr:col>13</xdr:col>
      <xdr:colOff>0</xdr:colOff>
      <xdr:row>142</xdr:row>
      <xdr:rowOff>0</xdr:rowOff>
    </xdr:from>
    <xdr:ext cx="606607" cy="0"/>
    <xdr:pic>
      <xdr:nvPicPr>
        <xdr:cNvPr id="10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46719" y="85473882"/>
          <a:ext cx="606607" cy="0"/>
        </a:xfrm>
        <a:prstGeom prst="rect">
          <a:avLst/>
        </a:prstGeom>
      </xdr:spPr>
    </xdr:pic>
    <xdr:clientData/>
  </xdr:oneCellAnchor>
  <xdr:oneCellAnchor>
    <xdr:from>
      <xdr:col>13</xdr:col>
      <xdr:colOff>0</xdr:colOff>
      <xdr:row>142</xdr:row>
      <xdr:rowOff>0</xdr:rowOff>
    </xdr:from>
    <xdr:ext cx="606607" cy="0"/>
    <xdr:pic>
      <xdr:nvPicPr>
        <xdr:cNvPr id="10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46719" y="85473882"/>
          <a:ext cx="606607" cy="0"/>
        </a:xfrm>
        <a:prstGeom prst="rect">
          <a:avLst/>
        </a:prstGeom>
      </xdr:spPr>
    </xdr:pic>
    <xdr:clientData/>
  </xdr:oneCellAnchor>
  <xdr:oneCellAnchor>
    <xdr:from>
      <xdr:col>13</xdr:col>
      <xdr:colOff>0</xdr:colOff>
      <xdr:row>142</xdr:row>
      <xdr:rowOff>0</xdr:rowOff>
    </xdr:from>
    <xdr:ext cx="606607" cy="0"/>
    <xdr:pic>
      <xdr:nvPicPr>
        <xdr:cNvPr id="10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46719" y="85473882"/>
          <a:ext cx="606607" cy="0"/>
        </a:xfrm>
        <a:prstGeom prst="rect">
          <a:avLst/>
        </a:prstGeom>
      </xdr:spPr>
    </xdr:pic>
    <xdr:clientData/>
  </xdr:oneCellAnchor>
  <xdr:oneCellAnchor>
    <xdr:from>
      <xdr:col>13</xdr:col>
      <xdr:colOff>0</xdr:colOff>
      <xdr:row>142</xdr:row>
      <xdr:rowOff>0</xdr:rowOff>
    </xdr:from>
    <xdr:ext cx="606607" cy="0"/>
    <xdr:pic>
      <xdr:nvPicPr>
        <xdr:cNvPr id="10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46719" y="85473882"/>
          <a:ext cx="606607" cy="0"/>
        </a:xfrm>
        <a:prstGeom prst="rect">
          <a:avLst/>
        </a:prstGeom>
      </xdr:spPr>
    </xdr:pic>
    <xdr:clientData/>
  </xdr:oneCellAnchor>
  <xdr:oneCellAnchor>
    <xdr:from>
      <xdr:col>13</xdr:col>
      <xdr:colOff>0</xdr:colOff>
      <xdr:row>142</xdr:row>
      <xdr:rowOff>0</xdr:rowOff>
    </xdr:from>
    <xdr:ext cx="606607" cy="0"/>
    <xdr:pic>
      <xdr:nvPicPr>
        <xdr:cNvPr id="10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46719" y="85473882"/>
          <a:ext cx="606607" cy="0"/>
        </a:xfrm>
        <a:prstGeom prst="rect">
          <a:avLst/>
        </a:prstGeom>
      </xdr:spPr>
    </xdr:pic>
    <xdr:clientData/>
  </xdr:oneCellAnchor>
  <xdr:oneCellAnchor>
    <xdr:from>
      <xdr:col>13</xdr:col>
      <xdr:colOff>0</xdr:colOff>
      <xdr:row>142</xdr:row>
      <xdr:rowOff>0</xdr:rowOff>
    </xdr:from>
    <xdr:ext cx="606607" cy="0"/>
    <xdr:pic>
      <xdr:nvPicPr>
        <xdr:cNvPr id="10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46719" y="85473882"/>
          <a:ext cx="606607" cy="0"/>
        </a:xfrm>
        <a:prstGeom prst="rect">
          <a:avLst/>
        </a:prstGeom>
      </xdr:spPr>
    </xdr:pic>
    <xdr:clientData/>
  </xdr:oneCellAnchor>
  <xdr:oneCellAnchor>
    <xdr:from>
      <xdr:col>13</xdr:col>
      <xdr:colOff>0</xdr:colOff>
      <xdr:row>142</xdr:row>
      <xdr:rowOff>0</xdr:rowOff>
    </xdr:from>
    <xdr:ext cx="606607" cy="0"/>
    <xdr:pic>
      <xdr:nvPicPr>
        <xdr:cNvPr id="10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46719" y="85473882"/>
          <a:ext cx="606607" cy="0"/>
        </a:xfrm>
        <a:prstGeom prst="rect">
          <a:avLst/>
        </a:prstGeom>
      </xdr:spPr>
    </xdr:pic>
    <xdr:clientData/>
  </xdr:oneCellAnchor>
  <xdr:oneCellAnchor>
    <xdr:from>
      <xdr:col>13</xdr:col>
      <xdr:colOff>0</xdr:colOff>
      <xdr:row>142</xdr:row>
      <xdr:rowOff>0</xdr:rowOff>
    </xdr:from>
    <xdr:ext cx="606607" cy="0"/>
    <xdr:pic>
      <xdr:nvPicPr>
        <xdr:cNvPr id="10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46719" y="85473882"/>
          <a:ext cx="606607" cy="0"/>
        </a:xfrm>
        <a:prstGeom prst="rect">
          <a:avLst/>
        </a:prstGeom>
      </xdr:spPr>
    </xdr:pic>
    <xdr:clientData/>
  </xdr:oneCellAnchor>
  <xdr:oneCellAnchor>
    <xdr:from>
      <xdr:col>13</xdr:col>
      <xdr:colOff>0</xdr:colOff>
      <xdr:row>142</xdr:row>
      <xdr:rowOff>0</xdr:rowOff>
    </xdr:from>
    <xdr:ext cx="606607" cy="0"/>
    <xdr:pic>
      <xdr:nvPicPr>
        <xdr:cNvPr id="10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46719" y="85104788"/>
          <a:ext cx="606607" cy="0"/>
        </a:xfrm>
        <a:prstGeom prst="rect">
          <a:avLst/>
        </a:prstGeom>
      </xdr:spPr>
    </xdr:pic>
    <xdr:clientData/>
  </xdr:oneCellAnchor>
  <xdr:oneCellAnchor>
    <xdr:from>
      <xdr:col>13</xdr:col>
      <xdr:colOff>0</xdr:colOff>
      <xdr:row>142</xdr:row>
      <xdr:rowOff>0</xdr:rowOff>
    </xdr:from>
    <xdr:ext cx="606607" cy="0"/>
    <xdr:pic>
      <xdr:nvPicPr>
        <xdr:cNvPr id="10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46719" y="85104788"/>
          <a:ext cx="606607" cy="0"/>
        </a:xfrm>
        <a:prstGeom prst="rect">
          <a:avLst/>
        </a:prstGeom>
      </xdr:spPr>
    </xdr:pic>
    <xdr:clientData/>
  </xdr:oneCellAnchor>
  <xdr:oneCellAnchor>
    <xdr:from>
      <xdr:col>13</xdr:col>
      <xdr:colOff>0</xdr:colOff>
      <xdr:row>142</xdr:row>
      <xdr:rowOff>0</xdr:rowOff>
    </xdr:from>
    <xdr:ext cx="606607" cy="0"/>
    <xdr:pic>
      <xdr:nvPicPr>
        <xdr:cNvPr id="10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46719" y="85473882"/>
          <a:ext cx="606607" cy="0"/>
        </a:xfrm>
        <a:prstGeom prst="rect">
          <a:avLst/>
        </a:prstGeom>
      </xdr:spPr>
    </xdr:pic>
    <xdr:clientData/>
  </xdr:oneCellAnchor>
  <xdr:oneCellAnchor>
    <xdr:from>
      <xdr:col>13</xdr:col>
      <xdr:colOff>0</xdr:colOff>
      <xdr:row>142</xdr:row>
      <xdr:rowOff>0</xdr:rowOff>
    </xdr:from>
    <xdr:ext cx="606607" cy="0"/>
    <xdr:pic>
      <xdr:nvPicPr>
        <xdr:cNvPr id="10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46719" y="85473882"/>
          <a:ext cx="606607" cy="0"/>
        </a:xfrm>
        <a:prstGeom prst="rect">
          <a:avLst/>
        </a:prstGeom>
      </xdr:spPr>
    </xdr:pic>
    <xdr:clientData/>
  </xdr:oneCellAnchor>
  <xdr:twoCellAnchor editAs="oneCell">
    <xdr:from>
      <xdr:col>2</xdr:col>
      <xdr:colOff>214312</xdr:colOff>
      <xdr:row>51</xdr:row>
      <xdr:rowOff>3682</xdr:rowOff>
    </xdr:from>
    <xdr:to>
      <xdr:col>2</xdr:col>
      <xdr:colOff>1238249</xdr:colOff>
      <xdr:row>52</xdr:row>
      <xdr:rowOff>23125</xdr:rowOff>
    </xdr:to>
    <xdr:pic>
      <xdr:nvPicPr>
        <xdr:cNvPr id="14" name="Рисунок 13"/>
        <xdr:cNvPicPr>
          <a:picLocks noChangeAspect="1"/>
        </xdr:cNvPicPr>
      </xdr:nvPicPr>
      <xdr:blipFill>
        <a:blip xmlns:r="http://schemas.openxmlformats.org/officeDocument/2006/relationships" r:embed="rId55"/>
        <a:stretch>
          <a:fillRect/>
        </a:stretch>
      </xdr:blipFill>
      <xdr:spPr>
        <a:xfrm>
          <a:off x="4365625" y="47057182"/>
          <a:ext cx="1023937" cy="979880"/>
        </a:xfrm>
        <a:prstGeom prst="rect">
          <a:avLst/>
        </a:prstGeom>
      </xdr:spPr>
    </xdr:pic>
    <xdr:clientData/>
  </xdr:twoCellAnchor>
  <xdr:twoCellAnchor editAs="oneCell">
    <xdr:from>
      <xdr:col>2</xdr:col>
      <xdr:colOff>8930</xdr:colOff>
      <xdr:row>53</xdr:row>
      <xdr:rowOff>37574</xdr:rowOff>
    </xdr:from>
    <xdr:to>
      <xdr:col>2</xdr:col>
      <xdr:colOff>1342335</xdr:colOff>
      <xdr:row>53</xdr:row>
      <xdr:rowOff>867375</xdr:rowOff>
    </xdr:to>
    <xdr:pic>
      <xdr:nvPicPr>
        <xdr:cNvPr id="28" name="Рисунок 27"/>
        <xdr:cNvPicPr>
          <a:picLocks noChangeAspect="1"/>
        </xdr:cNvPicPr>
      </xdr:nvPicPr>
      <xdr:blipFill>
        <a:blip xmlns:r="http://schemas.openxmlformats.org/officeDocument/2006/relationships" r:embed="rId56"/>
        <a:stretch>
          <a:fillRect/>
        </a:stretch>
      </xdr:blipFill>
      <xdr:spPr>
        <a:xfrm>
          <a:off x="4166800" y="48971226"/>
          <a:ext cx="1371505" cy="829801"/>
        </a:xfrm>
        <a:prstGeom prst="rect">
          <a:avLst/>
        </a:prstGeom>
      </xdr:spPr>
    </xdr:pic>
    <xdr:clientData/>
  </xdr:twoCellAnchor>
  <xdr:twoCellAnchor editAs="oneCell">
    <xdr:from>
      <xdr:col>2</xdr:col>
      <xdr:colOff>44174</xdr:colOff>
      <xdr:row>154</xdr:row>
      <xdr:rowOff>22088</xdr:rowOff>
    </xdr:from>
    <xdr:to>
      <xdr:col>2</xdr:col>
      <xdr:colOff>2063095</xdr:colOff>
      <xdr:row>164</xdr:row>
      <xdr:rowOff>2</xdr:rowOff>
    </xdr:to>
    <xdr:pic>
      <xdr:nvPicPr>
        <xdr:cNvPr id="29" name="Рисунок 28"/>
        <xdr:cNvPicPr>
          <a:picLocks noChangeAspect="1"/>
        </xdr:cNvPicPr>
      </xdr:nvPicPr>
      <xdr:blipFill>
        <a:blip xmlns:r="http://schemas.openxmlformats.org/officeDocument/2006/relationships" r:embed="rId57"/>
        <a:stretch>
          <a:fillRect/>
        </a:stretch>
      </xdr:blipFill>
      <xdr:spPr>
        <a:xfrm>
          <a:off x="3163612" y="91950244"/>
          <a:ext cx="2018921" cy="2954476"/>
        </a:xfrm>
        <a:prstGeom prst="rect">
          <a:avLst/>
        </a:prstGeom>
      </xdr:spPr>
    </xdr:pic>
    <xdr:clientData/>
  </xdr:twoCellAnchor>
  <xdr:twoCellAnchor editAs="oneCell">
    <xdr:from>
      <xdr:col>2</xdr:col>
      <xdr:colOff>2178844</xdr:colOff>
      <xdr:row>154</xdr:row>
      <xdr:rowOff>23812</xdr:rowOff>
    </xdr:from>
    <xdr:to>
      <xdr:col>2</xdr:col>
      <xdr:colOff>3844591</xdr:colOff>
      <xdr:row>164</xdr:row>
      <xdr:rowOff>1</xdr:rowOff>
    </xdr:to>
    <xdr:pic>
      <xdr:nvPicPr>
        <xdr:cNvPr id="32" name="Рисунок 31"/>
        <xdr:cNvPicPr>
          <a:picLocks noChangeAspect="1"/>
        </xdr:cNvPicPr>
      </xdr:nvPicPr>
      <xdr:blipFill>
        <a:blip xmlns:r="http://schemas.openxmlformats.org/officeDocument/2006/relationships" r:embed="rId58"/>
        <a:stretch>
          <a:fillRect/>
        </a:stretch>
      </xdr:blipFill>
      <xdr:spPr>
        <a:xfrm>
          <a:off x="5298282" y="70258781"/>
          <a:ext cx="1665747" cy="2952751"/>
        </a:xfrm>
        <a:prstGeom prst="rect">
          <a:avLst/>
        </a:prstGeom>
      </xdr:spPr>
    </xdr:pic>
    <xdr:clientData/>
  </xdr:twoCellAnchor>
  <xdr:twoCellAnchor editAs="oneCell">
    <xdr:from>
      <xdr:col>2</xdr:col>
      <xdr:colOff>121825</xdr:colOff>
      <xdr:row>143</xdr:row>
      <xdr:rowOff>14714</xdr:rowOff>
    </xdr:from>
    <xdr:to>
      <xdr:col>2</xdr:col>
      <xdr:colOff>1989610</xdr:colOff>
      <xdr:row>152</xdr:row>
      <xdr:rowOff>71437</xdr:rowOff>
    </xdr:to>
    <xdr:pic>
      <xdr:nvPicPr>
        <xdr:cNvPr id="35" name="Рисунок 34"/>
        <xdr:cNvPicPr>
          <a:picLocks noChangeAspect="1"/>
        </xdr:cNvPicPr>
      </xdr:nvPicPr>
      <xdr:blipFill>
        <a:blip xmlns:r="http://schemas.openxmlformats.org/officeDocument/2006/relationships" r:embed="rId59"/>
        <a:stretch>
          <a:fillRect/>
        </a:stretch>
      </xdr:blipFill>
      <xdr:spPr>
        <a:xfrm>
          <a:off x="3241263" y="87632808"/>
          <a:ext cx="1867785" cy="3069004"/>
        </a:xfrm>
        <a:prstGeom prst="rect">
          <a:avLst/>
        </a:prstGeom>
      </xdr:spPr>
    </xdr:pic>
    <xdr:clientData/>
  </xdr:twoCellAnchor>
  <xdr:twoCellAnchor editAs="oneCell">
    <xdr:from>
      <xdr:col>2</xdr:col>
      <xdr:colOff>1969375</xdr:colOff>
      <xdr:row>143</xdr:row>
      <xdr:rowOff>22088</xdr:rowOff>
    </xdr:from>
    <xdr:to>
      <xdr:col>2</xdr:col>
      <xdr:colOff>3631406</xdr:colOff>
      <xdr:row>152</xdr:row>
      <xdr:rowOff>117353</xdr:rowOff>
    </xdr:to>
    <xdr:pic>
      <xdr:nvPicPr>
        <xdr:cNvPr id="36" name="Рисунок 35"/>
        <xdr:cNvPicPr>
          <a:picLocks noChangeAspect="1"/>
        </xdr:cNvPicPr>
      </xdr:nvPicPr>
      <xdr:blipFill>
        <a:blip xmlns:r="http://schemas.openxmlformats.org/officeDocument/2006/relationships" r:embed="rId60"/>
        <a:stretch>
          <a:fillRect/>
        </a:stretch>
      </xdr:blipFill>
      <xdr:spPr>
        <a:xfrm>
          <a:off x="5088813" y="87640182"/>
          <a:ext cx="1662031" cy="3107546"/>
        </a:xfrm>
        <a:prstGeom prst="rect">
          <a:avLst/>
        </a:prstGeom>
      </xdr:spPr>
    </xdr:pic>
    <xdr:clientData/>
  </xdr:twoCellAnchor>
  <xdr:twoCellAnchor editAs="oneCell">
    <xdr:from>
      <xdr:col>2</xdr:col>
      <xdr:colOff>24846</xdr:colOff>
      <xdr:row>78</xdr:row>
      <xdr:rowOff>24846</xdr:rowOff>
    </xdr:from>
    <xdr:to>
      <xdr:col>2</xdr:col>
      <xdr:colOff>1840928</xdr:colOff>
      <xdr:row>83</xdr:row>
      <xdr:rowOff>311011</xdr:rowOff>
    </xdr:to>
    <xdr:pic>
      <xdr:nvPicPr>
        <xdr:cNvPr id="1040" name="Рисунок 1039"/>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3992216" y="63469629"/>
          <a:ext cx="1812457" cy="19426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8284</xdr:colOff>
      <xdr:row>71</xdr:row>
      <xdr:rowOff>49695</xdr:rowOff>
    </xdr:from>
    <xdr:to>
      <xdr:col>2</xdr:col>
      <xdr:colOff>1735033</xdr:colOff>
      <xdr:row>77</xdr:row>
      <xdr:rowOff>178489</xdr:rowOff>
    </xdr:to>
    <xdr:pic>
      <xdr:nvPicPr>
        <xdr:cNvPr id="1048" name="Рисунок 1047"/>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3975654" y="61175347"/>
          <a:ext cx="1723124" cy="2116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84</xdr:row>
      <xdr:rowOff>0</xdr:rowOff>
    </xdr:from>
    <xdr:to>
      <xdr:col>12</xdr:col>
      <xdr:colOff>606607</xdr:colOff>
      <xdr:row>84</xdr:row>
      <xdr:rowOff>0</xdr:rowOff>
    </xdr:to>
    <xdr:pic>
      <xdr:nvPicPr>
        <xdr:cNvPr id="10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6923944"/>
          <a:ext cx="606607" cy="0"/>
        </a:xfrm>
        <a:prstGeom prst="rect">
          <a:avLst/>
        </a:prstGeom>
      </xdr:spPr>
    </xdr:pic>
    <xdr:clientData/>
  </xdr:twoCellAnchor>
  <xdr:twoCellAnchor editAs="oneCell">
    <xdr:from>
      <xdr:col>12</xdr:col>
      <xdr:colOff>0</xdr:colOff>
      <xdr:row>85</xdr:row>
      <xdr:rowOff>0</xdr:rowOff>
    </xdr:from>
    <xdr:to>
      <xdr:col>12</xdr:col>
      <xdr:colOff>606607</xdr:colOff>
      <xdr:row>85</xdr:row>
      <xdr:rowOff>0</xdr:rowOff>
    </xdr:to>
    <xdr:pic>
      <xdr:nvPicPr>
        <xdr:cNvPr id="10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2542400"/>
          <a:ext cx="606607" cy="0"/>
        </a:xfrm>
        <a:prstGeom prst="rect">
          <a:avLst/>
        </a:prstGeom>
      </xdr:spPr>
    </xdr:pic>
    <xdr:clientData/>
  </xdr:twoCellAnchor>
  <xdr:twoCellAnchor editAs="oneCell">
    <xdr:from>
      <xdr:col>12</xdr:col>
      <xdr:colOff>0</xdr:colOff>
      <xdr:row>85</xdr:row>
      <xdr:rowOff>0</xdr:rowOff>
    </xdr:from>
    <xdr:to>
      <xdr:col>12</xdr:col>
      <xdr:colOff>606607</xdr:colOff>
      <xdr:row>85</xdr:row>
      <xdr:rowOff>0</xdr:rowOff>
    </xdr:to>
    <xdr:pic>
      <xdr:nvPicPr>
        <xdr:cNvPr id="10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2542400"/>
          <a:ext cx="606607" cy="0"/>
        </a:xfrm>
        <a:prstGeom prst="rect">
          <a:avLst/>
        </a:prstGeom>
      </xdr:spPr>
    </xdr:pic>
    <xdr:clientData/>
  </xdr:twoCellAnchor>
  <xdr:twoCellAnchor editAs="oneCell">
    <xdr:from>
      <xdr:col>12</xdr:col>
      <xdr:colOff>0</xdr:colOff>
      <xdr:row>85</xdr:row>
      <xdr:rowOff>10819</xdr:rowOff>
    </xdr:from>
    <xdr:to>
      <xdr:col>12</xdr:col>
      <xdr:colOff>606607</xdr:colOff>
      <xdr:row>85</xdr:row>
      <xdr:rowOff>10819</xdr:rowOff>
    </xdr:to>
    <xdr:pic>
      <xdr:nvPicPr>
        <xdr:cNvPr id="10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2553219"/>
          <a:ext cx="606607" cy="0"/>
        </a:xfrm>
        <a:prstGeom prst="rect">
          <a:avLst/>
        </a:prstGeom>
      </xdr:spPr>
    </xdr:pic>
    <xdr:clientData/>
  </xdr:twoCellAnchor>
  <xdr:twoCellAnchor editAs="oneCell">
    <xdr:from>
      <xdr:col>12</xdr:col>
      <xdr:colOff>0</xdr:colOff>
      <xdr:row>86</xdr:row>
      <xdr:rowOff>10819</xdr:rowOff>
    </xdr:from>
    <xdr:to>
      <xdr:col>12</xdr:col>
      <xdr:colOff>606607</xdr:colOff>
      <xdr:row>86</xdr:row>
      <xdr:rowOff>10819</xdr:rowOff>
    </xdr:to>
    <xdr:pic>
      <xdr:nvPicPr>
        <xdr:cNvPr id="10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2858019"/>
          <a:ext cx="606607" cy="0"/>
        </a:xfrm>
        <a:prstGeom prst="rect">
          <a:avLst/>
        </a:prstGeom>
      </xdr:spPr>
    </xdr:pic>
    <xdr:clientData/>
  </xdr:twoCellAnchor>
  <xdr:twoCellAnchor editAs="oneCell">
    <xdr:from>
      <xdr:col>12</xdr:col>
      <xdr:colOff>0</xdr:colOff>
      <xdr:row>87</xdr:row>
      <xdr:rowOff>10819</xdr:rowOff>
    </xdr:from>
    <xdr:to>
      <xdr:col>12</xdr:col>
      <xdr:colOff>606607</xdr:colOff>
      <xdr:row>87</xdr:row>
      <xdr:rowOff>10819</xdr:rowOff>
    </xdr:to>
    <xdr:pic>
      <xdr:nvPicPr>
        <xdr:cNvPr id="10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162819"/>
          <a:ext cx="606607" cy="0"/>
        </a:xfrm>
        <a:prstGeom prst="rect">
          <a:avLst/>
        </a:prstGeom>
      </xdr:spPr>
    </xdr:pic>
    <xdr:clientData/>
  </xdr:twoCellAnchor>
  <xdr:twoCellAnchor editAs="oneCell">
    <xdr:from>
      <xdr:col>12</xdr:col>
      <xdr:colOff>0</xdr:colOff>
      <xdr:row>88</xdr:row>
      <xdr:rowOff>10819</xdr:rowOff>
    </xdr:from>
    <xdr:to>
      <xdr:col>12</xdr:col>
      <xdr:colOff>606607</xdr:colOff>
      <xdr:row>88</xdr:row>
      <xdr:rowOff>10819</xdr:rowOff>
    </xdr:to>
    <xdr:pic>
      <xdr:nvPicPr>
        <xdr:cNvPr id="10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467619"/>
          <a:ext cx="606607" cy="0"/>
        </a:xfrm>
        <a:prstGeom prst="rect">
          <a:avLst/>
        </a:prstGeom>
      </xdr:spPr>
    </xdr:pic>
    <xdr:clientData/>
  </xdr:twoCellAnchor>
  <xdr:twoCellAnchor editAs="oneCell">
    <xdr:from>
      <xdr:col>12</xdr:col>
      <xdr:colOff>0</xdr:colOff>
      <xdr:row>89</xdr:row>
      <xdr:rowOff>10819</xdr:rowOff>
    </xdr:from>
    <xdr:to>
      <xdr:col>12</xdr:col>
      <xdr:colOff>606607</xdr:colOff>
      <xdr:row>89</xdr:row>
      <xdr:rowOff>10819</xdr:rowOff>
    </xdr:to>
    <xdr:pic>
      <xdr:nvPicPr>
        <xdr:cNvPr id="10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772419"/>
          <a:ext cx="606607" cy="0"/>
        </a:xfrm>
        <a:prstGeom prst="rect">
          <a:avLst/>
        </a:prstGeom>
      </xdr:spPr>
    </xdr:pic>
    <xdr:clientData/>
  </xdr:twoCellAnchor>
  <xdr:twoCellAnchor editAs="oneCell">
    <xdr:from>
      <xdr:col>12</xdr:col>
      <xdr:colOff>0</xdr:colOff>
      <xdr:row>84</xdr:row>
      <xdr:rowOff>0</xdr:rowOff>
    </xdr:from>
    <xdr:to>
      <xdr:col>12</xdr:col>
      <xdr:colOff>606607</xdr:colOff>
      <xdr:row>84</xdr:row>
      <xdr:rowOff>0</xdr:rowOff>
    </xdr:to>
    <xdr:pic>
      <xdr:nvPicPr>
        <xdr:cNvPr id="10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8781319"/>
          <a:ext cx="606607" cy="0"/>
        </a:xfrm>
        <a:prstGeom prst="rect">
          <a:avLst/>
        </a:prstGeom>
      </xdr:spPr>
    </xdr:pic>
    <xdr:clientData/>
  </xdr:twoCellAnchor>
  <xdr:twoCellAnchor editAs="oneCell">
    <xdr:from>
      <xdr:col>12</xdr:col>
      <xdr:colOff>0</xdr:colOff>
      <xdr:row>90</xdr:row>
      <xdr:rowOff>0</xdr:rowOff>
    </xdr:from>
    <xdr:to>
      <xdr:col>12</xdr:col>
      <xdr:colOff>606607</xdr:colOff>
      <xdr:row>90</xdr:row>
      <xdr:rowOff>3800</xdr:rowOff>
    </xdr:to>
    <xdr:pic>
      <xdr:nvPicPr>
        <xdr:cNvPr id="10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4437875"/>
          <a:ext cx="606607" cy="3800"/>
        </a:xfrm>
        <a:prstGeom prst="rect">
          <a:avLst/>
        </a:prstGeom>
      </xdr:spPr>
    </xdr:pic>
    <xdr:clientData/>
  </xdr:twoCellAnchor>
  <xdr:twoCellAnchor editAs="oneCell">
    <xdr:from>
      <xdr:col>12</xdr:col>
      <xdr:colOff>0</xdr:colOff>
      <xdr:row>90</xdr:row>
      <xdr:rowOff>0</xdr:rowOff>
    </xdr:from>
    <xdr:to>
      <xdr:col>12</xdr:col>
      <xdr:colOff>606607</xdr:colOff>
      <xdr:row>90</xdr:row>
      <xdr:rowOff>3800</xdr:rowOff>
    </xdr:to>
    <xdr:pic>
      <xdr:nvPicPr>
        <xdr:cNvPr id="10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4437875"/>
          <a:ext cx="606607" cy="3800"/>
        </a:xfrm>
        <a:prstGeom prst="rect">
          <a:avLst/>
        </a:prstGeom>
      </xdr:spPr>
    </xdr:pic>
    <xdr:clientData/>
  </xdr:twoCellAnchor>
  <xdr:twoCellAnchor editAs="oneCell">
    <xdr:from>
      <xdr:col>12</xdr:col>
      <xdr:colOff>0</xdr:colOff>
      <xdr:row>90</xdr:row>
      <xdr:rowOff>0</xdr:rowOff>
    </xdr:from>
    <xdr:to>
      <xdr:col>12</xdr:col>
      <xdr:colOff>606607</xdr:colOff>
      <xdr:row>90</xdr:row>
      <xdr:rowOff>3800</xdr:rowOff>
    </xdr:to>
    <xdr:pic>
      <xdr:nvPicPr>
        <xdr:cNvPr id="10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4437875"/>
          <a:ext cx="606607" cy="3800"/>
        </a:xfrm>
        <a:prstGeom prst="rect">
          <a:avLst/>
        </a:prstGeom>
      </xdr:spPr>
    </xdr:pic>
    <xdr:clientData/>
  </xdr:twoCellAnchor>
  <xdr:twoCellAnchor editAs="oneCell">
    <xdr:from>
      <xdr:col>12</xdr:col>
      <xdr:colOff>0</xdr:colOff>
      <xdr:row>90</xdr:row>
      <xdr:rowOff>0</xdr:rowOff>
    </xdr:from>
    <xdr:to>
      <xdr:col>12</xdr:col>
      <xdr:colOff>606607</xdr:colOff>
      <xdr:row>90</xdr:row>
      <xdr:rowOff>0</xdr:rowOff>
    </xdr:to>
    <xdr:pic>
      <xdr:nvPicPr>
        <xdr:cNvPr id="10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4448694"/>
          <a:ext cx="606607" cy="0"/>
        </a:xfrm>
        <a:prstGeom prst="rect">
          <a:avLst/>
        </a:prstGeom>
      </xdr:spPr>
    </xdr:pic>
    <xdr:clientData/>
  </xdr:twoCellAnchor>
  <xdr:twoCellAnchor editAs="oneCell">
    <xdr:from>
      <xdr:col>12</xdr:col>
      <xdr:colOff>0</xdr:colOff>
      <xdr:row>90</xdr:row>
      <xdr:rowOff>0</xdr:rowOff>
    </xdr:from>
    <xdr:to>
      <xdr:col>12</xdr:col>
      <xdr:colOff>606607</xdr:colOff>
      <xdr:row>90</xdr:row>
      <xdr:rowOff>0</xdr:rowOff>
    </xdr:to>
    <xdr:pic>
      <xdr:nvPicPr>
        <xdr:cNvPr id="10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4460601"/>
          <a:ext cx="606607" cy="0"/>
        </a:xfrm>
        <a:prstGeom prst="rect">
          <a:avLst/>
        </a:prstGeom>
      </xdr:spPr>
    </xdr:pic>
    <xdr:clientData/>
  </xdr:twoCellAnchor>
  <xdr:twoCellAnchor editAs="oneCell">
    <xdr:from>
      <xdr:col>12</xdr:col>
      <xdr:colOff>0</xdr:colOff>
      <xdr:row>90</xdr:row>
      <xdr:rowOff>0</xdr:rowOff>
    </xdr:from>
    <xdr:to>
      <xdr:col>12</xdr:col>
      <xdr:colOff>606607</xdr:colOff>
      <xdr:row>90</xdr:row>
      <xdr:rowOff>10819</xdr:rowOff>
    </xdr:to>
    <xdr:pic>
      <xdr:nvPicPr>
        <xdr:cNvPr id="10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5058294"/>
          <a:ext cx="606607" cy="10819"/>
        </a:xfrm>
        <a:prstGeom prst="rect">
          <a:avLst/>
        </a:prstGeom>
      </xdr:spPr>
    </xdr:pic>
    <xdr:clientData/>
  </xdr:twoCellAnchor>
  <xdr:twoCellAnchor editAs="oneCell">
    <xdr:from>
      <xdr:col>12</xdr:col>
      <xdr:colOff>0</xdr:colOff>
      <xdr:row>90</xdr:row>
      <xdr:rowOff>0</xdr:rowOff>
    </xdr:from>
    <xdr:to>
      <xdr:col>12</xdr:col>
      <xdr:colOff>606607</xdr:colOff>
      <xdr:row>90</xdr:row>
      <xdr:rowOff>0</xdr:rowOff>
    </xdr:to>
    <xdr:pic>
      <xdr:nvPicPr>
        <xdr:cNvPr id="11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5363094"/>
          <a:ext cx="606607" cy="0"/>
        </a:xfrm>
        <a:prstGeom prst="rect">
          <a:avLst/>
        </a:prstGeom>
      </xdr:spPr>
    </xdr:pic>
    <xdr:clientData/>
  </xdr:twoCellAnchor>
  <xdr:twoCellAnchor editAs="oneCell">
    <xdr:from>
      <xdr:col>12</xdr:col>
      <xdr:colOff>0</xdr:colOff>
      <xdr:row>90</xdr:row>
      <xdr:rowOff>0</xdr:rowOff>
    </xdr:from>
    <xdr:to>
      <xdr:col>12</xdr:col>
      <xdr:colOff>606607</xdr:colOff>
      <xdr:row>90</xdr:row>
      <xdr:rowOff>0</xdr:rowOff>
    </xdr:to>
    <xdr:pic>
      <xdr:nvPicPr>
        <xdr:cNvPr id="11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5667894"/>
          <a:ext cx="606607" cy="0"/>
        </a:xfrm>
        <a:prstGeom prst="rect">
          <a:avLst/>
        </a:prstGeom>
      </xdr:spPr>
    </xdr:pic>
    <xdr:clientData/>
  </xdr:twoCellAnchor>
  <xdr:oneCellAnchor>
    <xdr:from>
      <xdr:col>12</xdr:col>
      <xdr:colOff>0</xdr:colOff>
      <xdr:row>90</xdr:row>
      <xdr:rowOff>0</xdr:rowOff>
    </xdr:from>
    <xdr:ext cx="606607" cy="0"/>
    <xdr:pic>
      <xdr:nvPicPr>
        <xdr:cNvPr id="11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4077219"/>
          <a:ext cx="606607" cy="0"/>
        </a:xfrm>
        <a:prstGeom prst="rect">
          <a:avLst/>
        </a:prstGeom>
      </xdr:spPr>
    </xdr:pic>
    <xdr:clientData/>
  </xdr:oneCellAnchor>
  <xdr:oneCellAnchor>
    <xdr:from>
      <xdr:col>12</xdr:col>
      <xdr:colOff>0</xdr:colOff>
      <xdr:row>90</xdr:row>
      <xdr:rowOff>0</xdr:rowOff>
    </xdr:from>
    <xdr:ext cx="606607" cy="0"/>
    <xdr:pic>
      <xdr:nvPicPr>
        <xdr:cNvPr id="11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4089126"/>
          <a:ext cx="606607" cy="0"/>
        </a:xfrm>
        <a:prstGeom prst="rect">
          <a:avLst/>
        </a:prstGeom>
      </xdr:spPr>
    </xdr:pic>
    <xdr:clientData/>
  </xdr:oneCellAnchor>
  <xdr:oneCellAnchor>
    <xdr:from>
      <xdr:col>12</xdr:col>
      <xdr:colOff>0</xdr:colOff>
      <xdr:row>84</xdr:row>
      <xdr:rowOff>0</xdr:rowOff>
    </xdr:from>
    <xdr:ext cx="606607" cy="0"/>
    <xdr:pic>
      <xdr:nvPicPr>
        <xdr:cNvPr id="11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8781319"/>
          <a:ext cx="606607" cy="0"/>
        </a:xfrm>
        <a:prstGeom prst="rect">
          <a:avLst/>
        </a:prstGeom>
      </xdr:spPr>
    </xdr:pic>
    <xdr:clientData/>
  </xdr:oneCellAnchor>
  <xdr:oneCellAnchor>
    <xdr:from>
      <xdr:col>12</xdr:col>
      <xdr:colOff>0</xdr:colOff>
      <xdr:row>90</xdr:row>
      <xdr:rowOff>0</xdr:rowOff>
    </xdr:from>
    <xdr:ext cx="606607" cy="0"/>
    <xdr:pic>
      <xdr:nvPicPr>
        <xdr:cNvPr id="11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4448694"/>
          <a:ext cx="606607" cy="0"/>
        </a:xfrm>
        <a:prstGeom prst="rect">
          <a:avLst/>
        </a:prstGeom>
      </xdr:spPr>
    </xdr:pic>
    <xdr:clientData/>
  </xdr:oneCellAnchor>
  <xdr:oneCellAnchor>
    <xdr:from>
      <xdr:col>12</xdr:col>
      <xdr:colOff>0</xdr:colOff>
      <xdr:row>90</xdr:row>
      <xdr:rowOff>0</xdr:rowOff>
    </xdr:from>
    <xdr:ext cx="606607" cy="0"/>
    <xdr:pic>
      <xdr:nvPicPr>
        <xdr:cNvPr id="11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4460601"/>
          <a:ext cx="606607" cy="0"/>
        </a:xfrm>
        <a:prstGeom prst="rect">
          <a:avLst/>
        </a:prstGeom>
      </xdr:spPr>
    </xdr:pic>
    <xdr:clientData/>
  </xdr:oneCellAnchor>
  <xdr:oneCellAnchor>
    <xdr:from>
      <xdr:col>12</xdr:col>
      <xdr:colOff>0</xdr:colOff>
      <xdr:row>90</xdr:row>
      <xdr:rowOff>0</xdr:rowOff>
    </xdr:from>
    <xdr:ext cx="606607" cy="0"/>
    <xdr:pic>
      <xdr:nvPicPr>
        <xdr:cNvPr id="11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4753494"/>
          <a:ext cx="606607" cy="0"/>
        </a:xfrm>
        <a:prstGeom prst="rect">
          <a:avLst/>
        </a:prstGeom>
      </xdr:spPr>
    </xdr:pic>
    <xdr:clientData/>
  </xdr:oneCellAnchor>
  <xdr:oneCellAnchor>
    <xdr:from>
      <xdr:col>12</xdr:col>
      <xdr:colOff>0</xdr:colOff>
      <xdr:row>90</xdr:row>
      <xdr:rowOff>0</xdr:rowOff>
    </xdr:from>
    <xdr:ext cx="606607" cy="0"/>
    <xdr:pic>
      <xdr:nvPicPr>
        <xdr:cNvPr id="11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4765401"/>
          <a:ext cx="606607" cy="0"/>
        </a:xfrm>
        <a:prstGeom prst="rect">
          <a:avLst/>
        </a:prstGeom>
      </xdr:spPr>
    </xdr:pic>
    <xdr:clientData/>
  </xdr:oneCellAnchor>
  <xdr:oneCellAnchor>
    <xdr:from>
      <xdr:col>12</xdr:col>
      <xdr:colOff>0</xdr:colOff>
      <xdr:row>90</xdr:row>
      <xdr:rowOff>0</xdr:rowOff>
    </xdr:from>
    <xdr:ext cx="606607" cy="0"/>
    <xdr:pic>
      <xdr:nvPicPr>
        <xdr:cNvPr id="11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5058294"/>
          <a:ext cx="606607" cy="0"/>
        </a:xfrm>
        <a:prstGeom prst="rect">
          <a:avLst/>
        </a:prstGeom>
      </xdr:spPr>
    </xdr:pic>
    <xdr:clientData/>
  </xdr:oneCellAnchor>
  <xdr:oneCellAnchor>
    <xdr:from>
      <xdr:col>12</xdr:col>
      <xdr:colOff>0</xdr:colOff>
      <xdr:row>90</xdr:row>
      <xdr:rowOff>0</xdr:rowOff>
    </xdr:from>
    <xdr:ext cx="606607" cy="0"/>
    <xdr:pic>
      <xdr:nvPicPr>
        <xdr:cNvPr id="11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5070201"/>
          <a:ext cx="606607" cy="0"/>
        </a:xfrm>
        <a:prstGeom prst="rect">
          <a:avLst/>
        </a:prstGeom>
      </xdr:spPr>
    </xdr:pic>
    <xdr:clientData/>
  </xdr:oneCellAnchor>
  <xdr:oneCellAnchor>
    <xdr:from>
      <xdr:col>12</xdr:col>
      <xdr:colOff>0</xdr:colOff>
      <xdr:row>90</xdr:row>
      <xdr:rowOff>0</xdr:rowOff>
    </xdr:from>
    <xdr:ext cx="606607" cy="0"/>
    <xdr:pic>
      <xdr:nvPicPr>
        <xdr:cNvPr id="11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5363094"/>
          <a:ext cx="606607" cy="0"/>
        </a:xfrm>
        <a:prstGeom prst="rect">
          <a:avLst/>
        </a:prstGeom>
      </xdr:spPr>
    </xdr:pic>
    <xdr:clientData/>
  </xdr:oneCellAnchor>
  <xdr:oneCellAnchor>
    <xdr:from>
      <xdr:col>12</xdr:col>
      <xdr:colOff>0</xdr:colOff>
      <xdr:row>90</xdr:row>
      <xdr:rowOff>0</xdr:rowOff>
    </xdr:from>
    <xdr:ext cx="606607" cy="0"/>
    <xdr:pic>
      <xdr:nvPicPr>
        <xdr:cNvPr id="11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5375001"/>
          <a:ext cx="606607" cy="0"/>
        </a:xfrm>
        <a:prstGeom prst="rect">
          <a:avLst/>
        </a:prstGeom>
      </xdr:spPr>
    </xdr:pic>
    <xdr:clientData/>
  </xdr:oneCellAnchor>
  <xdr:oneCellAnchor>
    <xdr:from>
      <xdr:col>12</xdr:col>
      <xdr:colOff>0</xdr:colOff>
      <xdr:row>90</xdr:row>
      <xdr:rowOff>0</xdr:rowOff>
    </xdr:from>
    <xdr:ext cx="606607" cy="0"/>
    <xdr:pic>
      <xdr:nvPicPr>
        <xdr:cNvPr id="11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5667894"/>
          <a:ext cx="606607" cy="0"/>
        </a:xfrm>
        <a:prstGeom prst="rect">
          <a:avLst/>
        </a:prstGeom>
      </xdr:spPr>
    </xdr:pic>
    <xdr:clientData/>
  </xdr:oneCellAnchor>
  <xdr:oneCellAnchor>
    <xdr:from>
      <xdr:col>12</xdr:col>
      <xdr:colOff>0</xdr:colOff>
      <xdr:row>90</xdr:row>
      <xdr:rowOff>0</xdr:rowOff>
    </xdr:from>
    <xdr:ext cx="606607" cy="0"/>
    <xdr:pic>
      <xdr:nvPicPr>
        <xdr:cNvPr id="11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5679801"/>
          <a:ext cx="606607" cy="0"/>
        </a:xfrm>
        <a:prstGeom prst="rect">
          <a:avLst/>
        </a:prstGeom>
      </xdr:spPr>
    </xdr:pic>
    <xdr:clientData/>
  </xdr:oneCellAnchor>
  <xdr:oneCellAnchor>
    <xdr:from>
      <xdr:col>12</xdr:col>
      <xdr:colOff>0</xdr:colOff>
      <xdr:row>84</xdr:row>
      <xdr:rowOff>0</xdr:rowOff>
    </xdr:from>
    <xdr:ext cx="606607" cy="0"/>
    <xdr:pic>
      <xdr:nvPicPr>
        <xdr:cNvPr id="11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9390919"/>
          <a:ext cx="606607" cy="0"/>
        </a:xfrm>
        <a:prstGeom prst="rect">
          <a:avLst/>
        </a:prstGeom>
      </xdr:spPr>
    </xdr:pic>
    <xdr:clientData/>
  </xdr:oneCellAnchor>
  <xdr:oneCellAnchor>
    <xdr:from>
      <xdr:col>12</xdr:col>
      <xdr:colOff>0</xdr:colOff>
      <xdr:row>84</xdr:row>
      <xdr:rowOff>0</xdr:rowOff>
    </xdr:from>
    <xdr:ext cx="606607" cy="0"/>
    <xdr:pic>
      <xdr:nvPicPr>
        <xdr:cNvPr id="11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9743344"/>
          <a:ext cx="606607" cy="0"/>
        </a:xfrm>
        <a:prstGeom prst="rect">
          <a:avLst/>
        </a:prstGeom>
      </xdr:spPr>
    </xdr:pic>
    <xdr:clientData/>
  </xdr:oneCellAnchor>
  <xdr:oneCellAnchor>
    <xdr:from>
      <xdr:col>12</xdr:col>
      <xdr:colOff>0</xdr:colOff>
      <xdr:row>84</xdr:row>
      <xdr:rowOff>0</xdr:rowOff>
    </xdr:from>
    <xdr:ext cx="606607" cy="0"/>
    <xdr:pic>
      <xdr:nvPicPr>
        <xdr:cNvPr id="11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0086244"/>
          <a:ext cx="606607" cy="0"/>
        </a:xfrm>
        <a:prstGeom prst="rect">
          <a:avLst/>
        </a:prstGeom>
      </xdr:spPr>
    </xdr:pic>
    <xdr:clientData/>
  </xdr:oneCellAnchor>
  <xdr:oneCellAnchor>
    <xdr:from>
      <xdr:col>12</xdr:col>
      <xdr:colOff>0</xdr:colOff>
      <xdr:row>84</xdr:row>
      <xdr:rowOff>0</xdr:rowOff>
    </xdr:from>
    <xdr:ext cx="606607" cy="0"/>
    <xdr:pic>
      <xdr:nvPicPr>
        <xdr:cNvPr id="11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0772044"/>
          <a:ext cx="606607" cy="0"/>
        </a:xfrm>
        <a:prstGeom prst="rect">
          <a:avLst/>
        </a:prstGeom>
      </xdr:spPr>
    </xdr:pic>
    <xdr:clientData/>
  </xdr:oneCellAnchor>
  <xdr:oneCellAnchor>
    <xdr:from>
      <xdr:col>12</xdr:col>
      <xdr:colOff>0</xdr:colOff>
      <xdr:row>84</xdr:row>
      <xdr:rowOff>0</xdr:rowOff>
    </xdr:from>
    <xdr:ext cx="606607" cy="0"/>
    <xdr:pic>
      <xdr:nvPicPr>
        <xdr:cNvPr id="11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1172094"/>
          <a:ext cx="606607" cy="0"/>
        </a:xfrm>
        <a:prstGeom prst="rect">
          <a:avLst/>
        </a:prstGeom>
      </xdr:spPr>
    </xdr:pic>
    <xdr:clientData/>
  </xdr:oneCellAnchor>
  <xdr:oneCellAnchor>
    <xdr:from>
      <xdr:col>12</xdr:col>
      <xdr:colOff>0</xdr:colOff>
      <xdr:row>84</xdr:row>
      <xdr:rowOff>0</xdr:rowOff>
    </xdr:from>
    <xdr:ext cx="606607" cy="0"/>
    <xdr:pic>
      <xdr:nvPicPr>
        <xdr:cNvPr id="11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1514994"/>
          <a:ext cx="606607" cy="0"/>
        </a:xfrm>
        <a:prstGeom prst="rect">
          <a:avLst/>
        </a:prstGeom>
      </xdr:spPr>
    </xdr:pic>
    <xdr:clientData/>
  </xdr:oneCellAnchor>
  <xdr:oneCellAnchor>
    <xdr:from>
      <xdr:col>12</xdr:col>
      <xdr:colOff>0</xdr:colOff>
      <xdr:row>84</xdr:row>
      <xdr:rowOff>0</xdr:rowOff>
    </xdr:from>
    <xdr:ext cx="606607" cy="0"/>
    <xdr:pic>
      <xdr:nvPicPr>
        <xdr:cNvPr id="11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9743344"/>
          <a:ext cx="606607" cy="0"/>
        </a:xfrm>
        <a:prstGeom prst="rect">
          <a:avLst/>
        </a:prstGeom>
      </xdr:spPr>
    </xdr:pic>
    <xdr:clientData/>
  </xdr:oneCellAnchor>
  <xdr:oneCellAnchor>
    <xdr:from>
      <xdr:col>12</xdr:col>
      <xdr:colOff>0</xdr:colOff>
      <xdr:row>84</xdr:row>
      <xdr:rowOff>0</xdr:rowOff>
    </xdr:from>
    <xdr:ext cx="606607" cy="0"/>
    <xdr:pic>
      <xdr:nvPicPr>
        <xdr:cNvPr id="11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0086244"/>
          <a:ext cx="606607" cy="0"/>
        </a:xfrm>
        <a:prstGeom prst="rect">
          <a:avLst/>
        </a:prstGeom>
      </xdr:spPr>
    </xdr:pic>
    <xdr:clientData/>
  </xdr:oneCellAnchor>
  <xdr:oneCellAnchor>
    <xdr:from>
      <xdr:col>12</xdr:col>
      <xdr:colOff>0</xdr:colOff>
      <xdr:row>84</xdr:row>
      <xdr:rowOff>0</xdr:rowOff>
    </xdr:from>
    <xdr:ext cx="606607" cy="0"/>
    <xdr:pic>
      <xdr:nvPicPr>
        <xdr:cNvPr id="11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1172094"/>
          <a:ext cx="606607" cy="0"/>
        </a:xfrm>
        <a:prstGeom prst="rect">
          <a:avLst/>
        </a:prstGeom>
      </xdr:spPr>
    </xdr:pic>
    <xdr:clientData/>
  </xdr:oneCellAnchor>
  <xdr:oneCellAnchor>
    <xdr:from>
      <xdr:col>12</xdr:col>
      <xdr:colOff>0</xdr:colOff>
      <xdr:row>84</xdr:row>
      <xdr:rowOff>0</xdr:rowOff>
    </xdr:from>
    <xdr:ext cx="606607" cy="0"/>
    <xdr:pic>
      <xdr:nvPicPr>
        <xdr:cNvPr id="11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1514994"/>
          <a:ext cx="606607" cy="0"/>
        </a:xfrm>
        <a:prstGeom prst="rect">
          <a:avLst/>
        </a:prstGeom>
      </xdr:spPr>
    </xdr:pic>
    <xdr:clientData/>
  </xdr:oneCellAnchor>
  <xdr:oneCellAnchor>
    <xdr:from>
      <xdr:col>12</xdr:col>
      <xdr:colOff>0</xdr:colOff>
      <xdr:row>92</xdr:row>
      <xdr:rowOff>10819</xdr:rowOff>
    </xdr:from>
    <xdr:ext cx="606607" cy="0"/>
    <xdr:pic>
      <xdr:nvPicPr>
        <xdr:cNvPr id="11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6668019"/>
          <a:ext cx="606607" cy="0"/>
        </a:xfrm>
        <a:prstGeom prst="rect">
          <a:avLst/>
        </a:prstGeom>
      </xdr:spPr>
    </xdr:pic>
    <xdr:clientData/>
  </xdr:oneCellAnchor>
  <xdr:oneCellAnchor>
    <xdr:from>
      <xdr:col>12</xdr:col>
      <xdr:colOff>0</xdr:colOff>
      <xdr:row>93</xdr:row>
      <xdr:rowOff>10819</xdr:rowOff>
    </xdr:from>
    <xdr:ext cx="606607" cy="0"/>
    <xdr:pic>
      <xdr:nvPicPr>
        <xdr:cNvPr id="11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7010919"/>
          <a:ext cx="606607" cy="0"/>
        </a:xfrm>
        <a:prstGeom prst="rect">
          <a:avLst/>
        </a:prstGeom>
      </xdr:spPr>
    </xdr:pic>
    <xdr:clientData/>
  </xdr:oneCellAnchor>
  <xdr:oneCellAnchor>
    <xdr:from>
      <xdr:col>12</xdr:col>
      <xdr:colOff>0</xdr:colOff>
      <xdr:row>94</xdr:row>
      <xdr:rowOff>10819</xdr:rowOff>
    </xdr:from>
    <xdr:ext cx="606607" cy="0"/>
    <xdr:pic>
      <xdr:nvPicPr>
        <xdr:cNvPr id="11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7353819"/>
          <a:ext cx="606607" cy="0"/>
        </a:xfrm>
        <a:prstGeom prst="rect">
          <a:avLst/>
        </a:prstGeom>
      </xdr:spPr>
    </xdr:pic>
    <xdr:clientData/>
  </xdr:oneCellAnchor>
  <xdr:oneCellAnchor>
    <xdr:from>
      <xdr:col>12</xdr:col>
      <xdr:colOff>0</xdr:colOff>
      <xdr:row>101</xdr:row>
      <xdr:rowOff>0</xdr:rowOff>
    </xdr:from>
    <xdr:ext cx="606607" cy="0"/>
    <xdr:pic>
      <xdr:nvPicPr>
        <xdr:cNvPr id="11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7685900"/>
          <a:ext cx="606607" cy="0"/>
        </a:xfrm>
        <a:prstGeom prst="rect">
          <a:avLst/>
        </a:prstGeom>
      </xdr:spPr>
    </xdr:pic>
    <xdr:clientData/>
  </xdr:oneCellAnchor>
  <xdr:oneCellAnchor>
    <xdr:from>
      <xdr:col>12</xdr:col>
      <xdr:colOff>0</xdr:colOff>
      <xdr:row>102</xdr:row>
      <xdr:rowOff>0</xdr:rowOff>
    </xdr:from>
    <xdr:ext cx="606607" cy="0"/>
    <xdr:pic>
      <xdr:nvPicPr>
        <xdr:cNvPr id="11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057375"/>
          <a:ext cx="606607" cy="0"/>
        </a:xfrm>
        <a:prstGeom prst="rect">
          <a:avLst/>
        </a:prstGeom>
      </xdr:spPr>
    </xdr:pic>
    <xdr:clientData/>
  </xdr:oneCellAnchor>
  <xdr:oneCellAnchor>
    <xdr:from>
      <xdr:col>12</xdr:col>
      <xdr:colOff>0</xdr:colOff>
      <xdr:row>102</xdr:row>
      <xdr:rowOff>0</xdr:rowOff>
    </xdr:from>
    <xdr:ext cx="606607" cy="0"/>
    <xdr:pic>
      <xdr:nvPicPr>
        <xdr:cNvPr id="11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057375"/>
          <a:ext cx="606607" cy="0"/>
        </a:xfrm>
        <a:prstGeom prst="rect">
          <a:avLst/>
        </a:prstGeom>
      </xdr:spPr>
    </xdr:pic>
    <xdr:clientData/>
  </xdr:oneCellAnchor>
  <xdr:oneCellAnchor>
    <xdr:from>
      <xdr:col>12</xdr:col>
      <xdr:colOff>0</xdr:colOff>
      <xdr:row>102</xdr:row>
      <xdr:rowOff>0</xdr:rowOff>
    </xdr:from>
    <xdr:ext cx="606607" cy="0"/>
    <xdr:pic>
      <xdr:nvPicPr>
        <xdr:cNvPr id="11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057375"/>
          <a:ext cx="606607" cy="0"/>
        </a:xfrm>
        <a:prstGeom prst="rect">
          <a:avLst/>
        </a:prstGeom>
      </xdr:spPr>
    </xdr:pic>
    <xdr:clientData/>
  </xdr:oneCellAnchor>
  <xdr:oneCellAnchor>
    <xdr:from>
      <xdr:col>12</xdr:col>
      <xdr:colOff>0</xdr:colOff>
      <xdr:row>102</xdr:row>
      <xdr:rowOff>10819</xdr:rowOff>
    </xdr:from>
    <xdr:ext cx="606607" cy="0"/>
    <xdr:pic>
      <xdr:nvPicPr>
        <xdr:cNvPr id="11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068194"/>
          <a:ext cx="606607" cy="0"/>
        </a:xfrm>
        <a:prstGeom prst="rect">
          <a:avLst/>
        </a:prstGeom>
      </xdr:spPr>
    </xdr:pic>
    <xdr:clientData/>
  </xdr:oneCellAnchor>
  <xdr:oneCellAnchor>
    <xdr:from>
      <xdr:col>12</xdr:col>
      <xdr:colOff>0</xdr:colOff>
      <xdr:row>102</xdr:row>
      <xdr:rowOff>22726</xdr:rowOff>
    </xdr:from>
    <xdr:ext cx="606607" cy="0"/>
    <xdr:pic>
      <xdr:nvPicPr>
        <xdr:cNvPr id="11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080101"/>
          <a:ext cx="606607" cy="0"/>
        </a:xfrm>
        <a:prstGeom prst="rect">
          <a:avLst/>
        </a:prstGeom>
      </xdr:spPr>
    </xdr:pic>
    <xdr:clientData/>
  </xdr:oneCellAnchor>
  <xdr:oneCellAnchor>
    <xdr:from>
      <xdr:col>12</xdr:col>
      <xdr:colOff>0</xdr:colOff>
      <xdr:row>104</xdr:row>
      <xdr:rowOff>10819</xdr:rowOff>
    </xdr:from>
    <xdr:ext cx="606607" cy="10819"/>
    <xdr:pic>
      <xdr:nvPicPr>
        <xdr:cNvPr id="11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753994"/>
          <a:ext cx="606607" cy="10819"/>
        </a:xfrm>
        <a:prstGeom prst="rect">
          <a:avLst/>
        </a:prstGeom>
      </xdr:spPr>
    </xdr:pic>
    <xdr:clientData/>
  </xdr:oneCellAnchor>
  <xdr:oneCellAnchor>
    <xdr:from>
      <xdr:col>12</xdr:col>
      <xdr:colOff>0</xdr:colOff>
      <xdr:row>105</xdr:row>
      <xdr:rowOff>0</xdr:rowOff>
    </xdr:from>
    <xdr:ext cx="606607" cy="0"/>
    <xdr:pic>
      <xdr:nvPicPr>
        <xdr:cNvPr id="11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9096894"/>
          <a:ext cx="606607" cy="0"/>
        </a:xfrm>
        <a:prstGeom prst="rect">
          <a:avLst/>
        </a:prstGeom>
      </xdr:spPr>
    </xdr:pic>
    <xdr:clientData/>
  </xdr:oneCellAnchor>
  <xdr:oneCellAnchor>
    <xdr:from>
      <xdr:col>12</xdr:col>
      <xdr:colOff>0</xdr:colOff>
      <xdr:row>101</xdr:row>
      <xdr:rowOff>10819</xdr:rowOff>
    </xdr:from>
    <xdr:ext cx="606607" cy="0"/>
    <xdr:pic>
      <xdr:nvPicPr>
        <xdr:cNvPr id="11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7696719"/>
          <a:ext cx="606607" cy="0"/>
        </a:xfrm>
        <a:prstGeom prst="rect">
          <a:avLst/>
        </a:prstGeom>
      </xdr:spPr>
    </xdr:pic>
    <xdr:clientData/>
  </xdr:oneCellAnchor>
  <xdr:oneCellAnchor>
    <xdr:from>
      <xdr:col>12</xdr:col>
      <xdr:colOff>0</xdr:colOff>
      <xdr:row>101</xdr:row>
      <xdr:rowOff>22726</xdr:rowOff>
    </xdr:from>
    <xdr:ext cx="606607" cy="0"/>
    <xdr:pic>
      <xdr:nvPicPr>
        <xdr:cNvPr id="11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7708626"/>
          <a:ext cx="606607" cy="0"/>
        </a:xfrm>
        <a:prstGeom prst="rect">
          <a:avLst/>
        </a:prstGeom>
      </xdr:spPr>
    </xdr:pic>
    <xdr:clientData/>
  </xdr:oneCellAnchor>
  <xdr:oneCellAnchor>
    <xdr:from>
      <xdr:col>12</xdr:col>
      <xdr:colOff>0</xdr:colOff>
      <xdr:row>102</xdr:row>
      <xdr:rowOff>10819</xdr:rowOff>
    </xdr:from>
    <xdr:ext cx="606607" cy="0"/>
    <xdr:pic>
      <xdr:nvPicPr>
        <xdr:cNvPr id="11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068194"/>
          <a:ext cx="606607" cy="0"/>
        </a:xfrm>
        <a:prstGeom prst="rect">
          <a:avLst/>
        </a:prstGeom>
      </xdr:spPr>
    </xdr:pic>
    <xdr:clientData/>
  </xdr:oneCellAnchor>
  <xdr:oneCellAnchor>
    <xdr:from>
      <xdr:col>12</xdr:col>
      <xdr:colOff>0</xdr:colOff>
      <xdr:row>102</xdr:row>
      <xdr:rowOff>22726</xdr:rowOff>
    </xdr:from>
    <xdr:ext cx="606607" cy="0"/>
    <xdr:pic>
      <xdr:nvPicPr>
        <xdr:cNvPr id="11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080101"/>
          <a:ext cx="606607" cy="0"/>
        </a:xfrm>
        <a:prstGeom prst="rect">
          <a:avLst/>
        </a:prstGeom>
      </xdr:spPr>
    </xdr:pic>
    <xdr:clientData/>
  </xdr:oneCellAnchor>
  <xdr:oneCellAnchor>
    <xdr:from>
      <xdr:col>12</xdr:col>
      <xdr:colOff>0</xdr:colOff>
      <xdr:row>103</xdr:row>
      <xdr:rowOff>10819</xdr:rowOff>
    </xdr:from>
    <xdr:ext cx="606607" cy="0"/>
    <xdr:pic>
      <xdr:nvPicPr>
        <xdr:cNvPr id="11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411094"/>
          <a:ext cx="606607" cy="0"/>
        </a:xfrm>
        <a:prstGeom prst="rect">
          <a:avLst/>
        </a:prstGeom>
      </xdr:spPr>
    </xdr:pic>
    <xdr:clientData/>
  </xdr:oneCellAnchor>
  <xdr:oneCellAnchor>
    <xdr:from>
      <xdr:col>12</xdr:col>
      <xdr:colOff>0</xdr:colOff>
      <xdr:row>103</xdr:row>
      <xdr:rowOff>22726</xdr:rowOff>
    </xdr:from>
    <xdr:ext cx="606607" cy="0"/>
    <xdr:pic>
      <xdr:nvPicPr>
        <xdr:cNvPr id="11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423001"/>
          <a:ext cx="606607" cy="0"/>
        </a:xfrm>
        <a:prstGeom prst="rect">
          <a:avLst/>
        </a:prstGeom>
      </xdr:spPr>
    </xdr:pic>
    <xdr:clientData/>
  </xdr:oneCellAnchor>
  <xdr:oneCellAnchor>
    <xdr:from>
      <xdr:col>12</xdr:col>
      <xdr:colOff>0</xdr:colOff>
      <xdr:row>104</xdr:row>
      <xdr:rowOff>10819</xdr:rowOff>
    </xdr:from>
    <xdr:ext cx="606607" cy="0"/>
    <xdr:pic>
      <xdr:nvPicPr>
        <xdr:cNvPr id="11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753994"/>
          <a:ext cx="606607" cy="0"/>
        </a:xfrm>
        <a:prstGeom prst="rect">
          <a:avLst/>
        </a:prstGeom>
      </xdr:spPr>
    </xdr:pic>
    <xdr:clientData/>
  </xdr:oneCellAnchor>
  <xdr:oneCellAnchor>
    <xdr:from>
      <xdr:col>12</xdr:col>
      <xdr:colOff>0</xdr:colOff>
      <xdr:row>104</xdr:row>
      <xdr:rowOff>22726</xdr:rowOff>
    </xdr:from>
    <xdr:ext cx="606607" cy="0"/>
    <xdr:pic>
      <xdr:nvPicPr>
        <xdr:cNvPr id="11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765901"/>
          <a:ext cx="606607" cy="0"/>
        </a:xfrm>
        <a:prstGeom prst="rect">
          <a:avLst/>
        </a:prstGeom>
      </xdr:spPr>
    </xdr:pic>
    <xdr:clientData/>
  </xdr:oneCellAnchor>
  <xdr:oneCellAnchor>
    <xdr:from>
      <xdr:col>12</xdr:col>
      <xdr:colOff>0</xdr:colOff>
      <xdr:row>105</xdr:row>
      <xdr:rowOff>0</xdr:rowOff>
    </xdr:from>
    <xdr:ext cx="606607" cy="0"/>
    <xdr:pic>
      <xdr:nvPicPr>
        <xdr:cNvPr id="11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9096894"/>
          <a:ext cx="606607" cy="0"/>
        </a:xfrm>
        <a:prstGeom prst="rect">
          <a:avLst/>
        </a:prstGeom>
      </xdr:spPr>
    </xdr:pic>
    <xdr:clientData/>
  </xdr:oneCellAnchor>
  <xdr:oneCellAnchor>
    <xdr:from>
      <xdr:col>12</xdr:col>
      <xdr:colOff>0</xdr:colOff>
      <xdr:row>105</xdr:row>
      <xdr:rowOff>0</xdr:rowOff>
    </xdr:from>
    <xdr:ext cx="606607" cy="0"/>
    <xdr:pic>
      <xdr:nvPicPr>
        <xdr:cNvPr id="11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9108801"/>
          <a:ext cx="606607" cy="0"/>
        </a:xfrm>
        <a:prstGeom prst="rect">
          <a:avLst/>
        </a:prstGeom>
      </xdr:spPr>
    </xdr:pic>
    <xdr:clientData/>
  </xdr:oneCellAnchor>
  <xdr:oneCellAnchor>
    <xdr:from>
      <xdr:col>12</xdr:col>
      <xdr:colOff>0</xdr:colOff>
      <xdr:row>84</xdr:row>
      <xdr:rowOff>0</xdr:rowOff>
    </xdr:from>
    <xdr:ext cx="606607" cy="0"/>
    <xdr:pic>
      <xdr:nvPicPr>
        <xdr:cNvPr id="11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0429144"/>
          <a:ext cx="606607" cy="0"/>
        </a:xfrm>
        <a:prstGeom prst="rect">
          <a:avLst/>
        </a:prstGeom>
      </xdr:spPr>
    </xdr:pic>
    <xdr:clientData/>
  </xdr:oneCellAnchor>
  <xdr:oneCellAnchor>
    <xdr:from>
      <xdr:col>12</xdr:col>
      <xdr:colOff>0</xdr:colOff>
      <xdr:row>84</xdr:row>
      <xdr:rowOff>0</xdr:rowOff>
    </xdr:from>
    <xdr:ext cx="606607" cy="0"/>
    <xdr:pic>
      <xdr:nvPicPr>
        <xdr:cNvPr id="11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0429144"/>
          <a:ext cx="606607" cy="0"/>
        </a:xfrm>
        <a:prstGeom prst="rect">
          <a:avLst/>
        </a:prstGeom>
      </xdr:spPr>
    </xdr:pic>
    <xdr:clientData/>
  </xdr:oneCellAnchor>
  <xdr:oneCellAnchor>
    <xdr:from>
      <xdr:col>12</xdr:col>
      <xdr:colOff>0</xdr:colOff>
      <xdr:row>84</xdr:row>
      <xdr:rowOff>0</xdr:rowOff>
    </xdr:from>
    <xdr:ext cx="606607" cy="0"/>
    <xdr:pic>
      <xdr:nvPicPr>
        <xdr:cNvPr id="11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1857894"/>
          <a:ext cx="606607" cy="0"/>
        </a:xfrm>
        <a:prstGeom prst="rect">
          <a:avLst/>
        </a:prstGeom>
      </xdr:spPr>
    </xdr:pic>
    <xdr:clientData/>
  </xdr:oneCellAnchor>
  <xdr:oneCellAnchor>
    <xdr:from>
      <xdr:col>12</xdr:col>
      <xdr:colOff>0</xdr:colOff>
      <xdr:row>84</xdr:row>
      <xdr:rowOff>0</xdr:rowOff>
    </xdr:from>
    <xdr:ext cx="606607" cy="0"/>
    <xdr:pic>
      <xdr:nvPicPr>
        <xdr:cNvPr id="11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1857894"/>
          <a:ext cx="606607" cy="0"/>
        </a:xfrm>
        <a:prstGeom prst="rect">
          <a:avLst/>
        </a:prstGeom>
      </xdr:spPr>
    </xdr:pic>
    <xdr:clientData/>
  </xdr:oneCellAnchor>
  <xdr:oneCellAnchor>
    <xdr:from>
      <xdr:col>12</xdr:col>
      <xdr:colOff>0</xdr:colOff>
      <xdr:row>84</xdr:row>
      <xdr:rowOff>0</xdr:rowOff>
    </xdr:from>
    <xdr:ext cx="606607" cy="0"/>
    <xdr:pic>
      <xdr:nvPicPr>
        <xdr:cNvPr id="11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3256819"/>
          <a:ext cx="606607" cy="0"/>
        </a:xfrm>
        <a:prstGeom prst="rect">
          <a:avLst/>
        </a:prstGeom>
      </xdr:spPr>
    </xdr:pic>
    <xdr:clientData/>
  </xdr:oneCellAnchor>
  <xdr:oneCellAnchor>
    <xdr:from>
      <xdr:col>12</xdr:col>
      <xdr:colOff>0</xdr:colOff>
      <xdr:row>84</xdr:row>
      <xdr:rowOff>0</xdr:rowOff>
    </xdr:from>
    <xdr:ext cx="606607" cy="0"/>
    <xdr:pic>
      <xdr:nvPicPr>
        <xdr:cNvPr id="11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3590194"/>
          <a:ext cx="606607" cy="0"/>
        </a:xfrm>
        <a:prstGeom prst="rect">
          <a:avLst/>
        </a:prstGeom>
      </xdr:spPr>
    </xdr:pic>
    <xdr:clientData/>
  </xdr:oneCellAnchor>
  <xdr:oneCellAnchor>
    <xdr:from>
      <xdr:col>12</xdr:col>
      <xdr:colOff>0</xdr:colOff>
      <xdr:row>84</xdr:row>
      <xdr:rowOff>0</xdr:rowOff>
    </xdr:from>
    <xdr:ext cx="606607" cy="0"/>
    <xdr:pic>
      <xdr:nvPicPr>
        <xdr:cNvPr id="11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3923569"/>
          <a:ext cx="606607" cy="0"/>
        </a:xfrm>
        <a:prstGeom prst="rect">
          <a:avLst/>
        </a:prstGeom>
      </xdr:spPr>
    </xdr:pic>
    <xdr:clientData/>
  </xdr:oneCellAnchor>
  <xdr:oneCellAnchor>
    <xdr:from>
      <xdr:col>12</xdr:col>
      <xdr:colOff>0</xdr:colOff>
      <xdr:row>84</xdr:row>
      <xdr:rowOff>0</xdr:rowOff>
    </xdr:from>
    <xdr:ext cx="606607" cy="0"/>
    <xdr:pic>
      <xdr:nvPicPr>
        <xdr:cNvPr id="11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4256944"/>
          <a:ext cx="606607" cy="0"/>
        </a:xfrm>
        <a:prstGeom prst="rect">
          <a:avLst/>
        </a:prstGeom>
      </xdr:spPr>
    </xdr:pic>
    <xdr:clientData/>
  </xdr:oneCellAnchor>
  <xdr:oneCellAnchor>
    <xdr:from>
      <xdr:col>12</xdr:col>
      <xdr:colOff>0</xdr:colOff>
      <xdr:row>84</xdr:row>
      <xdr:rowOff>0</xdr:rowOff>
    </xdr:from>
    <xdr:ext cx="606607" cy="0"/>
    <xdr:pic>
      <xdr:nvPicPr>
        <xdr:cNvPr id="11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4590319"/>
          <a:ext cx="606607" cy="0"/>
        </a:xfrm>
        <a:prstGeom prst="rect">
          <a:avLst/>
        </a:prstGeom>
      </xdr:spPr>
    </xdr:pic>
    <xdr:clientData/>
  </xdr:oneCellAnchor>
  <xdr:oneCellAnchor>
    <xdr:from>
      <xdr:col>12</xdr:col>
      <xdr:colOff>0</xdr:colOff>
      <xdr:row>84</xdr:row>
      <xdr:rowOff>0</xdr:rowOff>
    </xdr:from>
    <xdr:ext cx="606607" cy="0"/>
    <xdr:pic>
      <xdr:nvPicPr>
        <xdr:cNvPr id="11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4923694"/>
          <a:ext cx="606607" cy="0"/>
        </a:xfrm>
        <a:prstGeom prst="rect">
          <a:avLst/>
        </a:prstGeom>
      </xdr:spPr>
    </xdr:pic>
    <xdr:clientData/>
  </xdr:oneCellAnchor>
  <xdr:oneCellAnchor>
    <xdr:from>
      <xdr:col>12</xdr:col>
      <xdr:colOff>0</xdr:colOff>
      <xdr:row>84</xdr:row>
      <xdr:rowOff>0</xdr:rowOff>
    </xdr:from>
    <xdr:ext cx="606607" cy="0"/>
    <xdr:pic>
      <xdr:nvPicPr>
        <xdr:cNvPr id="11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5257069"/>
          <a:ext cx="606607" cy="0"/>
        </a:xfrm>
        <a:prstGeom prst="rect">
          <a:avLst/>
        </a:prstGeom>
      </xdr:spPr>
    </xdr:pic>
    <xdr:clientData/>
  </xdr:oneCellAnchor>
  <xdr:oneCellAnchor>
    <xdr:from>
      <xdr:col>12</xdr:col>
      <xdr:colOff>0</xdr:colOff>
      <xdr:row>84</xdr:row>
      <xdr:rowOff>0</xdr:rowOff>
    </xdr:from>
    <xdr:ext cx="606607" cy="0"/>
    <xdr:pic>
      <xdr:nvPicPr>
        <xdr:cNvPr id="11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5590444"/>
          <a:ext cx="606607" cy="0"/>
        </a:xfrm>
        <a:prstGeom prst="rect">
          <a:avLst/>
        </a:prstGeom>
      </xdr:spPr>
    </xdr:pic>
    <xdr:clientData/>
  </xdr:oneCellAnchor>
  <xdr:oneCellAnchor>
    <xdr:from>
      <xdr:col>12</xdr:col>
      <xdr:colOff>0</xdr:colOff>
      <xdr:row>84</xdr:row>
      <xdr:rowOff>0</xdr:rowOff>
    </xdr:from>
    <xdr:ext cx="606607" cy="0"/>
    <xdr:pic>
      <xdr:nvPicPr>
        <xdr:cNvPr id="11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5923819"/>
          <a:ext cx="606607" cy="0"/>
        </a:xfrm>
        <a:prstGeom prst="rect">
          <a:avLst/>
        </a:prstGeom>
      </xdr:spPr>
    </xdr:pic>
    <xdr:clientData/>
  </xdr:oneCellAnchor>
  <xdr:oneCellAnchor>
    <xdr:from>
      <xdr:col>12</xdr:col>
      <xdr:colOff>0</xdr:colOff>
      <xdr:row>84</xdr:row>
      <xdr:rowOff>0</xdr:rowOff>
    </xdr:from>
    <xdr:ext cx="606607" cy="0"/>
    <xdr:pic>
      <xdr:nvPicPr>
        <xdr:cNvPr id="11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6257194"/>
          <a:ext cx="606607" cy="0"/>
        </a:xfrm>
        <a:prstGeom prst="rect">
          <a:avLst/>
        </a:prstGeom>
      </xdr:spPr>
    </xdr:pic>
    <xdr:clientData/>
  </xdr:oneCellAnchor>
  <xdr:oneCellAnchor>
    <xdr:from>
      <xdr:col>12</xdr:col>
      <xdr:colOff>0</xdr:colOff>
      <xdr:row>84</xdr:row>
      <xdr:rowOff>0</xdr:rowOff>
    </xdr:from>
    <xdr:ext cx="606607" cy="0"/>
    <xdr:pic>
      <xdr:nvPicPr>
        <xdr:cNvPr id="11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6590569"/>
          <a:ext cx="606607" cy="0"/>
        </a:xfrm>
        <a:prstGeom prst="rect">
          <a:avLst/>
        </a:prstGeom>
      </xdr:spPr>
    </xdr:pic>
    <xdr:clientData/>
  </xdr:oneCellAnchor>
  <xdr:oneCellAnchor>
    <xdr:from>
      <xdr:col>12</xdr:col>
      <xdr:colOff>0</xdr:colOff>
      <xdr:row>84</xdr:row>
      <xdr:rowOff>0</xdr:rowOff>
    </xdr:from>
    <xdr:ext cx="606607" cy="0"/>
    <xdr:pic>
      <xdr:nvPicPr>
        <xdr:cNvPr id="11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6923944"/>
          <a:ext cx="606607" cy="0"/>
        </a:xfrm>
        <a:prstGeom prst="rect">
          <a:avLst/>
        </a:prstGeom>
      </xdr:spPr>
    </xdr:pic>
    <xdr:clientData/>
  </xdr:oneCellAnchor>
  <xdr:oneCellAnchor>
    <xdr:from>
      <xdr:col>12</xdr:col>
      <xdr:colOff>0</xdr:colOff>
      <xdr:row>84</xdr:row>
      <xdr:rowOff>0</xdr:rowOff>
    </xdr:from>
    <xdr:ext cx="606607" cy="0"/>
    <xdr:pic>
      <xdr:nvPicPr>
        <xdr:cNvPr id="11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7847869"/>
          <a:ext cx="606607" cy="0"/>
        </a:xfrm>
        <a:prstGeom prst="rect">
          <a:avLst/>
        </a:prstGeom>
      </xdr:spPr>
    </xdr:pic>
    <xdr:clientData/>
  </xdr:oneCellAnchor>
  <xdr:oneCellAnchor>
    <xdr:from>
      <xdr:col>12</xdr:col>
      <xdr:colOff>0</xdr:colOff>
      <xdr:row>84</xdr:row>
      <xdr:rowOff>0</xdr:rowOff>
    </xdr:from>
    <xdr:ext cx="606607" cy="0"/>
    <xdr:pic>
      <xdr:nvPicPr>
        <xdr:cNvPr id="11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8781319"/>
          <a:ext cx="606607" cy="0"/>
        </a:xfrm>
        <a:prstGeom prst="rect">
          <a:avLst/>
        </a:prstGeom>
      </xdr:spPr>
    </xdr:pic>
    <xdr:clientData/>
  </xdr:oneCellAnchor>
  <xdr:oneCellAnchor>
    <xdr:from>
      <xdr:col>12</xdr:col>
      <xdr:colOff>0</xdr:colOff>
      <xdr:row>84</xdr:row>
      <xdr:rowOff>0</xdr:rowOff>
    </xdr:from>
    <xdr:ext cx="606607" cy="0"/>
    <xdr:pic>
      <xdr:nvPicPr>
        <xdr:cNvPr id="11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9086119"/>
          <a:ext cx="606607" cy="0"/>
        </a:xfrm>
        <a:prstGeom prst="rect">
          <a:avLst/>
        </a:prstGeom>
      </xdr:spPr>
    </xdr:pic>
    <xdr:clientData/>
  </xdr:oneCellAnchor>
  <xdr:oneCellAnchor>
    <xdr:from>
      <xdr:col>12</xdr:col>
      <xdr:colOff>0</xdr:colOff>
      <xdr:row>84</xdr:row>
      <xdr:rowOff>0</xdr:rowOff>
    </xdr:from>
    <xdr:ext cx="606607" cy="0"/>
    <xdr:pic>
      <xdr:nvPicPr>
        <xdr:cNvPr id="11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9390919"/>
          <a:ext cx="606607" cy="0"/>
        </a:xfrm>
        <a:prstGeom prst="rect">
          <a:avLst/>
        </a:prstGeom>
      </xdr:spPr>
    </xdr:pic>
    <xdr:clientData/>
  </xdr:oneCellAnchor>
  <xdr:oneCellAnchor>
    <xdr:from>
      <xdr:col>12</xdr:col>
      <xdr:colOff>0</xdr:colOff>
      <xdr:row>84</xdr:row>
      <xdr:rowOff>0</xdr:rowOff>
    </xdr:from>
    <xdr:ext cx="606607" cy="0"/>
    <xdr:pic>
      <xdr:nvPicPr>
        <xdr:cNvPr id="11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9743344"/>
          <a:ext cx="606607" cy="0"/>
        </a:xfrm>
        <a:prstGeom prst="rect">
          <a:avLst/>
        </a:prstGeom>
      </xdr:spPr>
    </xdr:pic>
    <xdr:clientData/>
  </xdr:oneCellAnchor>
  <xdr:oneCellAnchor>
    <xdr:from>
      <xdr:col>12</xdr:col>
      <xdr:colOff>0</xdr:colOff>
      <xdr:row>84</xdr:row>
      <xdr:rowOff>0</xdr:rowOff>
    </xdr:from>
    <xdr:ext cx="606607" cy="0"/>
    <xdr:pic>
      <xdr:nvPicPr>
        <xdr:cNvPr id="11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0086244"/>
          <a:ext cx="606607" cy="0"/>
        </a:xfrm>
        <a:prstGeom prst="rect">
          <a:avLst/>
        </a:prstGeom>
      </xdr:spPr>
    </xdr:pic>
    <xdr:clientData/>
  </xdr:oneCellAnchor>
  <xdr:oneCellAnchor>
    <xdr:from>
      <xdr:col>12</xdr:col>
      <xdr:colOff>0</xdr:colOff>
      <xdr:row>84</xdr:row>
      <xdr:rowOff>0</xdr:rowOff>
    </xdr:from>
    <xdr:ext cx="606607" cy="0"/>
    <xdr:pic>
      <xdr:nvPicPr>
        <xdr:cNvPr id="11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0429144"/>
          <a:ext cx="606607" cy="0"/>
        </a:xfrm>
        <a:prstGeom prst="rect">
          <a:avLst/>
        </a:prstGeom>
      </xdr:spPr>
    </xdr:pic>
    <xdr:clientData/>
  </xdr:oneCellAnchor>
  <xdr:oneCellAnchor>
    <xdr:from>
      <xdr:col>12</xdr:col>
      <xdr:colOff>0</xdr:colOff>
      <xdr:row>84</xdr:row>
      <xdr:rowOff>0</xdr:rowOff>
    </xdr:from>
    <xdr:ext cx="606607" cy="0"/>
    <xdr:pic>
      <xdr:nvPicPr>
        <xdr:cNvPr id="11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0772044"/>
          <a:ext cx="606607" cy="0"/>
        </a:xfrm>
        <a:prstGeom prst="rect">
          <a:avLst/>
        </a:prstGeom>
      </xdr:spPr>
    </xdr:pic>
    <xdr:clientData/>
  </xdr:oneCellAnchor>
  <xdr:oneCellAnchor>
    <xdr:from>
      <xdr:col>12</xdr:col>
      <xdr:colOff>0</xdr:colOff>
      <xdr:row>84</xdr:row>
      <xdr:rowOff>0</xdr:rowOff>
    </xdr:from>
    <xdr:ext cx="606607" cy="0"/>
    <xdr:pic>
      <xdr:nvPicPr>
        <xdr:cNvPr id="11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1172094"/>
          <a:ext cx="606607" cy="0"/>
        </a:xfrm>
        <a:prstGeom prst="rect">
          <a:avLst/>
        </a:prstGeom>
      </xdr:spPr>
    </xdr:pic>
    <xdr:clientData/>
  </xdr:oneCellAnchor>
  <xdr:oneCellAnchor>
    <xdr:from>
      <xdr:col>12</xdr:col>
      <xdr:colOff>0</xdr:colOff>
      <xdr:row>84</xdr:row>
      <xdr:rowOff>0</xdr:rowOff>
    </xdr:from>
    <xdr:ext cx="606607" cy="0"/>
    <xdr:pic>
      <xdr:nvPicPr>
        <xdr:cNvPr id="11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1514994"/>
          <a:ext cx="606607" cy="0"/>
        </a:xfrm>
        <a:prstGeom prst="rect">
          <a:avLst/>
        </a:prstGeom>
      </xdr:spPr>
    </xdr:pic>
    <xdr:clientData/>
  </xdr:oneCellAnchor>
  <xdr:oneCellAnchor>
    <xdr:from>
      <xdr:col>12</xdr:col>
      <xdr:colOff>0</xdr:colOff>
      <xdr:row>84</xdr:row>
      <xdr:rowOff>0</xdr:rowOff>
    </xdr:from>
    <xdr:ext cx="606607" cy="0"/>
    <xdr:pic>
      <xdr:nvPicPr>
        <xdr:cNvPr id="11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1857894"/>
          <a:ext cx="606607" cy="0"/>
        </a:xfrm>
        <a:prstGeom prst="rect">
          <a:avLst/>
        </a:prstGeom>
      </xdr:spPr>
    </xdr:pic>
    <xdr:clientData/>
  </xdr:oneCellAnchor>
  <xdr:oneCellAnchor>
    <xdr:from>
      <xdr:col>12</xdr:col>
      <xdr:colOff>0</xdr:colOff>
      <xdr:row>84</xdr:row>
      <xdr:rowOff>10819</xdr:rowOff>
    </xdr:from>
    <xdr:ext cx="606607" cy="0"/>
    <xdr:pic>
      <xdr:nvPicPr>
        <xdr:cNvPr id="11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2200794"/>
          <a:ext cx="606607" cy="0"/>
        </a:xfrm>
        <a:prstGeom prst="rect">
          <a:avLst/>
        </a:prstGeom>
      </xdr:spPr>
    </xdr:pic>
    <xdr:clientData/>
  </xdr:oneCellAnchor>
  <xdr:oneCellAnchor>
    <xdr:from>
      <xdr:col>12</xdr:col>
      <xdr:colOff>0</xdr:colOff>
      <xdr:row>85</xdr:row>
      <xdr:rowOff>10819</xdr:rowOff>
    </xdr:from>
    <xdr:ext cx="606607" cy="0"/>
    <xdr:pic>
      <xdr:nvPicPr>
        <xdr:cNvPr id="11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2553219"/>
          <a:ext cx="606607" cy="0"/>
        </a:xfrm>
        <a:prstGeom prst="rect">
          <a:avLst/>
        </a:prstGeom>
      </xdr:spPr>
    </xdr:pic>
    <xdr:clientData/>
  </xdr:oneCellAnchor>
  <xdr:oneCellAnchor>
    <xdr:from>
      <xdr:col>12</xdr:col>
      <xdr:colOff>0</xdr:colOff>
      <xdr:row>86</xdr:row>
      <xdr:rowOff>10819</xdr:rowOff>
    </xdr:from>
    <xdr:ext cx="606607" cy="0"/>
    <xdr:pic>
      <xdr:nvPicPr>
        <xdr:cNvPr id="11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2858019"/>
          <a:ext cx="606607" cy="0"/>
        </a:xfrm>
        <a:prstGeom prst="rect">
          <a:avLst/>
        </a:prstGeom>
      </xdr:spPr>
    </xdr:pic>
    <xdr:clientData/>
  </xdr:oneCellAnchor>
  <xdr:oneCellAnchor>
    <xdr:from>
      <xdr:col>12</xdr:col>
      <xdr:colOff>0</xdr:colOff>
      <xdr:row>87</xdr:row>
      <xdr:rowOff>10819</xdr:rowOff>
    </xdr:from>
    <xdr:ext cx="606607" cy="0"/>
    <xdr:pic>
      <xdr:nvPicPr>
        <xdr:cNvPr id="11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162819"/>
          <a:ext cx="606607" cy="0"/>
        </a:xfrm>
        <a:prstGeom prst="rect">
          <a:avLst/>
        </a:prstGeom>
      </xdr:spPr>
    </xdr:pic>
    <xdr:clientData/>
  </xdr:oneCellAnchor>
  <xdr:oneCellAnchor>
    <xdr:from>
      <xdr:col>12</xdr:col>
      <xdr:colOff>0</xdr:colOff>
      <xdr:row>88</xdr:row>
      <xdr:rowOff>10819</xdr:rowOff>
    </xdr:from>
    <xdr:ext cx="606607" cy="0"/>
    <xdr:pic>
      <xdr:nvPicPr>
        <xdr:cNvPr id="11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467619"/>
          <a:ext cx="606607" cy="0"/>
        </a:xfrm>
        <a:prstGeom prst="rect">
          <a:avLst/>
        </a:prstGeom>
      </xdr:spPr>
    </xdr:pic>
    <xdr:clientData/>
  </xdr:oneCellAnchor>
  <xdr:oneCellAnchor>
    <xdr:from>
      <xdr:col>12</xdr:col>
      <xdr:colOff>0</xdr:colOff>
      <xdr:row>89</xdr:row>
      <xdr:rowOff>10819</xdr:rowOff>
    </xdr:from>
    <xdr:ext cx="606607" cy="0"/>
    <xdr:pic>
      <xdr:nvPicPr>
        <xdr:cNvPr id="11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772419"/>
          <a:ext cx="606607" cy="0"/>
        </a:xfrm>
        <a:prstGeom prst="rect">
          <a:avLst/>
        </a:prstGeom>
      </xdr:spPr>
    </xdr:pic>
    <xdr:clientData/>
  </xdr:oneCellAnchor>
  <xdr:oneCellAnchor>
    <xdr:from>
      <xdr:col>12</xdr:col>
      <xdr:colOff>0</xdr:colOff>
      <xdr:row>90</xdr:row>
      <xdr:rowOff>0</xdr:rowOff>
    </xdr:from>
    <xdr:ext cx="606607" cy="0"/>
    <xdr:pic>
      <xdr:nvPicPr>
        <xdr:cNvPr id="11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4077219"/>
          <a:ext cx="606607" cy="0"/>
        </a:xfrm>
        <a:prstGeom prst="rect">
          <a:avLst/>
        </a:prstGeom>
      </xdr:spPr>
    </xdr:pic>
    <xdr:clientData/>
  </xdr:oneCellAnchor>
  <xdr:oneCellAnchor>
    <xdr:from>
      <xdr:col>12</xdr:col>
      <xdr:colOff>0</xdr:colOff>
      <xdr:row>90</xdr:row>
      <xdr:rowOff>0</xdr:rowOff>
    </xdr:from>
    <xdr:ext cx="606607" cy="0"/>
    <xdr:pic>
      <xdr:nvPicPr>
        <xdr:cNvPr id="11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4448694"/>
          <a:ext cx="606607" cy="0"/>
        </a:xfrm>
        <a:prstGeom prst="rect">
          <a:avLst/>
        </a:prstGeom>
      </xdr:spPr>
    </xdr:pic>
    <xdr:clientData/>
  </xdr:oneCellAnchor>
  <xdr:oneCellAnchor>
    <xdr:from>
      <xdr:col>12</xdr:col>
      <xdr:colOff>0</xdr:colOff>
      <xdr:row>90</xdr:row>
      <xdr:rowOff>0</xdr:rowOff>
    </xdr:from>
    <xdr:ext cx="606607" cy="0"/>
    <xdr:pic>
      <xdr:nvPicPr>
        <xdr:cNvPr id="11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4753494"/>
          <a:ext cx="606607" cy="0"/>
        </a:xfrm>
        <a:prstGeom prst="rect">
          <a:avLst/>
        </a:prstGeom>
      </xdr:spPr>
    </xdr:pic>
    <xdr:clientData/>
  </xdr:oneCellAnchor>
  <xdr:oneCellAnchor>
    <xdr:from>
      <xdr:col>12</xdr:col>
      <xdr:colOff>0</xdr:colOff>
      <xdr:row>90</xdr:row>
      <xdr:rowOff>0</xdr:rowOff>
    </xdr:from>
    <xdr:ext cx="606607" cy="0"/>
    <xdr:pic>
      <xdr:nvPicPr>
        <xdr:cNvPr id="11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5058294"/>
          <a:ext cx="606607" cy="0"/>
        </a:xfrm>
        <a:prstGeom prst="rect">
          <a:avLst/>
        </a:prstGeom>
      </xdr:spPr>
    </xdr:pic>
    <xdr:clientData/>
  </xdr:oneCellAnchor>
  <xdr:oneCellAnchor>
    <xdr:from>
      <xdr:col>12</xdr:col>
      <xdr:colOff>0</xdr:colOff>
      <xdr:row>90</xdr:row>
      <xdr:rowOff>0</xdr:rowOff>
    </xdr:from>
    <xdr:ext cx="606607" cy="0"/>
    <xdr:pic>
      <xdr:nvPicPr>
        <xdr:cNvPr id="11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5363094"/>
          <a:ext cx="606607" cy="0"/>
        </a:xfrm>
        <a:prstGeom prst="rect">
          <a:avLst/>
        </a:prstGeom>
      </xdr:spPr>
    </xdr:pic>
    <xdr:clientData/>
  </xdr:oneCellAnchor>
  <xdr:oneCellAnchor>
    <xdr:from>
      <xdr:col>12</xdr:col>
      <xdr:colOff>0</xdr:colOff>
      <xdr:row>90</xdr:row>
      <xdr:rowOff>0</xdr:rowOff>
    </xdr:from>
    <xdr:ext cx="606607" cy="0"/>
    <xdr:pic>
      <xdr:nvPicPr>
        <xdr:cNvPr id="11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5667894"/>
          <a:ext cx="606607" cy="0"/>
        </a:xfrm>
        <a:prstGeom prst="rect">
          <a:avLst/>
        </a:prstGeom>
      </xdr:spPr>
    </xdr:pic>
    <xdr:clientData/>
  </xdr:oneCellAnchor>
  <xdr:oneCellAnchor>
    <xdr:from>
      <xdr:col>12</xdr:col>
      <xdr:colOff>0</xdr:colOff>
      <xdr:row>92</xdr:row>
      <xdr:rowOff>10819</xdr:rowOff>
    </xdr:from>
    <xdr:ext cx="606607" cy="0"/>
    <xdr:pic>
      <xdr:nvPicPr>
        <xdr:cNvPr id="11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6668019"/>
          <a:ext cx="606607" cy="0"/>
        </a:xfrm>
        <a:prstGeom prst="rect">
          <a:avLst/>
        </a:prstGeom>
      </xdr:spPr>
    </xdr:pic>
    <xdr:clientData/>
  </xdr:oneCellAnchor>
  <xdr:oneCellAnchor>
    <xdr:from>
      <xdr:col>12</xdr:col>
      <xdr:colOff>0</xdr:colOff>
      <xdr:row>93</xdr:row>
      <xdr:rowOff>10819</xdr:rowOff>
    </xdr:from>
    <xdr:ext cx="606607" cy="0"/>
    <xdr:pic>
      <xdr:nvPicPr>
        <xdr:cNvPr id="11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7010919"/>
          <a:ext cx="606607" cy="0"/>
        </a:xfrm>
        <a:prstGeom prst="rect">
          <a:avLst/>
        </a:prstGeom>
      </xdr:spPr>
    </xdr:pic>
    <xdr:clientData/>
  </xdr:oneCellAnchor>
  <xdr:oneCellAnchor>
    <xdr:from>
      <xdr:col>12</xdr:col>
      <xdr:colOff>0</xdr:colOff>
      <xdr:row>94</xdr:row>
      <xdr:rowOff>10819</xdr:rowOff>
    </xdr:from>
    <xdr:ext cx="606607" cy="0"/>
    <xdr:pic>
      <xdr:nvPicPr>
        <xdr:cNvPr id="11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7353819"/>
          <a:ext cx="606607" cy="0"/>
        </a:xfrm>
        <a:prstGeom prst="rect">
          <a:avLst/>
        </a:prstGeom>
      </xdr:spPr>
    </xdr:pic>
    <xdr:clientData/>
  </xdr:oneCellAnchor>
  <xdr:oneCellAnchor>
    <xdr:from>
      <xdr:col>12</xdr:col>
      <xdr:colOff>0</xdr:colOff>
      <xdr:row>101</xdr:row>
      <xdr:rowOff>10819</xdr:rowOff>
    </xdr:from>
    <xdr:ext cx="606607" cy="0"/>
    <xdr:pic>
      <xdr:nvPicPr>
        <xdr:cNvPr id="11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7696719"/>
          <a:ext cx="606607" cy="0"/>
        </a:xfrm>
        <a:prstGeom prst="rect">
          <a:avLst/>
        </a:prstGeom>
      </xdr:spPr>
    </xdr:pic>
    <xdr:clientData/>
  </xdr:oneCellAnchor>
  <xdr:oneCellAnchor>
    <xdr:from>
      <xdr:col>12</xdr:col>
      <xdr:colOff>0</xdr:colOff>
      <xdr:row>102</xdr:row>
      <xdr:rowOff>10819</xdr:rowOff>
    </xdr:from>
    <xdr:ext cx="606607" cy="0"/>
    <xdr:pic>
      <xdr:nvPicPr>
        <xdr:cNvPr id="11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068194"/>
          <a:ext cx="606607" cy="0"/>
        </a:xfrm>
        <a:prstGeom prst="rect">
          <a:avLst/>
        </a:prstGeom>
      </xdr:spPr>
    </xdr:pic>
    <xdr:clientData/>
  </xdr:oneCellAnchor>
  <xdr:oneCellAnchor>
    <xdr:from>
      <xdr:col>12</xdr:col>
      <xdr:colOff>0</xdr:colOff>
      <xdr:row>103</xdr:row>
      <xdr:rowOff>10819</xdr:rowOff>
    </xdr:from>
    <xdr:ext cx="606607" cy="0"/>
    <xdr:pic>
      <xdr:nvPicPr>
        <xdr:cNvPr id="11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411094"/>
          <a:ext cx="606607" cy="0"/>
        </a:xfrm>
        <a:prstGeom prst="rect">
          <a:avLst/>
        </a:prstGeom>
      </xdr:spPr>
    </xdr:pic>
    <xdr:clientData/>
  </xdr:oneCellAnchor>
  <xdr:oneCellAnchor>
    <xdr:from>
      <xdr:col>12</xdr:col>
      <xdr:colOff>0</xdr:colOff>
      <xdr:row>104</xdr:row>
      <xdr:rowOff>10819</xdr:rowOff>
    </xdr:from>
    <xdr:ext cx="606607" cy="0"/>
    <xdr:pic>
      <xdr:nvPicPr>
        <xdr:cNvPr id="11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753994"/>
          <a:ext cx="606607" cy="0"/>
        </a:xfrm>
        <a:prstGeom prst="rect">
          <a:avLst/>
        </a:prstGeom>
      </xdr:spPr>
    </xdr:pic>
    <xdr:clientData/>
  </xdr:oneCellAnchor>
  <xdr:oneCellAnchor>
    <xdr:from>
      <xdr:col>12</xdr:col>
      <xdr:colOff>0</xdr:colOff>
      <xdr:row>105</xdr:row>
      <xdr:rowOff>0</xdr:rowOff>
    </xdr:from>
    <xdr:ext cx="606607" cy="0"/>
    <xdr:pic>
      <xdr:nvPicPr>
        <xdr:cNvPr id="11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9096894"/>
          <a:ext cx="606607" cy="0"/>
        </a:xfrm>
        <a:prstGeom prst="rect">
          <a:avLst/>
        </a:prstGeom>
      </xdr:spPr>
    </xdr:pic>
    <xdr:clientData/>
  </xdr:oneCellAnchor>
  <xdr:oneCellAnchor>
    <xdr:from>
      <xdr:col>12</xdr:col>
      <xdr:colOff>0</xdr:colOff>
      <xdr:row>84</xdr:row>
      <xdr:rowOff>0</xdr:rowOff>
    </xdr:from>
    <xdr:ext cx="606607" cy="0"/>
    <xdr:pic>
      <xdr:nvPicPr>
        <xdr:cNvPr id="11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3256819"/>
          <a:ext cx="606607" cy="0"/>
        </a:xfrm>
        <a:prstGeom prst="rect">
          <a:avLst/>
        </a:prstGeom>
      </xdr:spPr>
    </xdr:pic>
    <xdr:clientData/>
  </xdr:oneCellAnchor>
  <xdr:oneCellAnchor>
    <xdr:from>
      <xdr:col>12</xdr:col>
      <xdr:colOff>0</xdr:colOff>
      <xdr:row>84</xdr:row>
      <xdr:rowOff>0</xdr:rowOff>
    </xdr:from>
    <xdr:ext cx="606607" cy="0"/>
    <xdr:pic>
      <xdr:nvPicPr>
        <xdr:cNvPr id="12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3256819"/>
          <a:ext cx="606607" cy="0"/>
        </a:xfrm>
        <a:prstGeom prst="rect">
          <a:avLst/>
        </a:prstGeom>
      </xdr:spPr>
    </xdr:pic>
    <xdr:clientData/>
  </xdr:oneCellAnchor>
  <xdr:oneCellAnchor>
    <xdr:from>
      <xdr:col>12</xdr:col>
      <xdr:colOff>0</xdr:colOff>
      <xdr:row>84</xdr:row>
      <xdr:rowOff>0</xdr:rowOff>
    </xdr:from>
    <xdr:ext cx="606607" cy="0"/>
    <xdr:pic>
      <xdr:nvPicPr>
        <xdr:cNvPr id="12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3590194"/>
          <a:ext cx="606607" cy="0"/>
        </a:xfrm>
        <a:prstGeom prst="rect">
          <a:avLst/>
        </a:prstGeom>
      </xdr:spPr>
    </xdr:pic>
    <xdr:clientData/>
  </xdr:oneCellAnchor>
  <xdr:oneCellAnchor>
    <xdr:from>
      <xdr:col>12</xdr:col>
      <xdr:colOff>0</xdr:colOff>
      <xdr:row>84</xdr:row>
      <xdr:rowOff>0</xdr:rowOff>
    </xdr:from>
    <xdr:ext cx="606607" cy="0"/>
    <xdr:pic>
      <xdr:nvPicPr>
        <xdr:cNvPr id="12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3590194"/>
          <a:ext cx="606607" cy="0"/>
        </a:xfrm>
        <a:prstGeom prst="rect">
          <a:avLst/>
        </a:prstGeom>
      </xdr:spPr>
    </xdr:pic>
    <xdr:clientData/>
  </xdr:oneCellAnchor>
  <xdr:oneCellAnchor>
    <xdr:from>
      <xdr:col>12</xdr:col>
      <xdr:colOff>0</xdr:colOff>
      <xdr:row>84</xdr:row>
      <xdr:rowOff>0</xdr:rowOff>
    </xdr:from>
    <xdr:ext cx="606607" cy="0"/>
    <xdr:pic>
      <xdr:nvPicPr>
        <xdr:cNvPr id="12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3923569"/>
          <a:ext cx="606607" cy="0"/>
        </a:xfrm>
        <a:prstGeom prst="rect">
          <a:avLst/>
        </a:prstGeom>
      </xdr:spPr>
    </xdr:pic>
    <xdr:clientData/>
  </xdr:oneCellAnchor>
  <xdr:oneCellAnchor>
    <xdr:from>
      <xdr:col>12</xdr:col>
      <xdr:colOff>0</xdr:colOff>
      <xdr:row>84</xdr:row>
      <xdr:rowOff>0</xdr:rowOff>
    </xdr:from>
    <xdr:ext cx="606607" cy="0"/>
    <xdr:pic>
      <xdr:nvPicPr>
        <xdr:cNvPr id="12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3923569"/>
          <a:ext cx="606607" cy="0"/>
        </a:xfrm>
        <a:prstGeom prst="rect">
          <a:avLst/>
        </a:prstGeom>
      </xdr:spPr>
    </xdr:pic>
    <xdr:clientData/>
  </xdr:oneCellAnchor>
  <xdr:oneCellAnchor>
    <xdr:from>
      <xdr:col>12</xdr:col>
      <xdr:colOff>0</xdr:colOff>
      <xdr:row>84</xdr:row>
      <xdr:rowOff>0</xdr:rowOff>
    </xdr:from>
    <xdr:ext cx="606607" cy="0"/>
    <xdr:pic>
      <xdr:nvPicPr>
        <xdr:cNvPr id="12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4256944"/>
          <a:ext cx="606607" cy="0"/>
        </a:xfrm>
        <a:prstGeom prst="rect">
          <a:avLst/>
        </a:prstGeom>
      </xdr:spPr>
    </xdr:pic>
    <xdr:clientData/>
  </xdr:oneCellAnchor>
  <xdr:oneCellAnchor>
    <xdr:from>
      <xdr:col>12</xdr:col>
      <xdr:colOff>0</xdr:colOff>
      <xdr:row>84</xdr:row>
      <xdr:rowOff>0</xdr:rowOff>
    </xdr:from>
    <xdr:ext cx="606607" cy="0"/>
    <xdr:pic>
      <xdr:nvPicPr>
        <xdr:cNvPr id="12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4256944"/>
          <a:ext cx="606607" cy="0"/>
        </a:xfrm>
        <a:prstGeom prst="rect">
          <a:avLst/>
        </a:prstGeom>
      </xdr:spPr>
    </xdr:pic>
    <xdr:clientData/>
  </xdr:oneCellAnchor>
  <xdr:oneCellAnchor>
    <xdr:from>
      <xdr:col>12</xdr:col>
      <xdr:colOff>0</xdr:colOff>
      <xdr:row>84</xdr:row>
      <xdr:rowOff>0</xdr:rowOff>
    </xdr:from>
    <xdr:ext cx="606607" cy="0"/>
    <xdr:pic>
      <xdr:nvPicPr>
        <xdr:cNvPr id="12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4590319"/>
          <a:ext cx="606607" cy="0"/>
        </a:xfrm>
        <a:prstGeom prst="rect">
          <a:avLst/>
        </a:prstGeom>
      </xdr:spPr>
    </xdr:pic>
    <xdr:clientData/>
  </xdr:oneCellAnchor>
  <xdr:oneCellAnchor>
    <xdr:from>
      <xdr:col>12</xdr:col>
      <xdr:colOff>0</xdr:colOff>
      <xdr:row>84</xdr:row>
      <xdr:rowOff>0</xdr:rowOff>
    </xdr:from>
    <xdr:ext cx="606607" cy="0"/>
    <xdr:pic>
      <xdr:nvPicPr>
        <xdr:cNvPr id="12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4590319"/>
          <a:ext cx="606607" cy="0"/>
        </a:xfrm>
        <a:prstGeom prst="rect">
          <a:avLst/>
        </a:prstGeom>
      </xdr:spPr>
    </xdr:pic>
    <xdr:clientData/>
  </xdr:oneCellAnchor>
  <xdr:oneCellAnchor>
    <xdr:from>
      <xdr:col>12</xdr:col>
      <xdr:colOff>0</xdr:colOff>
      <xdr:row>84</xdr:row>
      <xdr:rowOff>0</xdr:rowOff>
    </xdr:from>
    <xdr:ext cx="606607" cy="0"/>
    <xdr:pic>
      <xdr:nvPicPr>
        <xdr:cNvPr id="12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4923694"/>
          <a:ext cx="606607" cy="0"/>
        </a:xfrm>
        <a:prstGeom prst="rect">
          <a:avLst/>
        </a:prstGeom>
      </xdr:spPr>
    </xdr:pic>
    <xdr:clientData/>
  </xdr:oneCellAnchor>
  <xdr:oneCellAnchor>
    <xdr:from>
      <xdr:col>12</xdr:col>
      <xdr:colOff>0</xdr:colOff>
      <xdr:row>84</xdr:row>
      <xdr:rowOff>0</xdr:rowOff>
    </xdr:from>
    <xdr:ext cx="606607" cy="0"/>
    <xdr:pic>
      <xdr:nvPicPr>
        <xdr:cNvPr id="12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4923694"/>
          <a:ext cx="606607" cy="0"/>
        </a:xfrm>
        <a:prstGeom prst="rect">
          <a:avLst/>
        </a:prstGeom>
      </xdr:spPr>
    </xdr:pic>
    <xdr:clientData/>
  </xdr:oneCellAnchor>
  <xdr:oneCellAnchor>
    <xdr:from>
      <xdr:col>12</xdr:col>
      <xdr:colOff>0</xdr:colOff>
      <xdr:row>84</xdr:row>
      <xdr:rowOff>0</xdr:rowOff>
    </xdr:from>
    <xdr:ext cx="606607" cy="0"/>
    <xdr:pic>
      <xdr:nvPicPr>
        <xdr:cNvPr id="12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5257069"/>
          <a:ext cx="606607" cy="0"/>
        </a:xfrm>
        <a:prstGeom prst="rect">
          <a:avLst/>
        </a:prstGeom>
      </xdr:spPr>
    </xdr:pic>
    <xdr:clientData/>
  </xdr:oneCellAnchor>
  <xdr:oneCellAnchor>
    <xdr:from>
      <xdr:col>12</xdr:col>
      <xdr:colOff>0</xdr:colOff>
      <xdr:row>84</xdr:row>
      <xdr:rowOff>0</xdr:rowOff>
    </xdr:from>
    <xdr:ext cx="606607" cy="0"/>
    <xdr:pic>
      <xdr:nvPicPr>
        <xdr:cNvPr id="12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5257069"/>
          <a:ext cx="606607" cy="0"/>
        </a:xfrm>
        <a:prstGeom prst="rect">
          <a:avLst/>
        </a:prstGeom>
      </xdr:spPr>
    </xdr:pic>
    <xdr:clientData/>
  </xdr:oneCellAnchor>
  <xdr:oneCellAnchor>
    <xdr:from>
      <xdr:col>12</xdr:col>
      <xdr:colOff>0</xdr:colOff>
      <xdr:row>84</xdr:row>
      <xdr:rowOff>0</xdr:rowOff>
    </xdr:from>
    <xdr:ext cx="606607" cy="0"/>
    <xdr:pic>
      <xdr:nvPicPr>
        <xdr:cNvPr id="12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5590444"/>
          <a:ext cx="606607" cy="0"/>
        </a:xfrm>
        <a:prstGeom prst="rect">
          <a:avLst/>
        </a:prstGeom>
      </xdr:spPr>
    </xdr:pic>
    <xdr:clientData/>
  </xdr:oneCellAnchor>
  <xdr:oneCellAnchor>
    <xdr:from>
      <xdr:col>12</xdr:col>
      <xdr:colOff>0</xdr:colOff>
      <xdr:row>84</xdr:row>
      <xdr:rowOff>0</xdr:rowOff>
    </xdr:from>
    <xdr:ext cx="606607" cy="0"/>
    <xdr:pic>
      <xdr:nvPicPr>
        <xdr:cNvPr id="12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5590444"/>
          <a:ext cx="606607" cy="0"/>
        </a:xfrm>
        <a:prstGeom prst="rect">
          <a:avLst/>
        </a:prstGeom>
      </xdr:spPr>
    </xdr:pic>
    <xdr:clientData/>
  </xdr:oneCellAnchor>
  <xdr:oneCellAnchor>
    <xdr:from>
      <xdr:col>12</xdr:col>
      <xdr:colOff>0</xdr:colOff>
      <xdr:row>84</xdr:row>
      <xdr:rowOff>0</xdr:rowOff>
    </xdr:from>
    <xdr:ext cx="606607" cy="0"/>
    <xdr:pic>
      <xdr:nvPicPr>
        <xdr:cNvPr id="12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5923819"/>
          <a:ext cx="606607" cy="0"/>
        </a:xfrm>
        <a:prstGeom prst="rect">
          <a:avLst/>
        </a:prstGeom>
      </xdr:spPr>
    </xdr:pic>
    <xdr:clientData/>
  </xdr:oneCellAnchor>
  <xdr:oneCellAnchor>
    <xdr:from>
      <xdr:col>12</xdr:col>
      <xdr:colOff>0</xdr:colOff>
      <xdr:row>84</xdr:row>
      <xdr:rowOff>0</xdr:rowOff>
    </xdr:from>
    <xdr:ext cx="606607" cy="0"/>
    <xdr:pic>
      <xdr:nvPicPr>
        <xdr:cNvPr id="12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5923819"/>
          <a:ext cx="606607" cy="0"/>
        </a:xfrm>
        <a:prstGeom prst="rect">
          <a:avLst/>
        </a:prstGeom>
      </xdr:spPr>
    </xdr:pic>
    <xdr:clientData/>
  </xdr:oneCellAnchor>
  <xdr:oneCellAnchor>
    <xdr:from>
      <xdr:col>12</xdr:col>
      <xdr:colOff>0</xdr:colOff>
      <xdr:row>84</xdr:row>
      <xdr:rowOff>0</xdr:rowOff>
    </xdr:from>
    <xdr:ext cx="606607" cy="0"/>
    <xdr:pic>
      <xdr:nvPicPr>
        <xdr:cNvPr id="12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6257194"/>
          <a:ext cx="606607" cy="0"/>
        </a:xfrm>
        <a:prstGeom prst="rect">
          <a:avLst/>
        </a:prstGeom>
      </xdr:spPr>
    </xdr:pic>
    <xdr:clientData/>
  </xdr:oneCellAnchor>
  <xdr:oneCellAnchor>
    <xdr:from>
      <xdr:col>12</xdr:col>
      <xdr:colOff>0</xdr:colOff>
      <xdr:row>84</xdr:row>
      <xdr:rowOff>0</xdr:rowOff>
    </xdr:from>
    <xdr:ext cx="606607" cy="0"/>
    <xdr:pic>
      <xdr:nvPicPr>
        <xdr:cNvPr id="12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6257194"/>
          <a:ext cx="606607" cy="0"/>
        </a:xfrm>
        <a:prstGeom prst="rect">
          <a:avLst/>
        </a:prstGeom>
      </xdr:spPr>
    </xdr:pic>
    <xdr:clientData/>
  </xdr:oneCellAnchor>
  <xdr:oneCellAnchor>
    <xdr:from>
      <xdr:col>12</xdr:col>
      <xdr:colOff>0</xdr:colOff>
      <xdr:row>84</xdr:row>
      <xdr:rowOff>0</xdr:rowOff>
    </xdr:from>
    <xdr:ext cx="606607" cy="0"/>
    <xdr:pic>
      <xdr:nvPicPr>
        <xdr:cNvPr id="12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6590569"/>
          <a:ext cx="606607" cy="0"/>
        </a:xfrm>
        <a:prstGeom prst="rect">
          <a:avLst/>
        </a:prstGeom>
      </xdr:spPr>
    </xdr:pic>
    <xdr:clientData/>
  </xdr:oneCellAnchor>
  <xdr:oneCellAnchor>
    <xdr:from>
      <xdr:col>12</xdr:col>
      <xdr:colOff>0</xdr:colOff>
      <xdr:row>84</xdr:row>
      <xdr:rowOff>0</xdr:rowOff>
    </xdr:from>
    <xdr:ext cx="606607" cy="0"/>
    <xdr:pic>
      <xdr:nvPicPr>
        <xdr:cNvPr id="12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6590569"/>
          <a:ext cx="606607" cy="0"/>
        </a:xfrm>
        <a:prstGeom prst="rect">
          <a:avLst/>
        </a:prstGeom>
      </xdr:spPr>
    </xdr:pic>
    <xdr:clientData/>
  </xdr:oneCellAnchor>
  <xdr:oneCellAnchor>
    <xdr:from>
      <xdr:col>12</xdr:col>
      <xdr:colOff>0</xdr:colOff>
      <xdr:row>84</xdr:row>
      <xdr:rowOff>0</xdr:rowOff>
    </xdr:from>
    <xdr:ext cx="606607" cy="0"/>
    <xdr:pic>
      <xdr:nvPicPr>
        <xdr:cNvPr id="12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8143144"/>
          <a:ext cx="606607" cy="0"/>
        </a:xfrm>
        <a:prstGeom prst="rect">
          <a:avLst/>
        </a:prstGeom>
      </xdr:spPr>
    </xdr:pic>
    <xdr:clientData/>
  </xdr:oneCellAnchor>
  <xdr:oneCellAnchor>
    <xdr:from>
      <xdr:col>12</xdr:col>
      <xdr:colOff>0</xdr:colOff>
      <xdr:row>84</xdr:row>
      <xdr:rowOff>0</xdr:rowOff>
    </xdr:from>
    <xdr:ext cx="606607" cy="0"/>
    <xdr:pic>
      <xdr:nvPicPr>
        <xdr:cNvPr id="12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7238269"/>
          <a:ext cx="606607" cy="0"/>
        </a:xfrm>
        <a:prstGeom prst="rect">
          <a:avLst/>
        </a:prstGeom>
      </xdr:spPr>
    </xdr:pic>
    <xdr:clientData/>
  </xdr:oneCellAnchor>
  <xdr:oneCellAnchor>
    <xdr:from>
      <xdr:col>12</xdr:col>
      <xdr:colOff>0</xdr:colOff>
      <xdr:row>84</xdr:row>
      <xdr:rowOff>0</xdr:rowOff>
    </xdr:from>
    <xdr:ext cx="606607" cy="0"/>
    <xdr:pic>
      <xdr:nvPicPr>
        <xdr:cNvPr id="12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7238269"/>
          <a:ext cx="606607" cy="0"/>
        </a:xfrm>
        <a:prstGeom prst="rect">
          <a:avLst/>
        </a:prstGeom>
      </xdr:spPr>
    </xdr:pic>
    <xdr:clientData/>
  </xdr:oneCellAnchor>
  <xdr:oneCellAnchor>
    <xdr:from>
      <xdr:col>12</xdr:col>
      <xdr:colOff>0</xdr:colOff>
      <xdr:row>84</xdr:row>
      <xdr:rowOff>0</xdr:rowOff>
    </xdr:from>
    <xdr:ext cx="606607" cy="0"/>
    <xdr:pic>
      <xdr:nvPicPr>
        <xdr:cNvPr id="12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7543069"/>
          <a:ext cx="606607" cy="0"/>
        </a:xfrm>
        <a:prstGeom prst="rect">
          <a:avLst/>
        </a:prstGeom>
      </xdr:spPr>
    </xdr:pic>
    <xdr:clientData/>
  </xdr:oneCellAnchor>
  <xdr:oneCellAnchor>
    <xdr:from>
      <xdr:col>12</xdr:col>
      <xdr:colOff>0</xdr:colOff>
      <xdr:row>84</xdr:row>
      <xdr:rowOff>0</xdr:rowOff>
    </xdr:from>
    <xdr:ext cx="606607" cy="0"/>
    <xdr:pic>
      <xdr:nvPicPr>
        <xdr:cNvPr id="12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7543069"/>
          <a:ext cx="606607" cy="0"/>
        </a:xfrm>
        <a:prstGeom prst="rect">
          <a:avLst/>
        </a:prstGeom>
      </xdr:spPr>
    </xdr:pic>
    <xdr:clientData/>
  </xdr:oneCellAnchor>
  <xdr:oneCellAnchor>
    <xdr:from>
      <xdr:col>12</xdr:col>
      <xdr:colOff>0</xdr:colOff>
      <xdr:row>84</xdr:row>
      <xdr:rowOff>0</xdr:rowOff>
    </xdr:from>
    <xdr:ext cx="606607" cy="0"/>
    <xdr:pic>
      <xdr:nvPicPr>
        <xdr:cNvPr id="12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7847869"/>
          <a:ext cx="606607" cy="0"/>
        </a:xfrm>
        <a:prstGeom prst="rect">
          <a:avLst/>
        </a:prstGeom>
      </xdr:spPr>
    </xdr:pic>
    <xdr:clientData/>
  </xdr:oneCellAnchor>
  <xdr:oneCellAnchor>
    <xdr:from>
      <xdr:col>12</xdr:col>
      <xdr:colOff>0</xdr:colOff>
      <xdr:row>84</xdr:row>
      <xdr:rowOff>0</xdr:rowOff>
    </xdr:from>
    <xdr:ext cx="606607" cy="0"/>
    <xdr:pic>
      <xdr:nvPicPr>
        <xdr:cNvPr id="12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8476519"/>
          <a:ext cx="606607" cy="0"/>
        </a:xfrm>
        <a:prstGeom prst="rect">
          <a:avLst/>
        </a:prstGeom>
      </xdr:spPr>
    </xdr:pic>
    <xdr:clientData/>
  </xdr:oneCellAnchor>
  <xdr:oneCellAnchor>
    <xdr:from>
      <xdr:col>12</xdr:col>
      <xdr:colOff>0</xdr:colOff>
      <xdr:row>84</xdr:row>
      <xdr:rowOff>0</xdr:rowOff>
    </xdr:from>
    <xdr:ext cx="606607" cy="0"/>
    <xdr:pic>
      <xdr:nvPicPr>
        <xdr:cNvPr id="12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8781319"/>
          <a:ext cx="606607" cy="0"/>
        </a:xfrm>
        <a:prstGeom prst="rect">
          <a:avLst/>
        </a:prstGeom>
      </xdr:spPr>
    </xdr:pic>
    <xdr:clientData/>
  </xdr:oneCellAnchor>
  <xdr:oneCellAnchor>
    <xdr:from>
      <xdr:col>12</xdr:col>
      <xdr:colOff>0</xdr:colOff>
      <xdr:row>84</xdr:row>
      <xdr:rowOff>0</xdr:rowOff>
    </xdr:from>
    <xdr:ext cx="606607" cy="0"/>
    <xdr:pic>
      <xdr:nvPicPr>
        <xdr:cNvPr id="12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9086119"/>
          <a:ext cx="606607" cy="0"/>
        </a:xfrm>
        <a:prstGeom prst="rect">
          <a:avLst/>
        </a:prstGeom>
      </xdr:spPr>
    </xdr:pic>
    <xdr:clientData/>
  </xdr:oneCellAnchor>
  <xdr:oneCellAnchor>
    <xdr:from>
      <xdr:col>12</xdr:col>
      <xdr:colOff>0</xdr:colOff>
      <xdr:row>84</xdr:row>
      <xdr:rowOff>0</xdr:rowOff>
    </xdr:from>
    <xdr:ext cx="606607" cy="0"/>
    <xdr:pic>
      <xdr:nvPicPr>
        <xdr:cNvPr id="12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9390919"/>
          <a:ext cx="606607" cy="0"/>
        </a:xfrm>
        <a:prstGeom prst="rect">
          <a:avLst/>
        </a:prstGeom>
      </xdr:spPr>
    </xdr:pic>
    <xdr:clientData/>
  </xdr:oneCellAnchor>
  <xdr:oneCellAnchor>
    <xdr:from>
      <xdr:col>12</xdr:col>
      <xdr:colOff>0</xdr:colOff>
      <xdr:row>84</xdr:row>
      <xdr:rowOff>0</xdr:rowOff>
    </xdr:from>
    <xdr:ext cx="606607" cy="0"/>
    <xdr:pic>
      <xdr:nvPicPr>
        <xdr:cNvPr id="12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9390919"/>
          <a:ext cx="606607" cy="0"/>
        </a:xfrm>
        <a:prstGeom prst="rect">
          <a:avLst/>
        </a:prstGeom>
      </xdr:spPr>
    </xdr:pic>
    <xdr:clientData/>
  </xdr:oneCellAnchor>
  <xdr:oneCellAnchor>
    <xdr:from>
      <xdr:col>12</xdr:col>
      <xdr:colOff>0</xdr:colOff>
      <xdr:row>84</xdr:row>
      <xdr:rowOff>0</xdr:rowOff>
    </xdr:from>
    <xdr:ext cx="606607" cy="0"/>
    <xdr:pic>
      <xdr:nvPicPr>
        <xdr:cNvPr id="12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9743344"/>
          <a:ext cx="606607" cy="0"/>
        </a:xfrm>
        <a:prstGeom prst="rect">
          <a:avLst/>
        </a:prstGeom>
      </xdr:spPr>
    </xdr:pic>
    <xdr:clientData/>
  </xdr:oneCellAnchor>
  <xdr:oneCellAnchor>
    <xdr:from>
      <xdr:col>12</xdr:col>
      <xdr:colOff>0</xdr:colOff>
      <xdr:row>84</xdr:row>
      <xdr:rowOff>0</xdr:rowOff>
    </xdr:from>
    <xdr:ext cx="606607" cy="0"/>
    <xdr:pic>
      <xdr:nvPicPr>
        <xdr:cNvPr id="12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69743344"/>
          <a:ext cx="606607" cy="0"/>
        </a:xfrm>
        <a:prstGeom prst="rect">
          <a:avLst/>
        </a:prstGeom>
      </xdr:spPr>
    </xdr:pic>
    <xdr:clientData/>
  </xdr:oneCellAnchor>
  <xdr:oneCellAnchor>
    <xdr:from>
      <xdr:col>12</xdr:col>
      <xdr:colOff>0</xdr:colOff>
      <xdr:row>84</xdr:row>
      <xdr:rowOff>0</xdr:rowOff>
    </xdr:from>
    <xdr:ext cx="606607" cy="0"/>
    <xdr:pic>
      <xdr:nvPicPr>
        <xdr:cNvPr id="12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0086244"/>
          <a:ext cx="606607" cy="0"/>
        </a:xfrm>
        <a:prstGeom prst="rect">
          <a:avLst/>
        </a:prstGeom>
      </xdr:spPr>
    </xdr:pic>
    <xdr:clientData/>
  </xdr:oneCellAnchor>
  <xdr:oneCellAnchor>
    <xdr:from>
      <xdr:col>12</xdr:col>
      <xdr:colOff>0</xdr:colOff>
      <xdr:row>84</xdr:row>
      <xdr:rowOff>0</xdr:rowOff>
    </xdr:from>
    <xdr:ext cx="606607" cy="0"/>
    <xdr:pic>
      <xdr:nvPicPr>
        <xdr:cNvPr id="12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0086244"/>
          <a:ext cx="606607" cy="0"/>
        </a:xfrm>
        <a:prstGeom prst="rect">
          <a:avLst/>
        </a:prstGeom>
      </xdr:spPr>
    </xdr:pic>
    <xdr:clientData/>
  </xdr:oneCellAnchor>
  <xdr:oneCellAnchor>
    <xdr:from>
      <xdr:col>12</xdr:col>
      <xdr:colOff>0</xdr:colOff>
      <xdr:row>84</xdr:row>
      <xdr:rowOff>0</xdr:rowOff>
    </xdr:from>
    <xdr:ext cx="606607" cy="0"/>
    <xdr:pic>
      <xdr:nvPicPr>
        <xdr:cNvPr id="12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0429144"/>
          <a:ext cx="606607" cy="0"/>
        </a:xfrm>
        <a:prstGeom prst="rect">
          <a:avLst/>
        </a:prstGeom>
      </xdr:spPr>
    </xdr:pic>
    <xdr:clientData/>
  </xdr:oneCellAnchor>
  <xdr:oneCellAnchor>
    <xdr:from>
      <xdr:col>12</xdr:col>
      <xdr:colOff>0</xdr:colOff>
      <xdr:row>84</xdr:row>
      <xdr:rowOff>0</xdr:rowOff>
    </xdr:from>
    <xdr:ext cx="606607" cy="0"/>
    <xdr:pic>
      <xdr:nvPicPr>
        <xdr:cNvPr id="12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0429144"/>
          <a:ext cx="606607" cy="0"/>
        </a:xfrm>
        <a:prstGeom prst="rect">
          <a:avLst/>
        </a:prstGeom>
      </xdr:spPr>
    </xdr:pic>
    <xdr:clientData/>
  </xdr:oneCellAnchor>
  <xdr:oneCellAnchor>
    <xdr:from>
      <xdr:col>12</xdr:col>
      <xdr:colOff>0</xdr:colOff>
      <xdr:row>84</xdr:row>
      <xdr:rowOff>10819</xdr:rowOff>
    </xdr:from>
    <xdr:ext cx="606607" cy="0"/>
    <xdr:pic>
      <xdr:nvPicPr>
        <xdr:cNvPr id="12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2200794"/>
          <a:ext cx="606607" cy="0"/>
        </a:xfrm>
        <a:prstGeom prst="rect">
          <a:avLst/>
        </a:prstGeom>
      </xdr:spPr>
    </xdr:pic>
    <xdr:clientData/>
  </xdr:oneCellAnchor>
  <xdr:oneCellAnchor>
    <xdr:from>
      <xdr:col>12</xdr:col>
      <xdr:colOff>0</xdr:colOff>
      <xdr:row>85</xdr:row>
      <xdr:rowOff>10819</xdr:rowOff>
    </xdr:from>
    <xdr:ext cx="606607" cy="0"/>
    <xdr:pic>
      <xdr:nvPicPr>
        <xdr:cNvPr id="12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2553219"/>
          <a:ext cx="606607" cy="0"/>
        </a:xfrm>
        <a:prstGeom prst="rect">
          <a:avLst/>
        </a:prstGeom>
      </xdr:spPr>
    </xdr:pic>
    <xdr:clientData/>
  </xdr:oneCellAnchor>
  <xdr:oneCellAnchor>
    <xdr:from>
      <xdr:col>12</xdr:col>
      <xdr:colOff>0</xdr:colOff>
      <xdr:row>86</xdr:row>
      <xdr:rowOff>10819</xdr:rowOff>
    </xdr:from>
    <xdr:ext cx="606607" cy="0"/>
    <xdr:pic>
      <xdr:nvPicPr>
        <xdr:cNvPr id="12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2858019"/>
          <a:ext cx="606607" cy="0"/>
        </a:xfrm>
        <a:prstGeom prst="rect">
          <a:avLst/>
        </a:prstGeom>
      </xdr:spPr>
    </xdr:pic>
    <xdr:clientData/>
  </xdr:oneCellAnchor>
  <xdr:oneCellAnchor>
    <xdr:from>
      <xdr:col>12</xdr:col>
      <xdr:colOff>0</xdr:colOff>
      <xdr:row>85</xdr:row>
      <xdr:rowOff>10819</xdr:rowOff>
    </xdr:from>
    <xdr:ext cx="606607" cy="0"/>
    <xdr:pic>
      <xdr:nvPicPr>
        <xdr:cNvPr id="12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2553219"/>
          <a:ext cx="606607" cy="0"/>
        </a:xfrm>
        <a:prstGeom prst="rect">
          <a:avLst/>
        </a:prstGeom>
      </xdr:spPr>
    </xdr:pic>
    <xdr:clientData/>
  </xdr:oneCellAnchor>
  <xdr:oneCellAnchor>
    <xdr:from>
      <xdr:col>12</xdr:col>
      <xdr:colOff>0</xdr:colOff>
      <xdr:row>86</xdr:row>
      <xdr:rowOff>10819</xdr:rowOff>
    </xdr:from>
    <xdr:ext cx="606607" cy="0"/>
    <xdr:pic>
      <xdr:nvPicPr>
        <xdr:cNvPr id="12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2858019"/>
          <a:ext cx="606607" cy="0"/>
        </a:xfrm>
        <a:prstGeom prst="rect">
          <a:avLst/>
        </a:prstGeom>
      </xdr:spPr>
    </xdr:pic>
    <xdr:clientData/>
  </xdr:oneCellAnchor>
  <xdr:oneCellAnchor>
    <xdr:from>
      <xdr:col>12</xdr:col>
      <xdr:colOff>0</xdr:colOff>
      <xdr:row>87</xdr:row>
      <xdr:rowOff>10819</xdr:rowOff>
    </xdr:from>
    <xdr:ext cx="606607" cy="0"/>
    <xdr:pic>
      <xdr:nvPicPr>
        <xdr:cNvPr id="12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162819"/>
          <a:ext cx="606607" cy="0"/>
        </a:xfrm>
        <a:prstGeom prst="rect">
          <a:avLst/>
        </a:prstGeom>
      </xdr:spPr>
    </xdr:pic>
    <xdr:clientData/>
  </xdr:oneCellAnchor>
  <xdr:oneCellAnchor>
    <xdr:from>
      <xdr:col>12</xdr:col>
      <xdr:colOff>0</xdr:colOff>
      <xdr:row>87</xdr:row>
      <xdr:rowOff>10819</xdr:rowOff>
    </xdr:from>
    <xdr:ext cx="606607" cy="0"/>
    <xdr:pic>
      <xdr:nvPicPr>
        <xdr:cNvPr id="12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162819"/>
          <a:ext cx="606607" cy="0"/>
        </a:xfrm>
        <a:prstGeom prst="rect">
          <a:avLst/>
        </a:prstGeom>
      </xdr:spPr>
    </xdr:pic>
    <xdr:clientData/>
  </xdr:oneCellAnchor>
  <xdr:oneCellAnchor>
    <xdr:from>
      <xdr:col>12</xdr:col>
      <xdr:colOff>0</xdr:colOff>
      <xdr:row>84</xdr:row>
      <xdr:rowOff>10819</xdr:rowOff>
    </xdr:from>
    <xdr:ext cx="606607" cy="0"/>
    <xdr:pic>
      <xdr:nvPicPr>
        <xdr:cNvPr id="12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2200794"/>
          <a:ext cx="606607" cy="0"/>
        </a:xfrm>
        <a:prstGeom prst="rect">
          <a:avLst/>
        </a:prstGeom>
      </xdr:spPr>
    </xdr:pic>
    <xdr:clientData/>
  </xdr:oneCellAnchor>
  <xdr:oneCellAnchor>
    <xdr:from>
      <xdr:col>12</xdr:col>
      <xdr:colOff>0</xdr:colOff>
      <xdr:row>85</xdr:row>
      <xdr:rowOff>10819</xdr:rowOff>
    </xdr:from>
    <xdr:ext cx="606607" cy="0"/>
    <xdr:pic>
      <xdr:nvPicPr>
        <xdr:cNvPr id="12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2553219"/>
          <a:ext cx="606607" cy="0"/>
        </a:xfrm>
        <a:prstGeom prst="rect">
          <a:avLst/>
        </a:prstGeom>
      </xdr:spPr>
    </xdr:pic>
    <xdr:clientData/>
  </xdr:oneCellAnchor>
  <xdr:oneCellAnchor>
    <xdr:from>
      <xdr:col>12</xdr:col>
      <xdr:colOff>0</xdr:colOff>
      <xdr:row>86</xdr:row>
      <xdr:rowOff>10819</xdr:rowOff>
    </xdr:from>
    <xdr:ext cx="606607" cy="0"/>
    <xdr:pic>
      <xdr:nvPicPr>
        <xdr:cNvPr id="12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2858019"/>
          <a:ext cx="606607" cy="0"/>
        </a:xfrm>
        <a:prstGeom prst="rect">
          <a:avLst/>
        </a:prstGeom>
      </xdr:spPr>
    </xdr:pic>
    <xdr:clientData/>
  </xdr:oneCellAnchor>
  <xdr:oneCellAnchor>
    <xdr:from>
      <xdr:col>12</xdr:col>
      <xdr:colOff>0</xdr:colOff>
      <xdr:row>87</xdr:row>
      <xdr:rowOff>10819</xdr:rowOff>
    </xdr:from>
    <xdr:ext cx="606607" cy="0"/>
    <xdr:pic>
      <xdr:nvPicPr>
        <xdr:cNvPr id="12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162819"/>
          <a:ext cx="606607" cy="0"/>
        </a:xfrm>
        <a:prstGeom prst="rect">
          <a:avLst/>
        </a:prstGeom>
      </xdr:spPr>
    </xdr:pic>
    <xdr:clientData/>
  </xdr:oneCellAnchor>
  <xdr:oneCellAnchor>
    <xdr:from>
      <xdr:col>12</xdr:col>
      <xdr:colOff>0</xdr:colOff>
      <xdr:row>84</xdr:row>
      <xdr:rowOff>10819</xdr:rowOff>
    </xdr:from>
    <xdr:ext cx="606607" cy="0"/>
    <xdr:pic>
      <xdr:nvPicPr>
        <xdr:cNvPr id="12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2200794"/>
          <a:ext cx="606607" cy="0"/>
        </a:xfrm>
        <a:prstGeom prst="rect">
          <a:avLst/>
        </a:prstGeom>
      </xdr:spPr>
    </xdr:pic>
    <xdr:clientData/>
  </xdr:oneCellAnchor>
  <xdr:oneCellAnchor>
    <xdr:from>
      <xdr:col>12</xdr:col>
      <xdr:colOff>0</xdr:colOff>
      <xdr:row>84</xdr:row>
      <xdr:rowOff>10819</xdr:rowOff>
    </xdr:from>
    <xdr:ext cx="606607" cy="0"/>
    <xdr:pic>
      <xdr:nvPicPr>
        <xdr:cNvPr id="12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2200794"/>
          <a:ext cx="606607" cy="0"/>
        </a:xfrm>
        <a:prstGeom prst="rect">
          <a:avLst/>
        </a:prstGeom>
      </xdr:spPr>
    </xdr:pic>
    <xdr:clientData/>
  </xdr:oneCellAnchor>
  <xdr:oneCellAnchor>
    <xdr:from>
      <xdr:col>12</xdr:col>
      <xdr:colOff>0</xdr:colOff>
      <xdr:row>85</xdr:row>
      <xdr:rowOff>10819</xdr:rowOff>
    </xdr:from>
    <xdr:ext cx="606607" cy="0"/>
    <xdr:pic>
      <xdr:nvPicPr>
        <xdr:cNvPr id="12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2553219"/>
          <a:ext cx="606607" cy="0"/>
        </a:xfrm>
        <a:prstGeom prst="rect">
          <a:avLst/>
        </a:prstGeom>
      </xdr:spPr>
    </xdr:pic>
    <xdr:clientData/>
  </xdr:oneCellAnchor>
  <xdr:oneCellAnchor>
    <xdr:from>
      <xdr:col>12</xdr:col>
      <xdr:colOff>0</xdr:colOff>
      <xdr:row>85</xdr:row>
      <xdr:rowOff>10819</xdr:rowOff>
    </xdr:from>
    <xdr:ext cx="606607" cy="0"/>
    <xdr:pic>
      <xdr:nvPicPr>
        <xdr:cNvPr id="12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2553219"/>
          <a:ext cx="606607" cy="0"/>
        </a:xfrm>
        <a:prstGeom prst="rect">
          <a:avLst/>
        </a:prstGeom>
      </xdr:spPr>
    </xdr:pic>
    <xdr:clientData/>
  </xdr:oneCellAnchor>
  <xdr:oneCellAnchor>
    <xdr:from>
      <xdr:col>12</xdr:col>
      <xdr:colOff>0</xdr:colOff>
      <xdr:row>86</xdr:row>
      <xdr:rowOff>10819</xdr:rowOff>
    </xdr:from>
    <xdr:ext cx="606607" cy="0"/>
    <xdr:pic>
      <xdr:nvPicPr>
        <xdr:cNvPr id="12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2858019"/>
          <a:ext cx="606607" cy="0"/>
        </a:xfrm>
        <a:prstGeom prst="rect">
          <a:avLst/>
        </a:prstGeom>
      </xdr:spPr>
    </xdr:pic>
    <xdr:clientData/>
  </xdr:oneCellAnchor>
  <xdr:oneCellAnchor>
    <xdr:from>
      <xdr:col>12</xdr:col>
      <xdr:colOff>0</xdr:colOff>
      <xdr:row>86</xdr:row>
      <xdr:rowOff>10819</xdr:rowOff>
    </xdr:from>
    <xdr:ext cx="606607" cy="0"/>
    <xdr:pic>
      <xdr:nvPicPr>
        <xdr:cNvPr id="12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2858019"/>
          <a:ext cx="606607" cy="0"/>
        </a:xfrm>
        <a:prstGeom prst="rect">
          <a:avLst/>
        </a:prstGeom>
      </xdr:spPr>
    </xdr:pic>
    <xdr:clientData/>
  </xdr:oneCellAnchor>
  <xdr:oneCellAnchor>
    <xdr:from>
      <xdr:col>12</xdr:col>
      <xdr:colOff>0</xdr:colOff>
      <xdr:row>87</xdr:row>
      <xdr:rowOff>10819</xdr:rowOff>
    </xdr:from>
    <xdr:ext cx="606607" cy="0"/>
    <xdr:pic>
      <xdr:nvPicPr>
        <xdr:cNvPr id="12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162819"/>
          <a:ext cx="606607" cy="0"/>
        </a:xfrm>
        <a:prstGeom prst="rect">
          <a:avLst/>
        </a:prstGeom>
      </xdr:spPr>
    </xdr:pic>
    <xdr:clientData/>
  </xdr:oneCellAnchor>
  <xdr:oneCellAnchor>
    <xdr:from>
      <xdr:col>12</xdr:col>
      <xdr:colOff>0</xdr:colOff>
      <xdr:row>87</xdr:row>
      <xdr:rowOff>10819</xdr:rowOff>
    </xdr:from>
    <xdr:ext cx="606607" cy="0"/>
    <xdr:pic>
      <xdr:nvPicPr>
        <xdr:cNvPr id="12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162819"/>
          <a:ext cx="606607" cy="0"/>
        </a:xfrm>
        <a:prstGeom prst="rect">
          <a:avLst/>
        </a:prstGeom>
      </xdr:spPr>
    </xdr:pic>
    <xdr:clientData/>
  </xdr:oneCellAnchor>
  <xdr:oneCellAnchor>
    <xdr:from>
      <xdr:col>12</xdr:col>
      <xdr:colOff>0</xdr:colOff>
      <xdr:row>88</xdr:row>
      <xdr:rowOff>10819</xdr:rowOff>
    </xdr:from>
    <xdr:ext cx="606607" cy="0"/>
    <xdr:pic>
      <xdr:nvPicPr>
        <xdr:cNvPr id="12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467619"/>
          <a:ext cx="606607" cy="0"/>
        </a:xfrm>
        <a:prstGeom prst="rect">
          <a:avLst/>
        </a:prstGeom>
      </xdr:spPr>
    </xdr:pic>
    <xdr:clientData/>
  </xdr:oneCellAnchor>
  <xdr:oneCellAnchor>
    <xdr:from>
      <xdr:col>12</xdr:col>
      <xdr:colOff>0</xdr:colOff>
      <xdr:row>88</xdr:row>
      <xdr:rowOff>10819</xdr:rowOff>
    </xdr:from>
    <xdr:ext cx="606607" cy="0"/>
    <xdr:pic>
      <xdr:nvPicPr>
        <xdr:cNvPr id="12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467619"/>
          <a:ext cx="606607" cy="0"/>
        </a:xfrm>
        <a:prstGeom prst="rect">
          <a:avLst/>
        </a:prstGeom>
      </xdr:spPr>
    </xdr:pic>
    <xdr:clientData/>
  </xdr:oneCellAnchor>
  <xdr:oneCellAnchor>
    <xdr:from>
      <xdr:col>12</xdr:col>
      <xdr:colOff>0</xdr:colOff>
      <xdr:row>88</xdr:row>
      <xdr:rowOff>10819</xdr:rowOff>
    </xdr:from>
    <xdr:ext cx="606607" cy="0"/>
    <xdr:pic>
      <xdr:nvPicPr>
        <xdr:cNvPr id="12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467619"/>
          <a:ext cx="606607" cy="0"/>
        </a:xfrm>
        <a:prstGeom prst="rect">
          <a:avLst/>
        </a:prstGeom>
      </xdr:spPr>
    </xdr:pic>
    <xdr:clientData/>
  </xdr:oneCellAnchor>
  <xdr:oneCellAnchor>
    <xdr:from>
      <xdr:col>12</xdr:col>
      <xdr:colOff>0</xdr:colOff>
      <xdr:row>88</xdr:row>
      <xdr:rowOff>10819</xdr:rowOff>
    </xdr:from>
    <xdr:ext cx="606607" cy="0"/>
    <xdr:pic>
      <xdr:nvPicPr>
        <xdr:cNvPr id="12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467619"/>
          <a:ext cx="606607" cy="0"/>
        </a:xfrm>
        <a:prstGeom prst="rect">
          <a:avLst/>
        </a:prstGeom>
      </xdr:spPr>
    </xdr:pic>
    <xdr:clientData/>
  </xdr:oneCellAnchor>
  <xdr:oneCellAnchor>
    <xdr:from>
      <xdr:col>12</xdr:col>
      <xdr:colOff>0</xdr:colOff>
      <xdr:row>88</xdr:row>
      <xdr:rowOff>10819</xdr:rowOff>
    </xdr:from>
    <xdr:ext cx="606607" cy="0"/>
    <xdr:pic>
      <xdr:nvPicPr>
        <xdr:cNvPr id="12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467619"/>
          <a:ext cx="606607" cy="0"/>
        </a:xfrm>
        <a:prstGeom prst="rect">
          <a:avLst/>
        </a:prstGeom>
      </xdr:spPr>
    </xdr:pic>
    <xdr:clientData/>
  </xdr:oneCellAnchor>
  <xdr:oneCellAnchor>
    <xdr:from>
      <xdr:col>12</xdr:col>
      <xdr:colOff>0</xdr:colOff>
      <xdr:row>88</xdr:row>
      <xdr:rowOff>10819</xdr:rowOff>
    </xdr:from>
    <xdr:ext cx="606607" cy="0"/>
    <xdr:pic>
      <xdr:nvPicPr>
        <xdr:cNvPr id="12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467619"/>
          <a:ext cx="606607" cy="0"/>
        </a:xfrm>
        <a:prstGeom prst="rect">
          <a:avLst/>
        </a:prstGeom>
      </xdr:spPr>
    </xdr:pic>
    <xdr:clientData/>
  </xdr:oneCellAnchor>
  <xdr:oneCellAnchor>
    <xdr:from>
      <xdr:col>12</xdr:col>
      <xdr:colOff>0</xdr:colOff>
      <xdr:row>88</xdr:row>
      <xdr:rowOff>10819</xdr:rowOff>
    </xdr:from>
    <xdr:ext cx="606607" cy="0"/>
    <xdr:pic>
      <xdr:nvPicPr>
        <xdr:cNvPr id="12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467619"/>
          <a:ext cx="606607" cy="0"/>
        </a:xfrm>
        <a:prstGeom prst="rect">
          <a:avLst/>
        </a:prstGeom>
      </xdr:spPr>
    </xdr:pic>
    <xdr:clientData/>
  </xdr:oneCellAnchor>
  <xdr:oneCellAnchor>
    <xdr:from>
      <xdr:col>12</xdr:col>
      <xdr:colOff>0</xdr:colOff>
      <xdr:row>89</xdr:row>
      <xdr:rowOff>10819</xdr:rowOff>
    </xdr:from>
    <xdr:ext cx="606607" cy="0"/>
    <xdr:pic>
      <xdr:nvPicPr>
        <xdr:cNvPr id="12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772419"/>
          <a:ext cx="606607" cy="0"/>
        </a:xfrm>
        <a:prstGeom prst="rect">
          <a:avLst/>
        </a:prstGeom>
      </xdr:spPr>
    </xdr:pic>
    <xdr:clientData/>
  </xdr:oneCellAnchor>
  <xdr:oneCellAnchor>
    <xdr:from>
      <xdr:col>12</xdr:col>
      <xdr:colOff>0</xdr:colOff>
      <xdr:row>89</xdr:row>
      <xdr:rowOff>10819</xdr:rowOff>
    </xdr:from>
    <xdr:ext cx="606607" cy="0"/>
    <xdr:pic>
      <xdr:nvPicPr>
        <xdr:cNvPr id="12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772419"/>
          <a:ext cx="606607" cy="0"/>
        </a:xfrm>
        <a:prstGeom prst="rect">
          <a:avLst/>
        </a:prstGeom>
      </xdr:spPr>
    </xdr:pic>
    <xdr:clientData/>
  </xdr:oneCellAnchor>
  <xdr:oneCellAnchor>
    <xdr:from>
      <xdr:col>12</xdr:col>
      <xdr:colOff>0</xdr:colOff>
      <xdr:row>89</xdr:row>
      <xdr:rowOff>10819</xdr:rowOff>
    </xdr:from>
    <xdr:ext cx="606607" cy="0"/>
    <xdr:pic>
      <xdr:nvPicPr>
        <xdr:cNvPr id="12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772419"/>
          <a:ext cx="606607" cy="0"/>
        </a:xfrm>
        <a:prstGeom prst="rect">
          <a:avLst/>
        </a:prstGeom>
      </xdr:spPr>
    </xdr:pic>
    <xdr:clientData/>
  </xdr:oneCellAnchor>
  <xdr:oneCellAnchor>
    <xdr:from>
      <xdr:col>12</xdr:col>
      <xdr:colOff>0</xdr:colOff>
      <xdr:row>89</xdr:row>
      <xdr:rowOff>10819</xdr:rowOff>
    </xdr:from>
    <xdr:ext cx="606607" cy="0"/>
    <xdr:pic>
      <xdr:nvPicPr>
        <xdr:cNvPr id="12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772419"/>
          <a:ext cx="606607" cy="0"/>
        </a:xfrm>
        <a:prstGeom prst="rect">
          <a:avLst/>
        </a:prstGeom>
      </xdr:spPr>
    </xdr:pic>
    <xdr:clientData/>
  </xdr:oneCellAnchor>
  <xdr:oneCellAnchor>
    <xdr:from>
      <xdr:col>12</xdr:col>
      <xdr:colOff>0</xdr:colOff>
      <xdr:row>89</xdr:row>
      <xdr:rowOff>10819</xdr:rowOff>
    </xdr:from>
    <xdr:ext cx="606607" cy="0"/>
    <xdr:pic>
      <xdr:nvPicPr>
        <xdr:cNvPr id="12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772419"/>
          <a:ext cx="606607" cy="0"/>
        </a:xfrm>
        <a:prstGeom prst="rect">
          <a:avLst/>
        </a:prstGeom>
      </xdr:spPr>
    </xdr:pic>
    <xdr:clientData/>
  </xdr:oneCellAnchor>
  <xdr:oneCellAnchor>
    <xdr:from>
      <xdr:col>12</xdr:col>
      <xdr:colOff>0</xdr:colOff>
      <xdr:row>89</xdr:row>
      <xdr:rowOff>10819</xdr:rowOff>
    </xdr:from>
    <xdr:ext cx="606607" cy="0"/>
    <xdr:pic>
      <xdr:nvPicPr>
        <xdr:cNvPr id="12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772419"/>
          <a:ext cx="606607" cy="0"/>
        </a:xfrm>
        <a:prstGeom prst="rect">
          <a:avLst/>
        </a:prstGeom>
      </xdr:spPr>
    </xdr:pic>
    <xdr:clientData/>
  </xdr:oneCellAnchor>
  <xdr:oneCellAnchor>
    <xdr:from>
      <xdr:col>12</xdr:col>
      <xdr:colOff>0</xdr:colOff>
      <xdr:row>89</xdr:row>
      <xdr:rowOff>10819</xdr:rowOff>
    </xdr:from>
    <xdr:ext cx="606607" cy="0"/>
    <xdr:pic>
      <xdr:nvPicPr>
        <xdr:cNvPr id="12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3772419"/>
          <a:ext cx="606607" cy="0"/>
        </a:xfrm>
        <a:prstGeom prst="rect">
          <a:avLst/>
        </a:prstGeom>
      </xdr:spPr>
    </xdr:pic>
    <xdr:clientData/>
  </xdr:oneCellAnchor>
  <xdr:oneCellAnchor>
    <xdr:from>
      <xdr:col>12</xdr:col>
      <xdr:colOff>0</xdr:colOff>
      <xdr:row>84</xdr:row>
      <xdr:rowOff>0</xdr:rowOff>
    </xdr:from>
    <xdr:ext cx="606607" cy="0"/>
    <xdr:pic>
      <xdr:nvPicPr>
        <xdr:cNvPr id="12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1857894"/>
          <a:ext cx="606607" cy="0"/>
        </a:xfrm>
        <a:prstGeom prst="rect">
          <a:avLst/>
        </a:prstGeom>
      </xdr:spPr>
    </xdr:pic>
    <xdr:clientData/>
  </xdr:oneCellAnchor>
  <xdr:oneCellAnchor>
    <xdr:from>
      <xdr:col>12</xdr:col>
      <xdr:colOff>0</xdr:colOff>
      <xdr:row>84</xdr:row>
      <xdr:rowOff>0</xdr:rowOff>
    </xdr:from>
    <xdr:ext cx="606607" cy="0"/>
    <xdr:pic>
      <xdr:nvPicPr>
        <xdr:cNvPr id="12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1857894"/>
          <a:ext cx="606607" cy="0"/>
        </a:xfrm>
        <a:prstGeom prst="rect">
          <a:avLst/>
        </a:prstGeom>
      </xdr:spPr>
    </xdr:pic>
    <xdr:clientData/>
  </xdr:oneCellAnchor>
  <xdr:oneCellAnchor>
    <xdr:from>
      <xdr:col>12</xdr:col>
      <xdr:colOff>0</xdr:colOff>
      <xdr:row>84</xdr:row>
      <xdr:rowOff>0</xdr:rowOff>
    </xdr:from>
    <xdr:ext cx="606607" cy="0"/>
    <xdr:pic>
      <xdr:nvPicPr>
        <xdr:cNvPr id="12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0772044"/>
          <a:ext cx="606607" cy="0"/>
        </a:xfrm>
        <a:prstGeom prst="rect">
          <a:avLst/>
        </a:prstGeom>
      </xdr:spPr>
    </xdr:pic>
    <xdr:clientData/>
  </xdr:oneCellAnchor>
  <xdr:oneCellAnchor>
    <xdr:from>
      <xdr:col>12</xdr:col>
      <xdr:colOff>0</xdr:colOff>
      <xdr:row>84</xdr:row>
      <xdr:rowOff>0</xdr:rowOff>
    </xdr:from>
    <xdr:ext cx="606607" cy="0"/>
    <xdr:pic>
      <xdr:nvPicPr>
        <xdr:cNvPr id="12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0772044"/>
          <a:ext cx="606607" cy="0"/>
        </a:xfrm>
        <a:prstGeom prst="rect">
          <a:avLst/>
        </a:prstGeom>
      </xdr:spPr>
    </xdr:pic>
    <xdr:clientData/>
  </xdr:oneCellAnchor>
  <xdr:oneCellAnchor>
    <xdr:from>
      <xdr:col>12</xdr:col>
      <xdr:colOff>0</xdr:colOff>
      <xdr:row>84</xdr:row>
      <xdr:rowOff>0</xdr:rowOff>
    </xdr:from>
    <xdr:ext cx="606607" cy="0"/>
    <xdr:pic>
      <xdr:nvPicPr>
        <xdr:cNvPr id="12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1172094"/>
          <a:ext cx="606607" cy="0"/>
        </a:xfrm>
        <a:prstGeom prst="rect">
          <a:avLst/>
        </a:prstGeom>
      </xdr:spPr>
    </xdr:pic>
    <xdr:clientData/>
  </xdr:oneCellAnchor>
  <xdr:oneCellAnchor>
    <xdr:from>
      <xdr:col>12</xdr:col>
      <xdr:colOff>0</xdr:colOff>
      <xdr:row>84</xdr:row>
      <xdr:rowOff>0</xdr:rowOff>
    </xdr:from>
    <xdr:ext cx="606607" cy="0"/>
    <xdr:pic>
      <xdr:nvPicPr>
        <xdr:cNvPr id="12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1172094"/>
          <a:ext cx="606607" cy="0"/>
        </a:xfrm>
        <a:prstGeom prst="rect">
          <a:avLst/>
        </a:prstGeom>
      </xdr:spPr>
    </xdr:pic>
    <xdr:clientData/>
  </xdr:oneCellAnchor>
  <xdr:oneCellAnchor>
    <xdr:from>
      <xdr:col>12</xdr:col>
      <xdr:colOff>0</xdr:colOff>
      <xdr:row>84</xdr:row>
      <xdr:rowOff>0</xdr:rowOff>
    </xdr:from>
    <xdr:ext cx="606607" cy="0"/>
    <xdr:pic>
      <xdr:nvPicPr>
        <xdr:cNvPr id="12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1514994"/>
          <a:ext cx="606607" cy="0"/>
        </a:xfrm>
        <a:prstGeom prst="rect">
          <a:avLst/>
        </a:prstGeom>
      </xdr:spPr>
    </xdr:pic>
    <xdr:clientData/>
  </xdr:oneCellAnchor>
  <xdr:oneCellAnchor>
    <xdr:from>
      <xdr:col>12</xdr:col>
      <xdr:colOff>0</xdr:colOff>
      <xdr:row>84</xdr:row>
      <xdr:rowOff>0</xdr:rowOff>
    </xdr:from>
    <xdr:ext cx="606607" cy="0"/>
    <xdr:pic>
      <xdr:nvPicPr>
        <xdr:cNvPr id="12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1514994"/>
          <a:ext cx="606607" cy="0"/>
        </a:xfrm>
        <a:prstGeom prst="rect">
          <a:avLst/>
        </a:prstGeom>
      </xdr:spPr>
    </xdr:pic>
    <xdr:clientData/>
  </xdr:oneCellAnchor>
  <xdr:oneCellAnchor>
    <xdr:from>
      <xdr:col>12</xdr:col>
      <xdr:colOff>0</xdr:colOff>
      <xdr:row>84</xdr:row>
      <xdr:rowOff>0</xdr:rowOff>
    </xdr:from>
    <xdr:ext cx="606607" cy="0"/>
    <xdr:pic>
      <xdr:nvPicPr>
        <xdr:cNvPr id="12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1857894"/>
          <a:ext cx="606607" cy="0"/>
        </a:xfrm>
        <a:prstGeom prst="rect">
          <a:avLst/>
        </a:prstGeom>
      </xdr:spPr>
    </xdr:pic>
    <xdr:clientData/>
  </xdr:oneCellAnchor>
  <xdr:oneCellAnchor>
    <xdr:from>
      <xdr:col>12</xdr:col>
      <xdr:colOff>0</xdr:colOff>
      <xdr:row>84</xdr:row>
      <xdr:rowOff>0</xdr:rowOff>
    </xdr:from>
    <xdr:ext cx="606607" cy="0"/>
    <xdr:pic>
      <xdr:nvPicPr>
        <xdr:cNvPr id="12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1857894"/>
          <a:ext cx="606607" cy="0"/>
        </a:xfrm>
        <a:prstGeom prst="rect">
          <a:avLst/>
        </a:prstGeom>
      </xdr:spPr>
    </xdr:pic>
    <xdr:clientData/>
  </xdr:oneCellAnchor>
  <xdr:oneCellAnchor>
    <xdr:from>
      <xdr:col>12</xdr:col>
      <xdr:colOff>0</xdr:colOff>
      <xdr:row>90</xdr:row>
      <xdr:rowOff>0</xdr:rowOff>
    </xdr:from>
    <xdr:ext cx="606607" cy="0"/>
    <xdr:pic>
      <xdr:nvPicPr>
        <xdr:cNvPr id="12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4077219"/>
          <a:ext cx="606607" cy="0"/>
        </a:xfrm>
        <a:prstGeom prst="rect">
          <a:avLst/>
        </a:prstGeom>
      </xdr:spPr>
    </xdr:pic>
    <xdr:clientData/>
  </xdr:oneCellAnchor>
  <xdr:oneCellAnchor>
    <xdr:from>
      <xdr:col>12</xdr:col>
      <xdr:colOff>0</xdr:colOff>
      <xdr:row>90</xdr:row>
      <xdr:rowOff>0</xdr:rowOff>
    </xdr:from>
    <xdr:ext cx="606607" cy="0"/>
    <xdr:pic>
      <xdr:nvPicPr>
        <xdr:cNvPr id="12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4077219"/>
          <a:ext cx="606607" cy="0"/>
        </a:xfrm>
        <a:prstGeom prst="rect">
          <a:avLst/>
        </a:prstGeom>
      </xdr:spPr>
    </xdr:pic>
    <xdr:clientData/>
  </xdr:oneCellAnchor>
  <xdr:oneCellAnchor>
    <xdr:from>
      <xdr:col>12</xdr:col>
      <xdr:colOff>0</xdr:colOff>
      <xdr:row>90</xdr:row>
      <xdr:rowOff>0</xdr:rowOff>
    </xdr:from>
    <xdr:ext cx="606607" cy="0"/>
    <xdr:pic>
      <xdr:nvPicPr>
        <xdr:cNvPr id="12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4448694"/>
          <a:ext cx="606607" cy="0"/>
        </a:xfrm>
        <a:prstGeom prst="rect">
          <a:avLst/>
        </a:prstGeom>
      </xdr:spPr>
    </xdr:pic>
    <xdr:clientData/>
  </xdr:oneCellAnchor>
  <xdr:oneCellAnchor>
    <xdr:from>
      <xdr:col>12</xdr:col>
      <xdr:colOff>0</xdr:colOff>
      <xdr:row>90</xdr:row>
      <xdr:rowOff>0</xdr:rowOff>
    </xdr:from>
    <xdr:ext cx="606607" cy="0"/>
    <xdr:pic>
      <xdr:nvPicPr>
        <xdr:cNvPr id="12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4448694"/>
          <a:ext cx="606607" cy="0"/>
        </a:xfrm>
        <a:prstGeom prst="rect">
          <a:avLst/>
        </a:prstGeom>
      </xdr:spPr>
    </xdr:pic>
    <xdr:clientData/>
  </xdr:oneCellAnchor>
  <xdr:oneCellAnchor>
    <xdr:from>
      <xdr:col>12</xdr:col>
      <xdr:colOff>0</xdr:colOff>
      <xdr:row>90</xdr:row>
      <xdr:rowOff>0</xdr:rowOff>
    </xdr:from>
    <xdr:ext cx="606607" cy="0"/>
    <xdr:pic>
      <xdr:nvPicPr>
        <xdr:cNvPr id="12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4753494"/>
          <a:ext cx="606607" cy="0"/>
        </a:xfrm>
        <a:prstGeom prst="rect">
          <a:avLst/>
        </a:prstGeom>
      </xdr:spPr>
    </xdr:pic>
    <xdr:clientData/>
  </xdr:oneCellAnchor>
  <xdr:oneCellAnchor>
    <xdr:from>
      <xdr:col>12</xdr:col>
      <xdr:colOff>0</xdr:colOff>
      <xdr:row>90</xdr:row>
      <xdr:rowOff>0</xdr:rowOff>
    </xdr:from>
    <xdr:ext cx="606607" cy="0"/>
    <xdr:pic>
      <xdr:nvPicPr>
        <xdr:cNvPr id="12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4753494"/>
          <a:ext cx="606607" cy="0"/>
        </a:xfrm>
        <a:prstGeom prst="rect">
          <a:avLst/>
        </a:prstGeom>
      </xdr:spPr>
    </xdr:pic>
    <xdr:clientData/>
  </xdr:oneCellAnchor>
  <xdr:oneCellAnchor>
    <xdr:from>
      <xdr:col>12</xdr:col>
      <xdr:colOff>0</xdr:colOff>
      <xdr:row>90</xdr:row>
      <xdr:rowOff>0</xdr:rowOff>
    </xdr:from>
    <xdr:ext cx="606607" cy="0"/>
    <xdr:pic>
      <xdr:nvPicPr>
        <xdr:cNvPr id="12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5058294"/>
          <a:ext cx="606607" cy="0"/>
        </a:xfrm>
        <a:prstGeom prst="rect">
          <a:avLst/>
        </a:prstGeom>
      </xdr:spPr>
    </xdr:pic>
    <xdr:clientData/>
  </xdr:oneCellAnchor>
  <xdr:oneCellAnchor>
    <xdr:from>
      <xdr:col>12</xdr:col>
      <xdr:colOff>0</xdr:colOff>
      <xdr:row>90</xdr:row>
      <xdr:rowOff>0</xdr:rowOff>
    </xdr:from>
    <xdr:ext cx="606607" cy="0"/>
    <xdr:pic>
      <xdr:nvPicPr>
        <xdr:cNvPr id="12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5058294"/>
          <a:ext cx="606607" cy="0"/>
        </a:xfrm>
        <a:prstGeom prst="rect">
          <a:avLst/>
        </a:prstGeom>
      </xdr:spPr>
    </xdr:pic>
    <xdr:clientData/>
  </xdr:oneCellAnchor>
  <xdr:oneCellAnchor>
    <xdr:from>
      <xdr:col>12</xdr:col>
      <xdr:colOff>0</xdr:colOff>
      <xdr:row>90</xdr:row>
      <xdr:rowOff>0</xdr:rowOff>
    </xdr:from>
    <xdr:ext cx="606607" cy="0"/>
    <xdr:pic>
      <xdr:nvPicPr>
        <xdr:cNvPr id="12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5363094"/>
          <a:ext cx="606607" cy="0"/>
        </a:xfrm>
        <a:prstGeom prst="rect">
          <a:avLst/>
        </a:prstGeom>
      </xdr:spPr>
    </xdr:pic>
    <xdr:clientData/>
  </xdr:oneCellAnchor>
  <xdr:oneCellAnchor>
    <xdr:from>
      <xdr:col>12</xdr:col>
      <xdr:colOff>0</xdr:colOff>
      <xdr:row>90</xdr:row>
      <xdr:rowOff>0</xdr:rowOff>
    </xdr:from>
    <xdr:ext cx="606607" cy="0"/>
    <xdr:pic>
      <xdr:nvPicPr>
        <xdr:cNvPr id="12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5363094"/>
          <a:ext cx="606607" cy="0"/>
        </a:xfrm>
        <a:prstGeom prst="rect">
          <a:avLst/>
        </a:prstGeom>
      </xdr:spPr>
    </xdr:pic>
    <xdr:clientData/>
  </xdr:oneCellAnchor>
  <xdr:oneCellAnchor>
    <xdr:from>
      <xdr:col>12</xdr:col>
      <xdr:colOff>0</xdr:colOff>
      <xdr:row>90</xdr:row>
      <xdr:rowOff>0</xdr:rowOff>
    </xdr:from>
    <xdr:ext cx="606607" cy="0"/>
    <xdr:pic>
      <xdr:nvPicPr>
        <xdr:cNvPr id="12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5667894"/>
          <a:ext cx="606607" cy="0"/>
        </a:xfrm>
        <a:prstGeom prst="rect">
          <a:avLst/>
        </a:prstGeom>
      </xdr:spPr>
    </xdr:pic>
    <xdr:clientData/>
  </xdr:oneCellAnchor>
  <xdr:oneCellAnchor>
    <xdr:from>
      <xdr:col>12</xdr:col>
      <xdr:colOff>0</xdr:colOff>
      <xdr:row>90</xdr:row>
      <xdr:rowOff>0</xdr:rowOff>
    </xdr:from>
    <xdr:ext cx="606607" cy="0"/>
    <xdr:pic>
      <xdr:nvPicPr>
        <xdr:cNvPr id="12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5667894"/>
          <a:ext cx="606607" cy="0"/>
        </a:xfrm>
        <a:prstGeom prst="rect">
          <a:avLst/>
        </a:prstGeom>
      </xdr:spPr>
    </xdr:pic>
    <xdr:clientData/>
  </xdr:oneCellAnchor>
  <xdr:oneCellAnchor>
    <xdr:from>
      <xdr:col>12</xdr:col>
      <xdr:colOff>0</xdr:colOff>
      <xdr:row>101</xdr:row>
      <xdr:rowOff>10819</xdr:rowOff>
    </xdr:from>
    <xdr:ext cx="606607" cy="0"/>
    <xdr:pic>
      <xdr:nvPicPr>
        <xdr:cNvPr id="12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7696719"/>
          <a:ext cx="606607" cy="0"/>
        </a:xfrm>
        <a:prstGeom prst="rect">
          <a:avLst/>
        </a:prstGeom>
      </xdr:spPr>
    </xdr:pic>
    <xdr:clientData/>
  </xdr:oneCellAnchor>
  <xdr:oneCellAnchor>
    <xdr:from>
      <xdr:col>12</xdr:col>
      <xdr:colOff>0</xdr:colOff>
      <xdr:row>101</xdr:row>
      <xdr:rowOff>10819</xdr:rowOff>
    </xdr:from>
    <xdr:ext cx="606607" cy="0"/>
    <xdr:pic>
      <xdr:nvPicPr>
        <xdr:cNvPr id="12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7696719"/>
          <a:ext cx="606607" cy="0"/>
        </a:xfrm>
        <a:prstGeom prst="rect">
          <a:avLst/>
        </a:prstGeom>
      </xdr:spPr>
    </xdr:pic>
    <xdr:clientData/>
  </xdr:oneCellAnchor>
  <xdr:oneCellAnchor>
    <xdr:from>
      <xdr:col>12</xdr:col>
      <xdr:colOff>0</xdr:colOff>
      <xdr:row>101</xdr:row>
      <xdr:rowOff>22726</xdr:rowOff>
    </xdr:from>
    <xdr:ext cx="606607" cy="0"/>
    <xdr:pic>
      <xdr:nvPicPr>
        <xdr:cNvPr id="12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7708626"/>
          <a:ext cx="606607" cy="0"/>
        </a:xfrm>
        <a:prstGeom prst="rect">
          <a:avLst/>
        </a:prstGeom>
      </xdr:spPr>
    </xdr:pic>
    <xdr:clientData/>
  </xdr:oneCellAnchor>
  <xdr:oneCellAnchor>
    <xdr:from>
      <xdr:col>12</xdr:col>
      <xdr:colOff>0</xdr:colOff>
      <xdr:row>101</xdr:row>
      <xdr:rowOff>10819</xdr:rowOff>
    </xdr:from>
    <xdr:ext cx="606607" cy="0"/>
    <xdr:pic>
      <xdr:nvPicPr>
        <xdr:cNvPr id="12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7696719"/>
          <a:ext cx="606607" cy="0"/>
        </a:xfrm>
        <a:prstGeom prst="rect">
          <a:avLst/>
        </a:prstGeom>
      </xdr:spPr>
    </xdr:pic>
    <xdr:clientData/>
  </xdr:oneCellAnchor>
  <xdr:oneCellAnchor>
    <xdr:from>
      <xdr:col>12</xdr:col>
      <xdr:colOff>0</xdr:colOff>
      <xdr:row>101</xdr:row>
      <xdr:rowOff>10819</xdr:rowOff>
    </xdr:from>
    <xdr:ext cx="606607" cy="0"/>
    <xdr:pic>
      <xdr:nvPicPr>
        <xdr:cNvPr id="12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7696719"/>
          <a:ext cx="606607" cy="0"/>
        </a:xfrm>
        <a:prstGeom prst="rect">
          <a:avLst/>
        </a:prstGeom>
      </xdr:spPr>
    </xdr:pic>
    <xdr:clientData/>
  </xdr:oneCellAnchor>
  <xdr:oneCellAnchor>
    <xdr:from>
      <xdr:col>12</xdr:col>
      <xdr:colOff>0</xdr:colOff>
      <xdr:row>101</xdr:row>
      <xdr:rowOff>10819</xdr:rowOff>
    </xdr:from>
    <xdr:ext cx="606607" cy="0"/>
    <xdr:pic>
      <xdr:nvPicPr>
        <xdr:cNvPr id="12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7696719"/>
          <a:ext cx="606607" cy="0"/>
        </a:xfrm>
        <a:prstGeom prst="rect">
          <a:avLst/>
        </a:prstGeom>
      </xdr:spPr>
    </xdr:pic>
    <xdr:clientData/>
  </xdr:oneCellAnchor>
  <xdr:oneCellAnchor>
    <xdr:from>
      <xdr:col>12</xdr:col>
      <xdr:colOff>0</xdr:colOff>
      <xdr:row>102</xdr:row>
      <xdr:rowOff>10819</xdr:rowOff>
    </xdr:from>
    <xdr:ext cx="606607" cy="0"/>
    <xdr:pic>
      <xdr:nvPicPr>
        <xdr:cNvPr id="13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068194"/>
          <a:ext cx="606607" cy="0"/>
        </a:xfrm>
        <a:prstGeom prst="rect">
          <a:avLst/>
        </a:prstGeom>
      </xdr:spPr>
    </xdr:pic>
    <xdr:clientData/>
  </xdr:oneCellAnchor>
  <xdr:oneCellAnchor>
    <xdr:from>
      <xdr:col>12</xdr:col>
      <xdr:colOff>0</xdr:colOff>
      <xdr:row>102</xdr:row>
      <xdr:rowOff>10819</xdr:rowOff>
    </xdr:from>
    <xdr:ext cx="606607" cy="0"/>
    <xdr:pic>
      <xdr:nvPicPr>
        <xdr:cNvPr id="13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068194"/>
          <a:ext cx="606607" cy="0"/>
        </a:xfrm>
        <a:prstGeom prst="rect">
          <a:avLst/>
        </a:prstGeom>
      </xdr:spPr>
    </xdr:pic>
    <xdr:clientData/>
  </xdr:oneCellAnchor>
  <xdr:oneCellAnchor>
    <xdr:from>
      <xdr:col>12</xdr:col>
      <xdr:colOff>0</xdr:colOff>
      <xdr:row>102</xdr:row>
      <xdr:rowOff>22726</xdr:rowOff>
    </xdr:from>
    <xdr:ext cx="606607" cy="0"/>
    <xdr:pic>
      <xdr:nvPicPr>
        <xdr:cNvPr id="13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080101"/>
          <a:ext cx="606607" cy="0"/>
        </a:xfrm>
        <a:prstGeom prst="rect">
          <a:avLst/>
        </a:prstGeom>
      </xdr:spPr>
    </xdr:pic>
    <xdr:clientData/>
  </xdr:oneCellAnchor>
  <xdr:oneCellAnchor>
    <xdr:from>
      <xdr:col>12</xdr:col>
      <xdr:colOff>0</xdr:colOff>
      <xdr:row>102</xdr:row>
      <xdr:rowOff>10819</xdr:rowOff>
    </xdr:from>
    <xdr:ext cx="606607" cy="0"/>
    <xdr:pic>
      <xdr:nvPicPr>
        <xdr:cNvPr id="13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068194"/>
          <a:ext cx="606607" cy="0"/>
        </a:xfrm>
        <a:prstGeom prst="rect">
          <a:avLst/>
        </a:prstGeom>
      </xdr:spPr>
    </xdr:pic>
    <xdr:clientData/>
  </xdr:oneCellAnchor>
  <xdr:oneCellAnchor>
    <xdr:from>
      <xdr:col>12</xdr:col>
      <xdr:colOff>0</xdr:colOff>
      <xdr:row>102</xdr:row>
      <xdr:rowOff>10819</xdr:rowOff>
    </xdr:from>
    <xdr:ext cx="606607" cy="0"/>
    <xdr:pic>
      <xdr:nvPicPr>
        <xdr:cNvPr id="13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068194"/>
          <a:ext cx="606607" cy="0"/>
        </a:xfrm>
        <a:prstGeom prst="rect">
          <a:avLst/>
        </a:prstGeom>
      </xdr:spPr>
    </xdr:pic>
    <xdr:clientData/>
  </xdr:oneCellAnchor>
  <xdr:oneCellAnchor>
    <xdr:from>
      <xdr:col>12</xdr:col>
      <xdr:colOff>0</xdr:colOff>
      <xdr:row>102</xdr:row>
      <xdr:rowOff>10819</xdr:rowOff>
    </xdr:from>
    <xdr:ext cx="606607" cy="0"/>
    <xdr:pic>
      <xdr:nvPicPr>
        <xdr:cNvPr id="13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068194"/>
          <a:ext cx="606607" cy="0"/>
        </a:xfrm>
        <a:prstGeom prst="rect">
          <a:avLst/>
        </a:prstGeom>
      </xdr:spPr>
    </xdr:pic>
    <xdr:clientData/>
  </xdr:oneCellAnchor>
  <xdr:oneCellAnchor>
    <xdr:from>
      <xdr:col>12</xdr:col>
      <xdr:colOff>0</xdr:colOff>
      <xdr:row>103</xdr:row>
      <xdr:rowOff>10819</xdr:rowOff>
    </xdr:from>
    <xdr:ext cx="606607" cy="0"/>
    <xdr:pic>
      <xdr:nvPicPr>
        <xdr:cNvPr id="13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411094"/>
          <a:ext cx="606607" cy="0"/>
        </a:xfrm>
        <a:prstGeom prst="rect">
          <a:avLst/>
        </a:prstGeom>
      </xdr:spPr>
    </xdr:pic>
    <xdr:clientData/>
  </xdr:oneCellAnchor>
  <xdr:oneCellAnchor>
    <xdr:from>
      <xdr:col>12</xdr:col>
      <xdr:colOff>0</xdr:colOff>
      <xdr:row>103</xdr:row>
      <xdr:rowOff>10819</xdr:rowOff>
    </xdr:from>
    <xdr:ext cx="606607" cy="0"/>
    <xdr:pic>
      <xdr:nvPicPr>
        <xdr:cNvPr id="13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411094"/>
          <a:ext cx="606607" cy="0"/>
        </a:xfrm>
        <a:prstGeom prst="rect">
          <a:avLst/>
        </a:prstGeom>
      </xdr:spPr>
    </xdr:pic>
    <xdr:clientData/>
  </xdr:oneCellAnchor>
  <xdr:oneCellAnchor>
    <xdr:from>
      <xdr:col>12</xdr:col>
      <xdr:colOff>0</xdr:colOff>
      <xdr:row>103</xdr:row>
      <xdr:rowOff>22726</xdr:rowOff>
    </xdr:from>
    <xdr:ext cx="606607" cy="0"/>
    <xdr:pic>
      <xdr:nvPicPr>
        <xdr:cNvPr id="13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423001"/>
          <a:ext cx="606607" cy="0"/>
        </a:xfrm>
        <a:prstGeom prst="rect">
          <a:avLst/>
        </a:prstGeom>
      </xdr:spPr>
    </xdr:pic>
    <xdr:clientData/>
  </xdr:oneCellAnchor>
  <xdr:oneCellAnchor>
    <xdr:from>
      <xdr:col>12</xdr:col>
      <xdr:colOff>0</xdr:colOff>
      <xdr:row>103</xdr:row>
      <xdr:rowOff>10819</xdr:rowOff>
    </xdr:from>
    <xdr:ext cx="606607" cy="0"/>
    <xdr:pic>
      <xdr:nvPicPr>
        <xdr:cNvPr id="13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411094"/>
          <a:ext cx="606607" cy="0"/>
        </a:xfrm>
        <a:prstGeom prst="rect">
          <a:avLst/>
        </a:prstGeom>
      </xdr:spPr>
    </xdr:pic>
    <xdr:clientData/>
  </xdr:oneCellAnchor>
  <xdr:oneCellAnchor>
    <xdr:from>
      <xdr:col>12</xdr:col>
      <xdr:colOff>0</xdr:colOff>
      <xdr:row>103</xdr:row>
      <xdr:rowOff>10819</xdr:rowOff>
    </xdr:from>
    <xdr:ext cx="606607" cy="0"/>
    <xdr:pic>
      <xdr:nvPicPr>
        <xdr:cNvPr id="13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411094"/>
          <a:ext cx="606607" cy="0"/>
        </a:xfrm>
        <a:prstGeom prst="rect">
          <a:avLst/>
        </a:prstGeom>
      </xdr:spPr>
    </xdr:pic>
    <xdr:clientData/>
  </xdr:oneCellAnchor>
  <xdr:oneCellAnchor>
    <xdr:from>
      <xdr:col>12</xdr:col>
      <xdr:colOff>0</xdr:colOff>
      <xdr:row>103</xdr:row>
      <xdr:rowOff>10819</xdr:rowOff>
    </xdr:from>
    <xdr:ext cx="606607" cy="0"/>
    <xdr:pic>
      <xdr:nvPicPr>
        <xdr:cNvPr id="13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411094"/>
          <a:ext cx="606607" cy="0"/>
        </a:xfrm>
        <a:prstGeom prst="rect">
          <a:avLst/>
        </a:prstGeom>
      </xdr:spPr>
    </xdr:pic>
    <xdr:clientData/>
  </xdr:oneCellAnchor>
  <xdr:oneCellAnchor>
    <xdr:from>
      <xdr:col>12</xdr:col>
      <xdr:colOff>0</xdr:colOff>
      <xdr:row>104</xdr:row>
      <xdr:rowOff>10819</xdr:rowOff>
    </xdr:from>
    <xdr:ext cx="606607" cy="0"/>
    <xdr:pic>
      <xdr:nvPicPr>
        <xdr:cNvPr id="13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753994"/>
          <a:ext cx="606607" cy="0"/>
        </a:xfrm>
        <a:prstGeom prst="rect">
          <a:avLst/>
        </a:prstGeom>
      </xdr:spPr>
    </xdr:pic>
    <xdr:clientData/>
  </xdr:oneCellAnchor>
  <xdr:oneCellAnchor>
    <xdr:from>
      <xdr:col>12</xdr:col>
      <xdr:colOff>0</xdr:colOff>
      <xdr:row>104</xdr:row>
      <xdr:rowOff>10819</xdr:rowOff>
    </xdr:from>
    <xdr:ext cx="606607" cy="0"/>
    <xdr:pic>
      <xdr:nvPicPr>
        <xdr:cNvPr id="13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753994"/>
          <a:ext cx="606607" cy="0"/>
        </a:xfrm>
        <a:prstGeom prst="rect">
          <a:avLst/>
        </a:prstGeom>
      </xdr:spPr>
    </xdr:pic>
    <xdr:clientData/>
  </xdr:oneCellAnchor>
  <xdr:oneCellAnchor>
    <xdr:from>
      <xdr:col>12</xdr:col>
      <xdr:colOff>0</xdr:colOff>
      <xdr:row>104</xdr:row>
      <xdr:rowOff>22726</xdr:rowOff>
    </xdr:from>
    <xdr:ext cx="606607" cy="0"/>
    <xdr:pic>
      <xdr:nvPicPr>
        <xdr:cNvPr id="13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765901"/>
          <a:ext cx="606607" cy="0"/>
        </a:xfrm>
        <a:prstGeom prst="rect">
          <a:avLst/>
        </a:prstGeom>
      </xdr:spPr>
    </xdr:pic>
    <xdr:clientData/>
  </xdr:oneCellAnchor>
  <xdr:oneCellAnchor>
    <xdr:from>
      <xdr:col>12</xdr:col>
      <xdr:colOff>0</xdr:colOff>
      <xdr:row>104</xdr:row>
      <xdr:rowOff>10819</xdr:rowOff>
    </xdr:from>
    <xdr:ext cx="606607" cy="0"/>
    <xdr:pic>
      <xdr:nvPicPr>
        <xdr:cNvPr id="13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753994"/>
          <a:ext cx="606607" cy="0"/>
        </a:xfrm>
        <a:prstGeom prst="rect">
          <a:avLst/>
        </a:prstGeom>
      </xdr:spPr>
    </xdr:pic>
    <xdr:clientData/>
  </xdr:oneCellAnchor>
  <xdr:oneCellAnchor>
    <xdr:from>
      <xdr:col>12</xdr:col>
      <xdr:colOff>0</xdr:colOff>
      <xdr:row>104</xdr:row>
      <xdr:rowOff>10819</xdr:rowOff>
    </xdr:from>
    <xdr:ext cx="606607" cy="0"/>
    <xdr:pic>
      <xdr:nvPicPr>
        <xdr:cNvPr id="13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753994"/>
          <a:ext cx="606607" cy="0"/>
        </a:xfrm>
        <a:prstGeom prst="rect">
          <a:avLst/>
        </a:prstGeom>
      </xdr:spPr>
    </xdr:pic>
    <xdr:clientData/>
  </xdr:oneCellAnchor>
  <xdr:oneCellAnchor>
    <xdr:from>
      <xdr:col>12</xdr:col>
      <xdr:colOff>0</xdr:colOff>
      <xdr:row>104</xdr:row>
      <xdr:rowOff>10819</xdr:rowOff>
    </xdr:from>
    <xdr:ext cx="606607" cy="0"/>
    <xdr:pic>
      <xdr:nvPicPr>
        <xdr:cNvPr id="13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8753994"/>
          <a:ext cx="606607" cy="0"/>
        </a:xfrm>
        <a:prstGeom prst="rect">
          <a:avLst/>
        </a:prstGeom>
      </xdr:spPr>
    </xdr:pic>
    <xdr:clientData/>
  </xdr:oneCellAnchor>
  <xdr:oneCellAnchor>
    <xdr:from>
      <xdr:col>12</xdr:col>
      <xdr:colOff>0</xdr:colOff>
      <xdr:row>105</xdr:row>
      <xdr:rowOff>0</xdr:rowOff>
    </xdr:from>
    <xdr:ext cx="606607" cy="0"/>
    <xdr:pic>
      <xdr:nvPicPr>
        <xdr:cNvPr id="13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9096894"/>
          <a:ext cx="606607" cy="0"/>
        </a:xfrm>
        <a:prstGeom prst="rect">
          <a:avLst/>
        </a:prstGeom>
      </xdr:spPr>
    </xdr:pic>
    <xdr:clientData/>
  </xdr:oneCellAnchor>
  <xdr:oneCellAnchor>
    <xdr:from>
      <xdr:col>12</xdr:col>
      <xdr:colOff>0</xdr:colOff>
      <xdr:row>105</xdr:row>
      <xdr:rowOff>0</xdr:rowOff>
    </xdr:from>
    <xdr:ext cx="606607" cy="0"/>
    <xdr:pic>
      <xdr:nvPicPr>
        <xdr:cNvPr id="13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9096894"/>
          <a:ext cx="606607" cy="0"/>
        </a:xfrm>
        <a:prstGeom prst="rect">
          <a:avLst/>
        </a:prstGeom>
      </xdr:spPr>
    </xdr:pic>
    <xdr:clientData/>
  </xdr:oneCellAnchor>
  <xdr:oneCellAnchor>
    <xdr:from>
      <xdr:col>12</xdr:col>
      <xdr:colOff>0</xdr:colOff>
      <xdr:row>105</xdr:row>
      <xdr:rowOff>0</xdr:rowOff>
    </xdr:from>
    <xdr:ext cx="606607" cy="0"/>
    <xdr:pic>
      <xdr:nvPicPr>
        <xdr:cNvPr id="13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9108801"/>
          <a:ext cx="606607" cy="0"/>
        </a:xfrm>
        <a:prstGeom prst="rect">
          <a:avLst/>
        </a:prstGeom>
      </xdr:spPr>
    </xdr:pic>
    <xdr:clientData/>
  </xdr:oneCellAnchor>
  <xdr:oneCellAnchor>
    <xdr:from>
      <xdr:col>12</xdr:col>
      <xdr:colOff>0</xdr:colOff>
      <xdr:row>105</xdr:row>
      <xdr:rowOff>0</xdr:rowOff>
    </xdr:from>
    <xdr:ext cx="606607" cy="0"/>
    <xdr:pic>
      <xdr:nvPicPr>
        <xdr:cNvPr id="13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9096894"/>
          <a:ext cx="606607" cy="0"/>
        </a:xfrm>
        <a:prstGeom prst="rect">
          <a:avLst/>
        </a:prstGeom>
      </xdr:spPr>
    </xdr:pic>
    <xdr:clientData/>
  </xdr:oneCellAnchor>
  <xdr:oneCellAnchor>
    <xdr:from>
      <xdr:col>12</xdr:col>
      <xdr:colOff>0</xdr:colOff>
      <xdr:row>105</xdr:row>
      <xdr:rowOff>0</xdr:rowOff>
    </xdr:from>
    <xdr:ext cx="606607" cy="0"/>
    <xdr:pic>
      <xdr:nvPicPr>
        <xdr:cNvPr id="13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9096894"/>
          <a:ext cx="606607" cy="0"/>
        </a:xfrm>
        <a:prstGeom prst="rect">
          <a:avLst/>
        </a:prstGeom>
      </xdr:spPr>
    </xdr:pic>
    <xdr:clientData/>
  </xdr:oneCellAnchor>
  <xdr:oneCellAnchor>
    <xdr:from>
      <xdr:col>12</xdr:col>
      <xdr:colOff>0</xdr:colOff>
      <xdr:row>105</xdr:row>
      <xdr:rowOff>0</xdr:rowOff>
    </xdr:from>
    <xdr:ext cx="606607" cy="0"/>
    <xdr:pic>
      <xdr:nvPicPr>
        <xdr:cNvPr id="13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79096894"/>
          <a:ext cx="606607" cy="0"/>
        </a:xfrm>
        <a:prstGeom prst="rect">
          <a:avLst/>
        </a:prstGeom>
      </xdr:spPr>
    </xdr:pic>
    <xdr:clientData/>
  </xdr:oneCellAnchor>
  <xdr:twoCellAnchor editAs="oneCell">
    <xdr:from>
      <xdr:col>2</xdr:col>
      <xdr:colOff>321469</xdr:colOff>
      <xdr:row>111</xdr:row>
      <xdr:rowOff>67472</xdr:rowOff>
    </xdr:from>
    <xdr:to>
      <xdr:col>2</xdr:col>
      <xdr:colOff>1178718</xdr:colOff>
      <xdr:row>111</xdr:row>
      <xdr:rowOff>1035843</xdr:rowOff>
    </xdr:to>
    <xdr:pic>
      <xdr:nvPicPr>
        <xdr:cNvPr id="1352" name="Рисунок 1351" descr="1160.750x0.jpg"/>
        <xdr:cNvPicPr>
          <a:picLocks noChangeAspect="1"/>
        </xdr:cNvPicPr>
      </xdr:nvPicPr>
      <xdr:blipFill>
        <a:blip xmlns:r="http://schemas.openxmlformats.org/officeDocument/2006/relationships" r:embed="rId63" cstate="print"/>
        <a:stretch>
          <a:fillRect/>
        </a:stretch>
      </xdr:blipFill>
      <xdr:spPr>
        <a:xfrm>
          <a:off x="3440907" y="57634191"/>
          <a:ext cx="857249" cy="968371"/>
        </a:xfrm>
        <a:prstGeom prst="rect">
          <a:avLst/>
        </a:prstGeom>
      </xdr:spPr>
    </xdr:pic>
    <xdr:clientData/>
  </xdr:twoCellAnchor>
  <xdr:twoCellAnchor editAs="oneCell">
    <xdr:from>
      <xdr:col>2</xdr:col>
      <xdr:colOff>273844</xdr:colOff>
      <xdr:row>117</xdr:row>
      <xdr:rowOff>45867</xdr:rowOff>
    </xdr:from>
    <xdr:to>
      <xdr:col>2</xdr:col>
      <xdr:colOff>1023938</xdr:colOff>
      <xdr:row>117</xdr:row>
      <xdr:rowOff>1101459</xdr:rowOff>
    </xdr:to>
    <xdr:pic>
      <xdr:nvPicPr>
        <xdr:cNvPr id="1353" name="Рисунок 1352" descr="54515.jpg"/>
        <xdr:cNvPicPr>
          <a:picLocks noChangeAspect="1"/>
        </xdr:cNvPicPr>
      </xdr:nvPicPr>
      <xdr:blipFill>
        <a:blip xmlns:r="http://schemas.openxmlformats.org/officeDocument/2006/relationships" r:embed="rId43" cstate="print"/>
        <a:stretch>
          <a:fillRect/>
        </a:stretch>
      </xdr:blipFill>
      <xdr:spPr>
        <a:xfrm>
          <a:off x="4236244" y="81865617"/>
          <a:ext cx="750094" cy="1055592"/>
        </a:xfrm>
        <a:prstGeom prst="rect">
          <a:avLst/>
        </a:prstGeom>
      </xdr:spPr>
    </xdr:pic>
    <xdr:clientData/>
  </xdr:twoCellAnchor>
  <xdr:twoCellAnchor editAs="oneCell">
    <xdr:from>
      <xdr:col>13</xdr:col>
      <xdr:colOff>0</xdr:colOff>
      <xdr:row>111</xdr:row>
      <xdr:rowOff>10819</xdr:rowOff>
    </xdr:from>
    <xdr:to>
      <xdr:col>13</xdr:col>
      <xdr:colOff>606607</xdr:colOff>
      <xdr:row>111</xdr:row>
      <xdr:rowOff>10819</xdr:rowOff>
    </xdr:to>
    <xdr:pic>
      <xdr:nvPicPr>
        <xdr:cNvPr id="13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5029719"/>
          <a:ext cx="606607" cy="0"/>
        </a:xfrm>
        <a:prstGeom prst="rect">
          <a:avLst/>
        </a:prstGeom>
      </xdr:spPr>
    </xdr:pic>
    <xdr:clientData/>
  </xdr:twoCellAnchor>
  <xdr:twoCellAnchor editAs="oneCell">
    <xdr:from>
      <xdr:col>13</xdr:col>
      <xdr:colOff>0</xdr:colOff>
      <xdr:row>112</xdr:row>
      <xdr:rowOff>10819</xdr:rowOff>
    </xdr:from>
    <xdr:to>
      <xdr:col>13</xdr:col>
      <xdr:colOff>606607</xdr:colOff>
      <xdr:row>112</xdr:row>
      <xdr:rowOff>10819</xdr:rowOff>
    </xdr:to>
    <xdr:pic>
      <xdr:nvPicPr>
        <xdr:cNvPr id="13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6163194"/>
          <a:ext cx="606607" cy="0"/>
        </a:xfrm>
        <a:prstGeom prst="rect">
          <a:avLst/>
        </a:prstGeom>
      </xdr:spPr>
    </xdr:pic>
    <xdr:clientData/>
  </xdr:twoCellAnchor>
  <xdr:twoCellAnchor editAs="oneCell">
    <xdr:from>
      <xdr:col>13</xdr:col>
      <xdr:colOff>0</xdr:colOff>
      <xdr:row>117</xdr:row>
      <xdr:rowOff>10819</xdr:rowOff>
    </xdr:from>
    <xdr:to>
      <xdr:col>13</xdr:col>
      <xdr:colOff>606607</xdr:colOff>
      <xdr:row>117</xdr:row>
      <xdr:rowOff>21638</xdr:rowOff>
    </xdr:to>
    <xdr:pic>
      <xdr:nvPicPr>
        <xdr:cNvPr id="13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1830569"/>
          <a:ext cx="606607" cy="10819"/>
        </a:xfrm>
        <a:prstGeom prst="rect">
          <a:avLst/>
        </a:prstGeom>
      </xdr:spPr>
    </xdr:pic>
    <xdr:clientData/>
  </xdr:twoCellAnchor>
  <xdr:oneCellAnchor>
    <xdr:from>
      <xdr:col>13</xdr:col>
      <xdr:colOff>0</xdr:colOff>
      <xdr:row>112</xdr:row>
      <xdr:rowOff>10819</xdr:rowOff>
    </xdr:from>
    <xdr:ext cx="606607" cy="0"/>
    <xdr:pic>
      <xdr:nvPicPr>
        <xdr:cNvPr id="13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6163194"/>
          <a:ext cx="606607" cy="0"/>
        </a:xfrm>
        <a:prstGeom prst="rect">
          <a:avLst/>
        </a:prstGeom>
      </xdr:spPr>
    </xdr:pic>
    <xdr:clientData/>
  </xdr:oneCellAnchor>
  <xdr:oneCellAnchor>
    <xdr:from>
      <xdr:col>13</xdr:col>
      <xdr:colOff>0</xdr:colOff>
      <xdr:row>111</xdr:row>
      <xdr:rowOff>10819</xdr:rowOff>
    </xdr:from>
    <xdr:ext cx="606607" cy="0"/>
    <xdr:pic>
      <xdr:nvPicPr>
        <xdr:cNvPr id="13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5029719"/>
          <a:ext cx="606607" cy="0"/>
        </a:xfrm>
        <a:prstGeom prst="rect">
          <a:avLst/>
        </a:prstGeom>
      </xdr:spPr>
    </xdr:pic>
    <xdr:clientData/>
  </xdr:oneCellAnchor>
  <xdr:oneCellAnchor>
    <xdr:from>
      <xdr:col>13</xdr:col>
      <xdr:colOff>0</xdr:colOff>
      <xdr:row>114</xdr:row>
      <xdr:rowOff>10819</xdr:rowOff>
    </xdr:from>
    <xdr:ext cx="606607" cy="0"/>
    <xdr:pic>
      <xdr:nvPicPr>
        <xdr:cNvPr id="13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8430144"/>
          <a:ext cx="606607" cy="0"/>
        </a:xfrm>
        <a:prstGeom prst="rect">
          <a:avLst/>
        </a:prstGeom>
      </xdr:spPr>
    </xdr:pic>
    <xdr:clientData/>
  </xdr:oneCellAnchor>
  <xdr:oneCellAnchor>
    <xdr:from>
      <xdr:col>13</xdr:col>
      <xdr:colOff>0</xdr:colOff>
      <xdr:row>113</xdr:row>
      <xdr:rowOff>10819</xdr:rowOff>
    </xdr:from>
    <xdr:ext cx="606607" cy="0"/>
    <xdr:pic>
      <xdr:nvPicPr>
        <xdr:cNvPr id="13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7296669"/>
          <a:ext cx="606607" cy="0"/>
        </a:xfrm>
        <a:prstGeom prst="rect">
          <a:avLst/>
        </a:prstGeom>
      </xdr:spPr>
    </xdr:pic>
    <xdr:clientData/>
  </xdr:oneCellAnchor>
  <xdr:oneCellAnchor>
    <xdr:from>
      <xdr:col>13</xdr:col>
      <xdr:colOff>0</xdr:colOff>
      <xdr:row>112</xdr:row>
      <xdr:rowOff>10819</xdr:rowOff>
    </xdr:from>
    <xdr:ext cx="606607" cy="0"/>
    <xdr:pic>
      <xdr:nvPicPr>
        <xdr:cNvPr id="13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6163194"/>
          <a:ext cx="606607" cy="0"/>
        </a:xfrm>
        <a:prstGeom prst="rect">
          <a:avLst/>
        </a:prstGeom>
      </xdr:spPr>
    </xdr:pic>
    <xdr:clientData/>
  </xdr:oneCellAnchor>
  <xdr:oneCellAnchor>
    <xdr:from>
      <xdr:col>13</xdr:col>
      <xdr:colOff>0</xdr:colOff>
      <xdr:row>117</xdr:row>
      <xdr:rowOff>10819</xdr:rowOff>
    </xdr:from>
    <xdr:ext cx="606607" cy="0"/>
    <xdr:pic>
      <xdr:nvPicPr>
        <xdr:cNvPr id="13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1830569"/>
          <a:ext cx="606607" cy="0"/>
        </a:xfrm>
        <a:prstGeom prst="rect">
          <a:avLst/>
        </a:prstGeom>
      </xdr:spPr>
    </xdr:pic>
    <xdr:clientData/>
  </xdr:oneCellAnchor>
  <xdr:oneCellAnchor>
    <xdr:from>
      <xdr:col>13</xdr:col>
      <xdr:colOff>0</xdr:colOff>
      <xdr:row>122</xdr:row>
      <xdr:rowOff>10819</xdr:rowOff>
    </xdr:from>
    <xdr:ext cx="606607" cy="0"/>
    <xdr:pic>
      <xdr:nvPicPr>
        <xdr:cNvPr id="13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6364469"/>
          <a:ext cx="606607" cy="0"/>
        </a:xfrm>
        <a:prstGeom prst="rect">
          <a:avLst/>
        </a:prstGeom>
      </xdr:spPr>
    </xdr:pic>
    <xdr:clientData/>
  </xdr:oneCellAnchor>
  <xdr:oneCellAnchor>
    <xdr:from>
      <xdr:col>13</xdr:col>
      <xdr:colOff>0</xdr:colOff>
      <xdr:row>115</xdr:row>
      <xdr:rowOff>10819</xdr:rowOff>
    </xdr:from>
    <xdr:ext cx="606607" cy="0"/>
    <xdr:pic>
      <xdr:nvPicPr>
        <xdr:cNvPr id="13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9563619"/>
          <a:ext cx="606607" cy="0"/>
        </a:xfrm>
        <a:prstGeom prst="rect">
          <a:avLst/>
        </a:prstGeom>
      </xdr:spPr>
    </xdr:pic>
    <xdr:clientData/>
  </xdr:oneCellAnchor>
  <xdr:oneCellAnchor>
    <xdr:from>
      <xdr:col>13</xdr:col>
      <xdr:colOff>0</xdr:colOff>
      <xdr:row>115</xdr:row>
      <xdr:rowOff>10819</xdr:rowOff>
    </xdr:from>
    <xdr:ext cx="606607" cy="0"/>
    <xdr:pic>
      <xdr:nvPicPr>
        <xdr:cNvPr id="13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9563619"/>
          <a:ext cx="606607" cy="0"/>
        </a:xfrm>
        <a:prstGeom prst="rect">
          <a:avLst/>
        </a:prstGeom>
      </xdr:spPr>
    </xdr:pic>
    <xdr:clientData/>
  </xdr:oneCellAnchor>
  <xdr:oneCellAnchor>
    <xdr:from>
      <xdr:col>13</xdr:col>
      <xdr:colOff>0</xdr:colOff>
      <xdr:row>114</xdr:row>
      <xdr:rowOff>10819</xdr:rowOff>
    </xdr:from>
    <xdr:ext cx="606607" cy="0"/>
    <xdr:pic>
      <xdr:nvPicPr>
        <xdr:cNvPr id="13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8430144"/>
          <a:ext cx="606607" cy="0"/>
        </a:xfrm>
        <a:prstGeom prst="rect">
          <a:avLst/>
        </a:prstGeom>
      </xdr:spPr>
    </xdr:pic>
    <xdr:clientData/>
  </xdr:oneCellAnchor>
  <xdr:oneCellAnchor>
    <xdr:from>
      <xdr:col>13</xdr:col>
      <xdr:colOff>0</xdr:colOff>
      <xdr:row>114</xdr:row>
      <xdr:rowOff>10819</xdr:rowOff>
    </xdr:from>
    <xdr:ext cx="606607" cy="0"/>
    <xdr:pic>
      <xdr:nvPicPr>
        <xdr:cNvPr id="13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8430144"/>
          <a:ext cx="606607" cy="0"/>
        </a:xfrm>
        <a:prstGeom prst="rect">
          <a:avLst/>
        </a:prstGeom>
      </xdr:spPr>
    </xdr:pic>
    <xdr:clientData/>
  </xdr:oneCellAnchor>
  <xdr:oneCellAnchor>
    <xdr:from>
      <xdr:col>13</xdr:col>
      <xdr:colOff>0</xdr:colOff>
      <xdr:row>113</xdr:row>
      <xdr:rowOff>10819</xdr:rowOff>
    </xdr:from>
    <xdr:ext cx="606607" cy="0"/>
    <xdr:pic>
      <xdr:nvPicPr>
        <xdr:cNvPr id="13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7296669"/>
          <a:ext cx="606607" cy="0"/>
        </a:xfrm>
        <a:prstGeom prst="rect">
          <a:avLst/>
        </a:prstGeom>
      </xdr:spPr>
    </xdr:pic>
    <xdr:clientData/>
  </xdr:oneCellAnchor>
  <xdr:oneCellAnchor>
    <xdr:from>
      <xdr:col>13</xdr:col>
      <xdr:colOff>0</xdr:colOff>
      <xdr:row>113</xdr:row>
      <xdr:rowOff>10819</xdr:rowOff>
    </xdr:from>
    <xdr:ext cx="606607" cy="0"/>
    <xdr:pic>
      <xdr:nvPicPr>
        <xdr:cNvPr id="13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7296669"/>
          <a:ext cx="606607" cy="0"/>
        </a:xfrm>
        <a:prstGeom prst="rect">
          <a:avLst/>
        </a:prstGeom>
      </xdr:spPr>
    </xdr:pic>
    <xdr:clientData/>
  </xdr:oneCellAnchor>
  <xdr:oneCellAnchor>
    <xdr:from>
      <xdr:col>13</xdr:col>
      <xdr:colOff>0</xdr:colOff>
      <xdr:row>112</xdr:row>
      <xdr:rowOff>10819</xdr:rowOff>
    </xdr:from>
    <xdr:ext cx="606607" cy="0"/>
    <xdr:pic>
      <xdr:nvPicPr>
        <xdr:cNvPr id="13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6163194"/>
          <a:ext cx="606607" cy="0"/>
        </a:xfrm>
        <a:prstGeom prst="rect">
          <a:avLst/>
        </a:prstGeom>
      </xdr:spPr>
    </xdr:pic>
    <xdr:clientData/>
  </xdr:oneCellAnchor>
  <xdr:oneCellAnchor>
    <xdr:from>
      <xdr:col>13</xdr:col>
      <xdr:colOff>0</xdr:colOff>
      <xdr:row>112</xdr:row>
      <xdr:rowOff>10819</xdr:rowOff>
    </xdr:from>
    <xdr:ext cx="606607" cy="0"/>
    <xdr:pic>
      <xdr:nvPicPr>
        <xdr:cNvPr id="13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6163194"/>
          <a:ext cx="606607" cy="0"/>
        </a:xfrm>
        <a:prstGeom prst="rect">
          <a:avLst/>
        </a:prstGeom>
      </xdr:spPr>
    </xdr:pic>
    <xdr:clientData/>
  </xdr:oneCellAnchor>
  <xdr:twoCellAnchor editAs="oneCell">
    <xdr:from>
      <xdr:col>2</xdr:col>
      <xdr:colOff>83345</xdr:colOff>
      <xdr:row>115</xdr:row>
      <xdr:rowOff>35718</xdr:rowOff>
    </xdr:from>
    <xdr:to>
      <xdr:col>2</xdr:col>
      <xdr:colOff>1273969</xdr:colOff>
      <xdr:row>115</xdr:row>
      <xdr:rowOff>1093617</xdr:rowOff>
    </xdr:to>
    <xdr:pic>
      <xdr:nvPicPr>
        <xdr:cNvPr id="1372" name="Рисунок 1371"/>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4045745" y="79588518"/>
          <a:ext cx="1190624" cy="1057899"/>
        </a:xfrm>
        <a:prstGeom prst="rect">
          <a:avLst/>
        </a:prstGeom>
      </xdr:spPr>
    </xdr:pic>
    <xdr:clientData/>
  </xdr:twoCellAnchor>
  <xdr:twoCellAnchor editAs="oneCell">
    <xdr:from>
      <xdr:col>2</xdr:col>
      <xdr:colOff>357189</xdr:colOff>
      <xdr:row>114</xdr:row>
      <xdr:rowOff>35719</xdr:rowOff>
    </xdr:from>
    <xdr:to>
      <xdr:col>2</xdr:col>
      <xdr:colOff>1142999</xdr:colOff>
      <xdr:row>115</xdr:row>
      <xdr:rowOff>23812</xdr:rowOff>
    </xdr:to>
    <xdr:pic>
      <xdr:nvPicPr>
        <xdr:cNvPr id="1373" name="Рисунок 1372"/>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3476627" y="60995719"/>
          <a:ext cx="785810" cy="1119187"/>
        </a:xfrm>
        <a:prstGeom prst="rect">
          <a:avLst/>
        </a:prstGeom>
      </xdr:spPr>
    </xdr:pic>
    <xdr:clientData/>
  </xdr:twoCellAnchor>
  <xdr:twoCellAnchor editAs="oneCell">
    <xdr:from>
      <xdr:col>2</xdr:col>
      <xdr:colOff>333375</xdr:colOff>
      <xdr:row>113</xdr:row>
      <xdr:rowOff>83345</xdr:rowOff>
    </xdr:from>
    <xdr:to>
      <xdr:col>2</xdr:col>
      <xdr:colOff>1393030</xdr:colOff>
      <xdr:row>113</xdr:row>
      <xdr:rowOff>1107282</xdr:rowOff>
    </xdr:to>
    <xdr:pic>
      <xdr:nvPicPr>
        <xdr:cNvPr id="1374" name="Рисунок 1373"/>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3452813" y="59912251"/>
          <a:ext cx="1059655" cy="1023937"/>
        </a:xfrm>
        <a:prstGeom prst="rect">
          <a:avLst/>
        </a:prstGeom>
      </xdr:spPr>
    </xdr:pic>
    <xdr:clientData/>
  </xdr:twoCellAnchor>
  <xdr:twoCellAnchor editAs="oneCell">
    <xdr:from>
      <xdr:col>2</xdr:col>
      <xdr:colOff>297657</xdr:colOff>
      <xdr:row>112</xdr:row>
      <xdr:rowOff>11906</xdr:rowOff>
    </xdr:from>
    <xdr:to>
      <xdr:col>2</xdr:col>
      <xdr:colOff>1345405</xdr:colOff>
      <xdr:row>113</xdr:row>
      <xdr:rowOff>53500</xdr:rowOff>
    </xdr:to>
    <xdr:pic>
      <xdr:nvPicPr>
        <xdr:cNvPr id="1375" name="Рисунок 1374"/>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3417095" y="58709719"/>
          <a:ext cx="1047748" cy="1172688"/>
        </a:xfrm>
        <a:prstGeom prst="rect">
          <a:avLst/>
        </a:prstGeom>
      </xdr:spPr>
    </xdr:pic>
    <xdr:clientData/>
  </xdr:twoCellAnchor>
  <xdr:twoCellAnchor editAs="oneCell">
    <xdr:from>
      <xdr:col>2</xdr:col>
      <xdr:colOff>23812</xdr:colOff>
      <xdr:row>116</xdr:row>
      <xdr:rowOff>35719</xdr:rowOff>
    </xdr:from>
    <xdr:to>
      <xdr:col>2</xdr:col>
      <xdr:colOff>1313201</xdr:colOff>
      <xdr:row>116</xdr:row>
      <xdr:rowOff>1131092</xdr:rowOff>
    </xdr:to>
    <xdr:pic>
      <xdr:nvPicPr>
        <xdr:cNvPr id="1376" name="Рисунок 1375"/>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3986212" y="80721994"/>
          <a:ext cx="1289389" cy="1097756"/>
        </a:xfrm>
        <a:prstGeom prst="rect">
          <a:avLst/>
        </a:prstGeom>
      </xdr:spPr>
    </xdr:pic>
    <xdr:clientData/>
  </xdr:twoCellAnchor>
  <xdr:twoCellAnchor editAs="oneCell">
    <xdr:from>
      <xdr:col>2</xdr:col>
      <xdr:colOff>23813</xdr:colOff>
      <xdr:row>119</xdr:row>
      <xdr:rowOff>250032</xdr:rowOff>
    </xdr:from>
    <xdr:to>
      <xdr:col>2</xdr:col>
      <xdr:colOff>1333500</xdr:colOff>
      <xdr:row>119</xdr:row>
      <xdr:rowOff>836596</xdr:rowOff>
    </xdr:to>
    <xdr:pic>
      <xdr:nvPicPr>
        <xdr:cNvPr id="1377" name="Рисунок 1376"/>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3986213" y="83203257"/>
          <a:ext cx="1309687" cy="586564"/>
        </a:xfrm>
        <a:prstGeom prst="rect">
          <a:avLst/>
        </a:prstGeom>
      </xdr:spPr>
    </xdr:pic>
    <xdr:clientData/>
  </xdr:twoCellAnchor>
  <xdr:twoCellAnchor editAs="oneCell">
    <xdr:from>
      <xdr:col>2</xdr:col>
      <xdr:colOff>23812</xdr:colOff>
      <xdr:row>120</xdr:row>
      <xdr:rowOff>321469</xdr:rowOff>
    </xdr:from>
    <xdr:to>
      <xdr:col>2</xdr:col>
      <xdr:colOff>1334566</xdr:colOff>
      <xdr:row>120</xdr:row>
      <xdr:rowOff>906736</xdr:rowOff>
    </xdr:to>
    <xdr:pic>
      <xdr:nvPicPr>
        <xdr:cNvPr id="1378" name="Рисунок 1377"/>
        <xdr:cNvPicPr>
          <a:picLocks noChangeAspect="1"/>
        </xdr:cNvPicPr>
      </xdr:nvPicPr>
      <xdr:blipFill>
        <a:blip xmlns:r="http://schemas.openxmlformats.org/officeDocument/2006/relationships" r:embed="rId70"/>
        <a:stretch>
          <a:fillRect/>
        </a:stretch>
      </xdr:blipFill>
      <xdr:spPr>
        <a:xfrm>
          <a:off x="3986212" y="84408169"/>
          <a:ext cx="1310754" cy="585267"/>
        </a:xfrm>
        <a:prstGeom prst="rect">
          <a:avLst/>
        </a:prstGeom>
      </xdr:spPr>
    </xdr:pic>
    <xdr:clientData/>
  </xdr:twoCellAnchor>
  <xdr:twoCellAnchor editAs="oneCell">
    <xdr:from>
      <xdr:col>2</xdr:col>
      <xdr:colOff>23813</xdr:colOff>
      <xdr:row>121</xdr:row>
      <xdr:rowOff>297656</xdr:rowOff>
    </xdr:from>
    <xdr:to>
      <xdr:col>2</xdr:col>
      <xdr:colOff>1334567</xdr:colOff>
      <xdr:row>121</xdr:row>
      <xdr:rowOff>896471</xdr:rowOff>
    </xdr:to>
    <xdr:pic>
      <xdr:nvPicPr>
        <xdr:cNvPr id="1379" name="Рисунок 1378"/>
        <xdr:cNvPicPr>
          <a:picLocks noChangeAspect="1"/>
        </xdr:cNvPicPr>
      </xdr:nvPicPr>
      <xdr:blipFill>
        <a:blip xmlns:r="http://schemas.openxmlformats.org/officeDocument/2006/relationships" r:embed="rId70"/>
        <a:stretch>
          <a:fillRect/>
        </a:stretch>
      </xdr:blipFill>
      <xdr:spPr>
        <a:xfrm>
          <a:off x="3990695" y="101834156"/>
          <a:ext cx="1310754" cy="598815"/>
        </a:xfrm>
        <a:prstGeom prst="rect">
          <a:avLst/>
        </a:prstGeom>
      </xdr:spPr>
    </xdr:pic>
    <xdr:clientData/>
  </xdr:twoCellAnchor>
  <xdr:twoCellAnchor editAs="oneCell">
    <xdr:from>
      <xdr:col>2</xdr:col>
      <xdr:colOff>114299</xdr:colOff>
      <xdr:row>84</xdr:row>
      <xdr:rowOff>11907</xdr:rowOff>
    </xdr:from>
    <xdr:to>
      <xdr:col>2</xdr:col>
      <xdr:colOff>3985538</xdr:colOff>
      <xdr:row>89</xdr:row>
      <xdr:rowOff>261938</xdr:rowOff>
    </xdr:to>
    <xdr:pic>
      <xdr:nvPicPr>
        <xdr:cNvPr id="2" name="Рисунок 1"/>
        <xdr:cNvPicPr>
          <a:picLocks noChangeAspect="1"/>
        </xdr:cNvPicPr>
      </xdr:nvPicPr>
      <xdr:blipFill rotWithShape="1">
        <a:blip xmlns:r="http://schemas.openxmlformats.org/officeDocument/2006/relationships" r:embed="rId71"/>
        <a:srcRect l="27022" t="31648" r="25447" b="26475"/>
        <a:stretch/>
      </xdr:blipFill>
      <xdr:spPr>
        <a:xfrm>
          <a:off x="3233737" y="65960626"/>
          <a:ext cx="3871239" cy="1845468"/>
        </a:xfrm>
        <a:prstGeom prst="rect">
          <a:avLst/>
        </a:prstGeom>
      </xdr:spPr>
    </xdr:pic>
    <xdr:clientData/>
  </xdr:twoCellAnchor>
  <xdr:twoCellAnchor editAs="oneCell">
    <xdr:from>
      <xdr:col>2</xdr:col>
      <xdr:colOff>416717</xdr:colOff>
      <xdr:row>90</xdr:row>
      <xdr:rowOff>11906</xdr:rowOff>
    </xdr:from>
    <xdr:to>
      <xdr:col>2</xdr:col>
      <xdr:colOff>3798093</xdr:colOff>
      <xdr:row>95</xdr:row>
      <xdr:rowOff>139493</xdr:rowOff>
    </xdr:to>
    <xdr:pic>
      <xdr:nvPicPr>
        <xdr:cNvPr id="21" name="Рисунок 20"/>
        <xdr:cNvPicPr>
          <a:picLocks noChangeAspect="1"/>
        </xdr:cNvPicPr>
      </xdr:nvPicPr>
      <xdr:blipFill rotWithShape="1">
        <a:blip xmlns:r="http://schemas.openxmlformats.org/officeDocument/2006/relationships" r:embed="rId72"/>
        <a:srcRect l="27021" t="35768" r="25317" b="21055"/>
        <a:stretch/>
      </xdr:blipFill>
      <xdr:spPr>
        <a:xfrm>
          <a:off x="4405311" y="50280094"/>
          <a:ext cx="3381376" cy="1723024"/>
        </a:xfrm>
        <a:prstGeom prst="rect">
          <a:avLst/>
        </a:prstGeom>
      </xdr:spPr>
    </xdr:pic>
    <xdr:clientData/>
  </xdr:twoCellAnchor>
  <xdr:twoCellAnchor editAs="oneCell">
    <xdr:from>
      <xdr:col>2</xdr:col>
      <xdr:colOff>1750220</xdr:colOff>
      <xdr:row>130</xdr:row>
      <xdr:rowOff>23816</xdr:rowOff>
    </xdr:from>
    <xdr:to>
      <xdr:col>3</xdr:col>
      <xdr:colOff>142875</xdr:colOff>
      <xdr:row>135</xdr:row>
      <xdr:rowOff>359496</xdr:rowOff>
    </xdr:to>
    <xdr:pic>
      <xdr:nvPicPr>
        <xdr:cNvPr id="25" name="Рисунок 24"/>
        <xdr:cNvPicPr>
          <a:picLocks noChangeAspect="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4869658" y="69211035"/>
          <a:ext cx="2452686" cy="2157336"/>
        </a:xfrm>
        <a:prstGeom prst="rect">
          <a:avLst/>
        </a:prstGeom>
      </xdr:spPr>
    </xdr:pic>
    <xdr:clientData/>
  </xdr:twoCellAnchor>
  <xdr:twoCellAnchor editAs="oneCell">
    <xdr:from>
      <xdr:col>13</xdr:col>
      <xdr:colOff>0</xdr:colOff>
      <xdr:row>129</xdr:row>
      <xdr:rowOff>0</xdr:rowOff>
    </xdr:from>
    <xdr:to>
      <xdr:col>13</xdr:col>
      <xdr:colOff>606607</xdr:colOff>
      <xdr:row>129</xdr:row>
      <xdr:rowOff>10819</xdr:rowOff>
    </xdr:to>
    <xdr:pic>
      <xdr:nvPicPr>
        <xdr:cNvPr id="13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10819"/>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1773</xdr:rowOff>
    </xdr:to>
    <xdr:pic>
      <xdr:nvPicPr>
        <xdr:cNvPr id="13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1773"/>
        </a:xfrm>
        <a:prstGeom prst="rect">
          <a:avLst/>
        </a:prstGeom>
      </xdr:spPr>
    </xdr:pic>
    <xdr:clientData/>
  </xdr:twoCellAnchor>
  <xdr:twoCellAnchor editAs="oneCell">
    <xdr:from>
      <xdr:col>13</xdr:col>
      <xdr:colOff>0</xdr:colOff>
      <xdr:row>129</xdr:row>
      <xdr:rowOff>0</xdr:rowOff>
    </xdr:from>
    <xdr:to>
      <xdr:col>13</xdr:col>
      <xdr:colOff>606607</xdr:colOff>
      <xdr:row>129</xdr:row>
      <xdr:rowOff>1773</xdr:rowOff>
    </xdr:to>
    <xdr:pic>
      <xdr:nvPicPr>
        <xdr:cNvPr id="13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1773"/>
        </a:xfrm>
        <a:prstGeom prst="rect">
          <a:avLst/>
        </a:prstGeom>
      </xdr:spPr>
    </xdr:pic>
    <xdr:clientData/>
  </xdr:twoCellAnchor>
  <xdr:twoCellAnchor editAs="oneCell">
    <xdr:from>
      <xdr:col>13</xdr:col>
      <xdr:colOff>0</xdr:colOff>
      <xdr:row>129</xdr:row>
      <xdr:rowOff>0</xdr:rowOff>
    </xdr:from>
    <xdr:to>
      <xdr:col>13</xdr:col>
      <xdr:colOff>606607</xdr:colOff>
      <xdr:row>129</xdr:row>
      <xdr:rowOff>1773</xdr:rowOff>
    </xdr:to>
    <xdr:pic>
      <xdr:nvPicPr>
        <xdr:cNvPr id="13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1773"/>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10819</xdr:rowOff>
    </xdr:to>
    <xdr:pic>
      <xdr:nvPicPr>
        <xdr:cNvPr id="13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10819"/>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3800</xdr:rowOff>
    </xdr:to>
    <xdr:pic>
      <xdr:nvPicPr>
        <xdr:cNvPr id="13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3800"/>
        </a:xfrm>
        <a:prstGeom prst="rect">
          <a:avLst/>
        </a:prstGeom>
      </xdr:spPr>
    </xdr:pic>
    <xdr:clientData/>
  </xdr:twoCellAnchor>
  <xdr:twoCellAnchor editAs="oneCell">
    <xdr:from>
      <xdr:col>13</xdr:col>
      <xdr:colOff>0</xdr:colOff>
      <xdr:row>129</xdr:row>
      <xdr:rowOff>0</xdr:rowOff>
    </xdr:from>
    <xdr:to>
      <xdr:col>13</xdr:col>
      <xdr:colOff>606607</xdr:colOff>
      <xdr:row>129</xdr:row>
      <xdr:rowOff>3800</xdr:rowOff>
    </xdr:to>
    <xdr:pic>
      <xdr:nvPicPr>
        <xdr:cNvPr id="13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3800"/>
        </a:xfrm>
        <a:prstGeom prst="rect">
          <a:avLst/>
        </a:prstGeom>
      </xdr:spPr>
    </xdr:pic>
    <xdr:clientData/>
  </xdr:twoCellAnchor>
  <xdr:twoCellAnchor editAs="oneCell">
    <xdr:from>
      <xdr:col>13</xdr:col>
      <xdr:colOff>0</xdr:colOff>
      <xdr:row>129</xdr:row>
      <xdr:rowOff>0</xdr:rowOff>
    </xdr:from>
    <xdr:to>
      <xdr:col>13</xdr:col>
      <xdr:colOff>606607</xdr:colOff>
      <xdr:row>129</xdr:row>
      <xdr:rowOff>3800</xdr:rowOff>
    </xdr:to>
    <xdr:pic>
      <xdr:nvPicPr>
        <xdr:cNvPr id="13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380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10819</xdr:rowOff>
    </xdr:to>
    <xdr:pic>
      <xdr:nvPicPr>
        <xdr:cNvPr id="13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10819"/>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3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10819</xdr:rowOff>
    </xdr:from>
    <xdr:to>
      <xdr:col>13</xdr:col>
      <xdr:colOff>606607</xdr:colOff>
      <xdr:row>129</xdr:row>
      <xdr:rowOff>10819</xdr:rowOff>
    </xdr:to>
    <xdr:pic>
      <xdr:nvPicPr>
        <xdr:cNvPr id="13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94044"/>
          <a:ext cx="606607" cy="0"/>
        </a:xfrm>
        <a:prstGeom prst="rect">
          <a:avLst/>
        </a:prstGeom>
      </xdr:spPr>
    </xdr:pic>
    <xdr:clientData/>
  </xdr:twoCellAnchor>
  <xdr:oneCellAnchor>
    <xdr:from>
      <xdr:col>13</xdr:col>
      <xdr:colOff>0</xdr:colOff>
      <xdr:row>129</xdr:row>
      <xdr:rowOff>0</xdr:rowOff>
    </xdr:from>
    <xdr:ext cx="606607" cy="0"/>
    <xdr:pic>
      <xdr:nvPicPr>
        <xdr:cNvPr id="13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3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3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3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3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3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3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10819"/>
    <xdr:pic>
      <xdr:nvPicPr>
        <xdr:cNvPr id="14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10819"/>
        </a:xfrm>
        <a:prstGeom prst="rect">
          <a:avLst/>
        </a:prstGeom>
      </xdr:spPr>
    </xdr:pic>
    <xdr:clientData/>
  </xdr:oneCellAnchor>
  <xdr:oneCellAnchor>
    <xdr:from>
      <xdr:col>13</xdr:col>
      <xdr:colOff>0</xdr:colOff>
      <xdr:row>129</xdr:row>
      <xdr:rowOff>0</xdr:rowOff>
    </xdr:from>
    <xdr:ext cx="606607" cy="0"/>
    <xdr:pic>
      <xdr:nvPicPr>
        <xdr:cNvPr id="14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4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10819</xdr:rowOff>
    </xdr:from>
    <xdr:ext cx="606607" cy="0"/>
    <xdr:pic>
      <xdr:nvPicPr>
        <xdr:cNvPr id="15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94044"/>
          <a:ext cx="606607" cy="0"/>
        </a:xfrm>
        <a:prstGeom prst="rect">
          <a:avLst/>
        </a:prstGeom>
      </xdr:spPr>
    </xdr:pic>
    <xdr:clientData/>
  </xdr:oneCellAnchor>
  <xdr:oneCellAnchor>
    <xdr:from>
      <xdr:col>13</xdr:col>
      <xdr:colOff>0</xdr:colOff>
      <xdr:row>129</xdr:row>
      <xdr:rowOff>0</xdr:rowOff>
    </xdr:from>
    <xdr:ext cx="606607" cy="0"/>
    <xdr:pic>
      <xdr:nvPicPr>
        <xdr:cNvPr id="15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5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6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3800"/>
    <xdr:pic>
      <xdr:nvPicPr>
        <xdr:cNvPr id="17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3800"/>
        </a:xfrm>
        <a:prstGeom prst="rect">
          <a:avLst/>
        </a:prstGeom>
      </xdr:spPr>
    </xdr:pic>
    <xdr:clientData/>
  </xdr:oneCellAnchor>
  <xdr:oneCellAnchor>
    <xdr:from>
      <xdr:col>13</xdr:col>
      <xdr:colOff>0</xdr:colOff>
      <xdr:row>129</xdr:row>
      <xdr:rowOff>0</xdr:rowOff>
    </xdr:from>
    <xdr:ext cx="606607" cy="3800"/>
    <xdr:pic>
      <xdr:nvPicPr>
        <xdr:cNvPr id="17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3800"/>
        </a:xfrm>
        <a:prstGeom prst="rect">
          <a:avLst/>
        </a:prstGeom>
      </xdr:spPr>
    </xdr:pic>
    <xdr:clientData/>
  </xdr:oneCellAnchor>
  <xdr:oneCellAnchor>
    <xdr:from>
      <xdr:col>13</xdr:col>
      <xdr:colOff>0</xdr:colOff>
      <xdr:row>129</xdr:row>
      <xdr:rowOff>0</xdr:rowOff>
    </xdr:from>
    <xdr:ext cx="606607" cy="3800"/>
    <xdr:pic>
      <xdr:nvPicPr>
        <xdr:cNvPr id="17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3800"/>
        </a:xfrm>
        <a:prstGeom prst="rect">
          <a:avLst/>
        </a:prstGeom>
      </xdr:spPr>
    </xdr:pic>
    <xdr:clientData/>
  </xdr:oneCellAnchor>
  <xdr:oneCellAnchor>
    <xdr:from>
      <xdr:col>13</xdr:col>
      <xdr:colOff>0</xdr:colOff>
      <xdr:row>129</xdr:row>
      <xdr:rowOff>0</xdr:rowOff>
    </xdr:from>
    <xdr:ext cx="606607" cy="0"/>
    <xdr:pic>
      <xdr:nvPicPr>
        <xdr:cNvPr id="17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7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twoCellAnchor editAs="oneCell">
    <xdr:from>
      <xdr:col>12</xdr:col>
      <xdr:colOff>0</xdr:colOff>
      <xdr:row>129</xdr:row>
      <xdr:rowOff>0</xdr:rowOff>
    </xdr:from>
    <xdr:to>
      <xdr:col>12</xdr:col>
      <xdr:colOff>606607</xdr:colOff>
      <xdr:row>129</xdr:row>
      <xdr:rowOff>0</xdr:rowOff>
    </xdr:to>
    <xdr:pic>
      <xdr:nvPicPr>
        <xdr:cNvPr id="17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twoCellAnchor>
  <xdr:twoCellAnchor editAs="oneCell">
    <xdr:from>
      <xdr:col>12</xdr:col>
      <xdr:colOff>0</xdr:colOff>
      <xdr:row>129</xdr:row>
      <xdr:rowOff>0</xdr:rowOff>
    </xdr:from>
    <xdr:to>
      <xdr:col>12</xdr:col>
      <xdr:colOff>606607</xdr:colOff>
      <xdr:row>129</xdr:row>
      <xdr:rowOff>0</xdr:rowOff>
    </xdr:to>
    <xdr:pic>
      <xdr:nvPicPr>
        <xdr:cNvPr id="17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twoCellAnchor>
  <xdr:twoCellAnchor editAs="oneCell">
    <xdr:from>
      <xdr:col>12</xdr:col>
      <xdr:colOff>0</xdr:colOff>
      <xdr:row>129</xdr:row>
      <xdr:rowOff>0</xdr:rowOff>
    </xdr:from>
    <xdr:to>
      <xdr:col>12</xdr:col>
      <xdr:colOff>606607</xdr:colOff>
      <xdr:row>129</xdr:row>
      <xdr:rowOff>0</xdr:rowOff>
    </xdr:to>
    <xdr:pic>
      <xdr:nvPicPr>
        <xdr:cNvPr id="17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twoCellAnchor>
  <xdr:twoCellAnchor editAs="oneCell">
    <xdr:from>
      <xdr:col>12</xdr:col>
      <xdr:colOff>0</xdr:colOff>
      <xdr:row>129</xdr:row>
      <xdr:rowOff>0</xdr:rowOff>
    </xdr:from>
    <xdr:to>
      <xdr:col>12</xdr:col>
      <xdr:colOff>606607</xdr:colOff>
      <xdr:row>129</xdr:row>
      <xdr:rowOff>0</xdr:rowOff>
    </xdr:to>
    <xdr:pic>
      <xdr:nvPicPr>
        <xdr:cNvPr id="17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twoCellAnchor>
  <xdr:twoCellAnchor editAs="oneCell">
    <xdr:from>
      <xdr:col>12</xdr:col>
      <xdr:colOff>0</xdr:colOff>
      <xdr:row>129</xdr:row>
      <xdr:rowOff>0</xdr:rowOff>
    </xdr:from>
    <xdr:to>
      <xdr:col>12</xdr:col>
      <xdr:colOff>606607</xdr:colOff>
      <xdr:row>129</xdr:row>
      <xdr:rowOff>0</xdr:rowOff>
    </xdr:to>
    <xdr:pic>
      <xdr:nvPicPr>
        <xdr:cNvPr id="17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twoCellAnchor>
  <xdr:twoCellAnchor editAs="oneCell">
    <xdr:from>
      <xdr:col>12</xdr:col>
      <xdr:colOff>0</xdr:colOff>
      <xdr:row>129</xdr:row>
      <xdr:rowOff>0</xdr:rowOff>
    </xdr:from>
    <xdr:to>
      <xdr:col>12</xdr:col>
      <xdr:colOff>606607</xdr:colOff>
      <xdr:row>129</xdr:row>
      <xdr:rowOff>0</xdr:rowOff>
    </xdr:to>
    <xdr:pic>
      <xdr:nvPicPr>
        <xdr:cNvPr id="17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twoCellAnchor>
  <xdr:twoCellAnchor editAs="oneCell">
    <xdr:from>
      <xdr:col>12</xdr:col>
      <xdr:colOff>0</xdr:colOff>
      <xdr:row>129</xdr:row>
      <xdr:rowOff>0</xdr:rowOff>
    </xdr:from>
    <xdr:to>
      <xdr:col>12</xdr:col>
      <xdr:colOff>606607</xdr:colOff>
      <xdr:row>129</xdr:row>
      <xdr:rowOff>0</xdr:rowOff>
    </xdr:to>
    <xdr:pic>
      <xdr:nvPicPr>
        <xdr:cNvPr id="17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twoCellAnchor>
  <xdr:twoCellAnchor editAs="oneCell">
    <xdr:from>
      <xdr:col>12</xdr:col>
      <xdr:colOff>0</xdr:colOff>
      <xdr:row>129</xdr:row>
      <xdr:rowOff>0</xdr:rowOff>
    </xdr:from>
    <xdr:to>
      <xdr:col>12</xdr:col>
      <xdr:colOff>606607</xdr:colOff>
      <xdr:row>129</xdr:row>
      <xdr:rowOff>0</xdr:rowOff>
    </xdr:to>
    <xdr:pic>
      <xdr:nvPicPr>
        <xdr:cNvPr id="17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twoCellAnchor>
  <xdr:twoCellAnchor editAs="oneCell">
    <xdr:from>
      <xdr:col>12</xdr:col>
      <xdr:colOff>0</xdr:colOff>
      <xdr:row>129</xdr:row>
      <xdr:rowOff>0</xdr:rowOff>
    </xdr:from>
    <xdr:to>
      <xdr:col>12</xdr:col>
      <xdr:colOff>606607</xdr:colOff>
      <xdr:row>129</xdr:row>
      <xdr:rowOff>0</xdr:rowOff>
    </xdr:to>
    <xdr:pic>
      <xdr:nvPicPr>
        <xdr:cNvPr id="17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twoCellAnchor>
  <xdr:twoCellAnchor editAs="oneCell">
    <xdr:from>
      <xdr:col>12</xdr:col>
      <xdr:colOff>0</xdr:colOff>
      <xdr:row>129</xdr:row>
      <xdr:rowOff>0</xdr:rowOff>
    </xdr:from>
    <xdr:to>
      <xdr:col>12</xdr:col>
      <xdr:colOff>606607</xdr:colOff>
      <xdr:row>129</xdr:row>
      <xdr:rowOff>3800</xdr:rowOff>
    </xdr:to>
    <xdr:pic>
      <xdr:nvPicPr>
        <xdr:cNvPr id="17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3800"/>
        </a:xfrm>
        <a:prstGeom prst="rect">
          <a:avLst/>
        </a:prstGeom>
      </xdr:spPr>
    </xdr:pic>
    <xdr:clientData/>
  </xdr:twoCellAnchor>
  <xdr:twoCellAnchor editAs="oneCell">
    <xdr:from>
      <xdr:col>12</xdr:col>
      <xdr:colOff>0</xdr:colOff>
      <xdr:row>129</xdr:row>
      <xdr:rowOff>0</xdr:rowOff>
    </xdr:from>
    <xdr:to>
      <xdr:col>12</xdr:col>
      <xdr:colOff>606607</xdr:colOff>
      <xdr:row>129</xdr:row>
      <xdr:rowOff>3800</xdr:rowOff>
    </xdr:to>
    <xdr:pic>
      <xdr:nvPicPr>
        <xdr:cNvPr id="17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3800"/>
        </a:xfrm>
        <a:prstGeom prst="rect">
          <a:avLst/>
        </a:prstGeom>
      </xdr:spPr>
    </xdr:pic>
    <xdr:clientData/>
  </xdr:twoCellAnchor>
  <xdr:twoCellAnchor editAs="oneCell">
    <xdr:from>
      <xdr:col>12</xdr:col>
      <xdr:colOff>0</xdr:colOff>
      <xdr:row>129</xdr:row>
      <xdr:rowOff>0</xdr:rowOff>
    </xdr:from>
    <xdr:to>
      <xdr:col>12</xdr:col>
      <xdr:colOff>606607</xdr:colOff>
      <xdr:row>129</xdr:row>
      <xdr:rowOff>3800</xdr:rowOff>
    </xdr:to>
    <xdr:pic>
      <xdr:nvPicPr>
        <xdr:cNvPr id="17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3800"/>
        </a:xfrm>
        <a:prstGeom prst="rect">
          <a:avLst/>
        </a:prstGeom>
      </xdr:spPr>
    </xdr:pic>
    <xdr:clientData/>
  </xdr:twoCellAnchor>
  <xdr:twoCellAnchor editAs="oneCell">
    <xdr:from>
      <xdr:col>12</xdr:col>
      <xdr:colOff>0</xdr:colOff>
      <xdr:row>129</xdr:row>
      <xdr:rowOff>0</xdr:rowOff>
    </xdr:from>
    <xdr:to>
      <xdr:col>12</xdr:col>
      <xdr:colOff>606607</xdr:colOff>
      <xdr:row>129</xdr:row>
      <xdr:rowOff>0</xdr:rowOff>
    </xdr:to>
    <xdr:pic>
      <xdr:nvPicPr>
        <xdr:cNvPr id="17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twoCellAnchor>
  <xdr:twoCellAnchor editAs="oneCell">
    <xdr:from>
      <xdr:col>12</xdr:col>
      <xdr:colOff>0</xdr:colOff>
      <xdr:row>129</xdr:row>
      <xdr:rowOff>0</xdr:rowOff>
    </xdr:from>
    <xdr:to>
      <xdr:col>12</xdr:col>
      <xdr:colOff>606607</xdr:colOff>
      <xdr:row>129</xdr:row>
      <xdr:rowOff>0</xdr:rowOff>
    </xdr:to>
    <xdr:pic>
      <xdr:nvPicPr>
        <xdr:cNvPr id="17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twoCellAnchor>
  <xdr:twoCellAnchor editAs="oneCell">
    <xdr:from>
      <xdr:col>12</xdr:col>
      <xdr:colOff>0</xdr:colOff>
      <xdr:row>129</xdr:row>
      <xdr:rowOff>0</xdr:rowOff>
    </xdr:from>
    <xdr:to>
      <xdr:col>12</xdr:col>
      <xdr:colOff>606607</xdr:colOff>
      <xdr:row>129</xdr:row>
      <xdr:rowOff>0</xdr:rowOff>
    </xdr:to>
    <xdr:pic>
      <xdr:nvPicPr>
        <xdr:cNvPr id="17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twoCellAnchor>
  <xdr:twoCellAnchor editAs="oneCell">
    <xdr:from>
      <xdr:col>12</xdr:col>
      <xdr:colOff>0</xdr:colOff>
      <xdr:row>129</xdr:row>
      <xdr:rowOff>0</xdr:rowOff>
    </xdr:from>
    <xdr:to>
      <xdr:col>12</xdr:col>
      <xdr:colOff>606607</xdr:colOff>
      <xdr:row>129</xdr:row>
      <xdr:rowOff>0</xdr:rowOff>
    </xdr:to>
    <xdr:pic>
      <xdr:nvPicPr>
        <xdr:cNvPr id="17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twoCellAnchor>
  <xdr:oneCellAnchor>
    <xdr:from>
      <xdr:col>12</xdr:col>
      <xdr:colOff>0</xdr:colOff>
      <xdr:row>129</xdr:row>
      <xdr:rowOff>0</xdr:rowOff>
    </xdr:from>
    <xdr:ext cx="606607" cy="0"/>
    <xdr:pic>
      <xdr:nvPicPr>
        <xdr:cNvPr id="17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7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8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oneCellAnchor>
    <xdr:from>
      <xdr:col>12</xdr:col>
      <xdr:colOff>0</xdr:colOff>
      <xdr:row>129</xdr:row>
      <xdr:rowOff>0</xdr:rowOff>
    </xdr:from>
    <xdr:ext cx="606607" cy="0"/>
    <xdr:pic>
      <xdr:nvPicPr>
        <xdr:cNvPr id="19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15650" y="56283225"/>
          <a:ext cx="606607" cy="0"/>
        </a:xfrm>
        <a:prstGeom prst="rect">
          <a:avLst/>
        </a:prstGeom>
      </xdr:spPr>
    </xdr:pic>
    <xdr:clientData/>
  </xdr:oneCellAnchor>
  <xdr:twoCellAnchor editAs="oneCell">
    <xdr:from>
      <xdr:col>13</xdr:col>
      <xdr:colOff>0</xdr:colOff>
      <xdr:row>129</xdr:row>
      <xdr:rowOff>0</xdr:rowOff>
    </xdr:from>
    <xdr:to>
      <xdr:col>13</xdr:col>
      <xdr:colOff>606607</xdr:colOff>
      <xdr:row>129</xdr:row>
      <xdr:rowOff>0</xdr:rowOff>
    </xdr:to>
    <xdr:pic>
      <xdr:nvPicPr>
        <xdr:cNvPr id="19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0</xdr:rowOff>
    </xdr:to>
    <xdr:pic>
      <xdr:nvPicPr>
        <xdr:cNvPr id="19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twoCellAnchor>
  <xdr:twoCellAnchor editAs="oneCell">
    <xdr:from>
      <xdr:col>13</xdr:col>
      <xdr:colOff>0</xdr:colOff>
      <xdr:row>129</xdr:row>
      <xdr:rowOff>0</xdr:rowOff>
    </xdr:from>
    <xdr:to>
      <xdr:col>13</xdr:col>
      <xdr:colOff>606607</xdr:colOff>
      <xdr:row>129</xdr:row>
      <xdr:rowOff>10819</xdr:rowOff>
    </xdr:to>
    <xdr:pic>
      <xdr:nvPicPr>
        <xdr:cNvPr id="19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10819"/>
        </a:xfrm>
        <a:prstGeom prst="rect">
          <a:avLst/>
        </a:prstGeom>
      </xdr:spPr>
    </xdr:pic>
    <xdr:clientData/>
  </xdr:twoCellAnchor>
  <xdr:oneCellAnchor>
    <xdr:from>
      <xdr:col>13</xdr:col>
      <xdr:colOff>0</xdr:colOff>
      <xdr:row>129</xdr:row>
      <xdr:rowOff>0</xdr:rowOff>
    </xdr:from>
    <xdr:ext cx="606607" cy="0"/>
    <xdr:pic>
      <xdr:nvPicPr>
        <xdr:cNvPr id="19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9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9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9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9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9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9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9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9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9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9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9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9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9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129</xdr:row>
      <xdr:rowOff>0</xdr:rowOff>
    </xdr:from>
    <xdr:ext cx="606607" cy="0"/>
    <xdr:pic>
      <xdr:nvPicPr>
        <xdr:cNvPr id="19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56283225"/>
          <a:ext cx="606607" cy="0"/>
        </a:xfrm>
        <a:prstGeom prst="rect">
          <a:avLst/>
        </a:prstGeom>
      </xdr:spPr>
    </xdr:pic>
    <xdr:clientData/>
  </xdr:oneCellAnchor>
  <xdr:oneCellAnchor>
    <xdr:from>
      <xdr:col>13</xdr:col>
      <xdr:colOff>0</xdr:colOff>
      <xdr:row>153</xdr:row>
      <xdr:rowOff>0</xdr:rowOff>
    </xdr:from>
    <xdr:ext cx="606607" cy="10819"/>
    <xdr:pic>
      <xdr:nvPicPr>
        <xdr:cNvPr id="19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3716000" y="87308531"/>
          <a:ext cx="606607" cy="10819"/>
        </a:xfrm>
        <a:prstGeom prst="rect">
          <a:avLst/>
        </a:prstGeom>
      </xdr:spPr>
    </xdr:pic>
    <xdr:clientData/>
  </xdr:oneCellAnchor>
  <xdr:oneCellAnchor>
    <xdr:from>
      <xdr:col>13</xdr:col>
      <xdr:colOff>0</xdr:colOff>
      <xdr:row>153</xdr:row>
      <xdr:rowOff>10819</xdr:rowOff>
    </xdr:from>
    <xdr:ext cx="606607" cy="0"/>
    <xdr:pic>
      <xdr:nvPicPr>
        <xdr:cNvPr id="19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3716000" y="87319350"/>
          <a:ext cx="606607" cy="0"/>
        </a:xfrm>
        <a:prstGeom prst="rect">
          <a:avLst/>
        </a:prstGeom>
      </xdr:spPr>
    </xdr:pic>
    <xdr:clientData/>
  </xdr:oneCellAnchor>
  <xdr:oneCellAnchor>
    <xdr:from>
      <xdr:col>13</xdr:col>
      <xdr:colOff>0</xdr:colOff>
      <xdr:row>153</xdr:row>
      <xdr:rowOff>0</xdr:rowOff>
    </xdr:from>
    <xdr:ext cx="606607" cy="10819"/>
    <xdr:pic>
      <xdr:nvPicPr>
        <xdr:cNvPr id="19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3716000" y="87308531"/>
          <a:ext cx="606607" cy="10819"/>
        </a:xfrm>
        <a:prstGeom prst="rect">
          <a:avLst/>
        </a:prstGeom>
      </xdr:spPr>
    </xdr:pic>
    <xdr:clientData/>
  </xdr:oneCellAnchor>
  <xdr:oneCellAnchor>
    <xdr:from>
      <xdr:col>13</xdr:col>
      <xdr:colOff>0</xdr:colOff>
      <xdr:row>153</xdr:row>
      <xdr:rowOff>0</xdr:rowOff>
    </xdr:from>
    <xdr:ext cx="606607" cy="10819"/>
    <xdr:pic>
      <xdr:nvPicPr>
        <xdr:cNvPr id="19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3716000" y="87308531"/>
          <a:ext cx="606607" cy="10819"/>
        </a:xfrm>
        <a:prstGeom prst="rect">
          <a:avLst/>
        </a:prstGeom>
      </xdr:spPr>
    </xdr:pic>
    <xdr:clientData/>
  </xdr:oneCellAnchor>
  <xdr:oneCellAnchor>
    <xdr:from>
      <xdr:col>13</xdr:col>
      <xdr:colOff>0</xdr:colOff>
      <xdr:row>153</xdr:row>
      <xdr:rowOff>10819</xdr:rowOff>
    </xdr:from>
    <xdr:ext cx="606607" cy="0"/>
    <xdr:pic>
      <xdr:nvPicPr>
        <xdr:cNvPr id="19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3716000" y="87319350"/>
          <a:ext cx="606607" cy="0"/>
        </a:xfrm>
        <a:prstGeom prst="rect">
          <a:avLst/>
        </a:prstGeom>
      </xdr:spPr>
    </xdr:pic>
    <xdr:clientData/>
  </xdr:oneCellAnchor>
  <xdr:twoCellAnchor editAs="oneCell">
    <xdr:from>
      <xdr:col>2</xdr:col>
      <xdr:colOff>47625</xdr:colOff>
      <xdr:row>177</xdr:row>
      <xdr:rowOff>71436</xdr:rowOff>
    </xdr:from>
    <xdr:to>
      <xdr:col>2</xdr:col>
      <xdr:colOff>2024062</xdr:colOff>
      <xdr:row>186</xdr:row>
      <xdr:rowOff>247698</xdr:rowOff>
    </xdr:to>
    <xdr:pic>
      <xdr:nvPicPr>
        <xdr:cNvPr id="1997" name="Рисунок 1996"/>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3167063" y="98012249"/>
          <a:ext cx="1976437" cy="2640856"/>
        </a:xfrm>
        <a:prstGeom prst="rect">
          <a:avLst/>
        </a:prstGeom>
      </xdr:spPr>
    </xdr:pic>
    <xdr:clientData/>
  </xdr:twoCellAnchor>
  <xdr:twoCellAnchor editAs="oneCell">
    <xdr:from>
      <xdr:col>2</xdr:col>
      <xdr:colOff>2119314</xdr:colOff>
      <xdr:row>177</xdr:row>
      <xdr:rowOff>47623</xdr:rowOff>
    </xdr:from>
    <xdr:to>
      <xdr:col>2</xdr:col>
      <xdr:colOff>3607593</xdr:colOff>
      <xdr:row>187</xdr:row>
      <xdr:rowOff>2697</xdr:rowOff>
    </xdr:to>
    <xdr:pic>
      <xdr:nvPicPr>
        <xdr:cNvPr id="1998" name="Рисунок 1997"/>
        <xdr:cNvPicPr>
          <a:picLocks noChangeAspect="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5238752" y="97988436"/>
          <a:ext cx="1488279" cy="2693511"/>
        </a:xfrm>
        <a:prstGeom prst="rect">
          <a:avLst/>
        </a:prstGeom>
      </xdr:spPr>
    </xdr:pic>
    <xdr:clientData/>
  </xdr:twoCellAnchor>
  <xdr:oneCellAnchor>
    <xdr:from>
      <xdr:col>13</xdr:col>
      <xdr:colOff>0</xdr:colOff>
      <xdr:row>189</xdr:row>
      <xdr:rowOff>0</xdr:rowOff>
    </xdr:from>
    <xdr:ext cx="606607" cy="4560"/>
    <xdr:pic>
      <xdr:nvPicPr>
        <xdr:cNvPr id="19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8638400"/>
          <a:ext cx="606607" cy="4560"/>
        </a:xfrm>
        <a:prstGeom prst="rect">
          <a:avLst/>
        </a:prstGeom>
      </xdr:spPr>
    </xdr:pic>
    <xdr:clientData/>
  </xdr:oneCellAnchor>
  <xdr:oneCellAnchor>
    <xdr:from>
      <xdr:col>13</xdr:col>
      <xdr:colOff>0</xdr:colOff>
      <xdr:row>189</xdr:row>
      <xdr:rowOff>0</xdr:rowOff>
    </xdr:from>
    <xdr:ext cx="606607" cy="4560"/>
    <xdr:pic>
      <xdr:nvPicPr>
        <xdr:cNvPr id="20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8638400"/>
          <a:ext cx="606607" cy="4560"/>
        </a:xfrm>
        <a:prstGeom prst="rect">
          <a:avLst/>
        </a:prstGeom>
      </xdr:spPr>
    </xdr:pic>
    <xdr:clientData/>
  </xdr:oneCellAnchor>
  <xdr:oneCellAnchor>
    <xdr:from>
      <xdr:col>13</xdr:col>
      <xdr:colOff>0</xdr:colOff>
      <xdr:row>189</xdr:row>
      <xdr:rowOff>0</xdr:rowOff>
    </xdr:from>
    <xdr:ext cx="606607" cy="4560"/>
    <xdr:pic>
      <xdr:nvPicPr>
        <xdr:cNvPr id="20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8638400"/>
          <a:ext cx="606607" cy="4560"/>
        </a:xfrm>
        <a:prstGeom prst="rect">
          <a:avLst/>
        </a:prstGeom>
      </xdr:spPr>
    </xdr:pic>
    <xdr:clientData/>
  </xdr:oneCellAnchor>
  <xdr:oneCellAnchor>
    <xdr:from>
      <xdr:col>13</xdr:col>
      <xdr:colOff>0</xdr:colOff>
      <xdr:row>189</xdr:row>
      <xdr:rowOff>0</xdr:rowOff>
    </xdr:from>
    <xdr:ext cx="606607" cy="4560"/>
    <xdr:pic>
      <xdr:nvPicPr>
        <xdr:cNvPr id="20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8638400"/>
          <a:ext cx="606607" cy="4560"/>
        </a:xfrm>
        <a:prstGeom prst="rect">
          <a:avLst/>
        </a:prstGeom>
      </xdr:spPr>
    </xdr:pic>
    <xdr:clientData/>
  </xdr:oneCellAnchor>
  <xdr:oneCellAnchor>
    <xdr:from>
      <xdr:col>13</xdr:col>
      <xdr:colOff>0</xdr:colOff>
      <xdr:row>189</xdr:row>
      <xdr:rowOff>0</xdr:rowOff>
    </xdr:from>
    <xdr:ext cx="606607" cy="4560"/>
    <xdr:pic>
      <xdr:nvPicPr>
        <xdr:cNvPr id="20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8638400"/>
          <a:ext cx="606607" cy="4560"/>
        </a:xfrm>
        <a:prstGeom prst="rect">
          <a:avLst/>
        </a:prstGeom>
      </xdr:spPr>
    </xdr:pic>
    <xdr:clientData/>
  </xdr:oneCellAnchor>
  <xdr:oneCellAnchor>
    <xdr:from>
      <xdr:col>13</xdr:col>
      <xdr:colOff>0</xdr:colOff>
      <xdr:row>189</xdr:row>
      <xdr:rowOff>0</xdr:rowOff>
    </xdr:from>
    <xdr:ext cx="606607" cy="4560"/>
    <xdr:pic>
      <xdr:nvPicPr>
        <xdr:cNvPr id="20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8638400"/>
          <a:ext cx="606607" cy="4560"/>
        </a:xfrm>
        <a:prstGeom prst="rect">
          <a:avLst/>
        </a:prstGeom>
      </xdr:spPr>
    </xdr:pic>
    <xdr:clientData/>
  </xdr:oneCellAnchor>
  <xdr:oneCellAnchor>
    <xdr:from>
      <xdr:col>13</xdr:col>
      <xdr:colOff>0</xdr:colOff>
      <xdr:row>189</xdr:row>
      <xdr:rowOff>0</xdr:rowOff>
    </xdr:from>
    <xdr:ext cx="606607" cy="4560"/>
    <xdr:pic>
      <xdr:nvPicPr>
        <xdr:cNvPr id="20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8638400"/>
          <a:ext cx="606607" cy="4560"/>
        </a:xfrm>
        <a:prstGeom prst="rect">
          <a:avLst/>
        </a:prstGeom>
      </xdr:spPr>
    </xdr:pic>
    <xdr:clientData/>
  </xdr:oneCellAnchor>
  <xdr:oneCellAnchor>
    <xdr:from>
      <xdr:col>13</xdr:col>
      <xdr:colOff>0</xdr:colOff>
      <xdr:row>189</xdr:row>
      <xdr:rowOff>0</xdr:rowOff>
    </xdr:from>
    <xdr:ext cx="606607" cy="4560"/>
    <xdr:pic>
      <xdr:nvPicPr>
        <xdr:cNvPr id="20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8638400"/>
          <a:ext cx="606607" cy="4560"/>
        </a:xfrm>
        <a:prstGeom prst="rect">
          <a:avLst/>
        </a:prstGeom>
      </xdr:spPr>
    </xdr:pic>
    <xdr:clientData/>
  </xdr:oneCellAnchor>
  <xdr:oneCellAnchor>
    <xdr:from>
      <xdr:col>13</xdr:col>
      <xdr:colOff>0</xdr:colOff>
      <xdr:row>189</xdr:row>
      <xdr:rowOff>0</xdr:rowOff>
    </xdr:from>
    <xdr:ext cx="606607" cy="4560"/>
    <xdr:pic>
      <xdr:nvPicPr>
        <xdr:cNvPr id="20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8638400"/>
          <a:ext cx="606607" cy="4560"/>
        </a:xfrm>
        <a:prstGeom prst="rect">
          <a:avLst/>
        </a:prstGeom>
      </xdr:spPr>
    </xdr:pic>
    <xdr:clientData/>
  </xdr:oneCellAnchor>
  <xdr:oneCellAnchor>
    <xdr:from>
      <xdr:col>13</xdr:col>
      <xdr:colOff>0</xdr:colOff>
      <xdr:row>189</xdr:row>
      <xdr:rowOff>0</xdr:rowOff>
    </xdr:from>
    <xdr:ext cx="606607" cy="4560"/>
    <xdr:pic>
      <xdr:nvPicPr>
        <xdr:cNvPr id="20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8638400"/>
          <a:ext cx="606607" cy="4560"/>
        </a:xfrm>
        <a:prstGeom prst="rect">
          <a:avLst/>
        </a:prstGeom>
      </xdr:spPr>
    </xdr:pic>
    <xdr:clientData/>
  </xdr:oneCellAnchor>
  <xdr:oneCellAnchor>
    <xdr:from>
      <xdr:col>13</xdr:col>
      <xdr:colOff>0</xdr:colOff>
      <xdr:row>189</xdr:row>
      <xdr:rowOff>10819</xdr:rowOff>
    </xdr:from>
    <xdr:ext cx="606607" cy="0"/>
    <xdr:pic>
      <xdr:nvPicPr>
        <xdr:cNvPr id="20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8649219"/>
          <a:ext cx="606607" cy="0"/>
        </a:xfrm>
        <a:prstGeom prst="rect">
          <a:avLst/>
        </a:prstGeom>
      </xdr:spPr>
    </xdr:pic>
    <xdr:clientData/>
  </xdr:oneCellAnchor>
  <xdr:oneCellAnchor>
    <xdr:from>
      <xdr:col>13</xdr:col>
      <xdr:colOff>0</xdr:colOff>
      <xdr:row>190</xdr:row>
      <xdr:rowOff>10819</xdr:rowOff>
    </xdr:from>
    <xdr:ext cx="606607" cy="0"/>
    <xdr:pic>
      <xdr:nvPicPr>
        <xdr:cNvPr id="20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8982594"/>
          <a:ext cx="606607" cy="0"/>
        </a:xfrm>
        <a:prstGeom prst="rect">
          <a:avLst/>
        </a:prstGeom>
      </xdr:spPr>
    </xdr:pic>
    <xdr:clientData/>
  </xdr:oneCellAnchor>
  <xdr:oneCellAnchor>
    <xdr:from>
      <xdr:col>13</xdr:col>
      <xdr:colOff>0</xdr:colOff>
      <xdr:row>191</xdr:row>
      <xdr:rowOff>10819</xdr:rowOff>
    </xdr:from>
    <xdr:ext cx="606607" cy="0"/>
    <xdr:pic>
      <xdr:nvPicPr>
        <xdr:cNvPr id="20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9315969"/>
          <a:ext cx="606607" cy="0"/>
        </a:xfrm>
        <a:prstGeom prst="rect">
          <a:avLst/>
        </a:prstGeom>
      </xdr:spPr>
    </xdr:pic>
    <xdr:clientData/>
  </xdr:oneCellAnchor>
  <xdr:oneCellAnchor>
    <xdr:from>
      <xdr:col>13</xdr:col>
      <xdr:colOff>0</xdr:colOff>
      <xdr:row>192</xdr:row>
      <xdr:rowOff>10819</xdr:rowOff>
    </xdr:from>
    <xdr:ext cx="606607" cy="0"/>
    <xdr:pic>
      <xdr:nvPicPr>
        <xdr:cNvPr id="20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9792219"/>
          <a:ext cx="606607" cy="0"/>
        </a:xfrm>
        <a:prstGeom prst="rect">
          <a:avLst/>
        </a:prstGeom>
      </xdr:spPr>
    </xdr:pic>
    <xdr:clientData/>
  </xdr:oneCellAnchor>
  <xdr:oneCellAnchor>
    <xdr:from>
      <xdr:col>13</xdr:col>
      <xdr:colOff>0</xdr:colOff>
      <xdr:row>193</xdr:row>
      <xdr:rowOff>10819</xdr:rowOff>
    </xdr:from>
    <xdr:ext cx="606607" cy="0"/>
    <xdr:pic>
      <xdr:nvPicPr>
        <xdr:cNvPr id="20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0268469"/>
          <a:ext cx="606607" cy="0"/>
        </a:xfrm>
        <a:prstGeom prst="rect">
          <a:avLst/>
        </a:prstGeom>
      </xdr:spPr>
    </xdr:pic>
    <xdr:clientData/>
  </xdr:oneCellAnchor>
  <xdr:oneCellAnchor>
    <xdr:from>
      <xdr:col>13</xdr:col>
      <xdr:colOff>0</xdr:colOff>
      <xdr:row>189</xdr:row>
      <xdr:rowOff>10819</xdr:rowOff>
    </xdr:from>
    <xdr:ext cx="606607" cy="0"/>
    <xdr:pic>
      <xdr:nvPicPr>
        <xdr:cNvPr id="20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8649219"/>
          <a:ext cx="606607" cy="0"/>
        </a:xfrm>
        <a:prstGeom prst="rect">
          <a:avLst/>
        </a:prstGeom>
      </xdr:spPr>
    </xdr:pic>
    <xdr:clientData/>
  </xdr:oneCellAnchor>
  <xdr:oneCellAnchor>
    <xdr:from>
      <xdr:col>13</xdr:col>
      <xdr:colOff>0</xdr:colOff>
      <xdr:row>190</xdr:row>
      <xdr:rowOff>10819</xdr:rowOff>
    </xdr:from>
    <xdr:ext cx="606607" cy="0"/>
    <xdr:pic>
      <xdr:nvPicPr>
        <xdr:cNvPr id="20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8982594"/>
          <a:ext cx="606607" cy="0"/>
        </a:xfrm>
        <a:prstGeom prst="rect">
          <a:avLst/>
        </a:prstGeom>
      </xdr:spPr>
    </xdr:pic>
    <xdr:clientData/>
  </xdr:oneCellAnchor>
  <xdr:oneCellAnchor>
    <xdr:from>
      <xdr:col>13</xdr:col>
      <xdr:colOff>0</xdr:colOff>
      <xdr:row>191</xdr:row>
      <xdr:rowOff>10819</xdr:rowOff>
    </xdr:from>
    <xdr:ext cx="606607" cy="0"/>
    <xdr:pic>
      <xdr:nvPicPr>
        <xdr:cNvPr id="20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9315969"/>
          <a:ext cx="606607" cy="0"/>
        </a:xfrm>
        <a:prstGeom prst="rect">
          <a:avLst/>
        </a:prstGeom>
      </xdr:spPr>
    </xdr:pic>
    <xdr:clientData/>
  </xdr:oneCellAnchor>
  <xdr:oneCellAnchor>
    <xdr:from>
      <xdr:col>13</xdr:col>
      <xdr:colOff>0</xdr:colOff>
      <xdr:row>192</xdr:row>
      <xdr:rowOff>10819</xdr:rowOff>
    </xdr:from>
    <xdr:ext cx="606607" cy="0"/>
    <xdr:pic>
      <xdr:nvPicPr>
        <xdr:cNvPr id="20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9792219"/>
          <a:ext cx="606607" cy="0"/>
        </a:xfrm>
        <a:prstGeom prst="rect">
          <a:avLst/>
        </a:prstGeom>
      </xdr:spPr>
    </xdr:pic>
    <xdr:clientData/>
  </xdr:oneCellAnchor>
  <xdr:oneCellAnchor>
    <xdr:from>
      <xdr:col>13</xdr:col>
      <xdr:colOff>0</xdr:colOff>
      <xdr:row>193</xdr:row>
      <xdr:rowOff>10819</xdr:rowOff>
    </xdr:from>
    <xdr:ext cx="606607" cy="0"/>
    <xdr:pic>
      <xdr:nvPicPr>
        <xdr:cNvPr id="20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0268469"/>
          <a:ext cx="606607" cy="0"/>
        </a:xfrm>
        <a:prstGeom prst="rect">
          <a:avLst/>
        </a:prstGeom>
      </xdr:spPr>
    </xdr:pic>
    <xdr:clientData/>
  </xdr:oneCellAnchor>
  <xdr:oneCellAnchor>
    <xdr:from>
      <xdr:col>13</xdr:col>
      <xdr:colOff>0</xdr:colOff>
      <xdr:row>190</xdr:row>
      <xdr:rowOff>10819</xdr:rowOff>
    </xdr:from>
    <xdr:ext cx="606607" cy="0"/>
    <xdr:pic>
      <xdr:nvPicPr>
        <xdr:cNvPr id="20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8982594"/>
          <a:ext cx="606607" cy="0"/>
        </a:xfrm>
        <a:prstGeom prst="rect">
          <a:avLst/>
        </a:prstGeom>
      </xdr:spPr>
    </xdr:pic>
    <xdr:clientData/>
  </xdr:oneCellAnchor>
  <xdr:oneCellAnchor>
    <xdr:from>
      <xdr:col>13</xdr:col>
      <xdr:colOff>0</xdr:colOff>
      <xdr:row>191</xdr:row>
      <xdr:rowOff>10819</xdr:rowOff>
    </xdr:from>
    <xdr:ext cx="606607" cy="0"/>
    <xdr:pic>
      <xdr:nvPicPr>
        <xdr:cNvPr id="20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9315969"/>
          <a:ext cx="606607" cy="0"/>
        </a:xfrm>
        <a:prstGeom prst="rect">
          <a:avLst/>
        </a:prstGeom>
      </xdr:spPr>
    </xdr:pic>
    <xdr:clientData/>
  </xdr:oneCellAnchor>
  <xdr:oneCellAnchor>
    <xdr:from>
      <xdr:col>13</xdr:col>
      <xdr:colOff>0</xdr:colOff>
      <xdr:row>192</xdr:row>
      <xdr:rowOff>10819</xdr:rowOff>
    </xdr:from>
    <xdr:ext cx="606607" cy="0"/>
    <xdr:pic>
      <xdr:nvPicPr>
        <xdr:cNvPr id="20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9792219"/>
          <a:ext cx="606607" cy="0"/>
        </a:xfrm>
        <a:prstGeom prst="rect">
          <a:avLst/>
        </a:prstGeom>
      </xdr:spPr>
    </xdr:pic>
    <xdr:clientData/>
  </xdr:oneCellAnchor>
  <xdr:oneCellAnchor>
    <xdr:from>
      <xdr:col>13</xdr:col>
      <xdr:colOff>0</xdr:colOff>
      <xdr:row>193</xdr:row>
      <xdr:rowOff>10819</xdr:rowOff>
    </xdr:from>
    <xdr:ext cx="606607" cy="0"/>
    <xdr:pic>
      <xdr:nvPicPr>
        <xdr:cNvPr id="20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0268469"/>
          <a:ext cx="606607" cy="0"/>
        </a:xfrm>
        <a:prstGeom prst="rect">
          <a:avLst/>
        </a:prstGeom>
      </xdr:spPr>
    </xdr:pic>
    <xdr:clientData/>
  </xdr:oneCellAnchor>
  <xdr:oneCellAnchor>
    <xdr:from>
      <xdr:col>13</xdr:col>
      <xdr:colOff>0</xdr:colOff>
      <xdr:row>189</xdr:row>
      <xdr:rowOff>10819</xdr:rowOff>
    </xdr:from>
    <xdr:ext cx="606607" cy="0"/>
    <xdr:pic>
      <xdr:nvPicPr>
        <xdr:cNvPr id="20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8649219"/>
          <a:ext cx="606607" cy="0"/>
        </a:xfrm>
        <a:prstGeom prst="rect">
          <a:avLst/>
        </a:prstGeom>
      </xdr:spPr>
    </xdr:pic>
    <xdr:clientData/>
  </xdr:oneCellAnchor>
  <xdr:oneCellAnchor>
    <xdr:from>
      <xdr:col>13</xdr:col>
      <xdr:colOff>0</xdr:colOff>
      <xdr:row>190</xdr:row>
      <xdr:rowOff>10819</xdr:rowOff>
    </xdr:from>
    <xdr:ext cx="606607" cy="0"/>
    <xdr:pic>
      <xdr:nvPicPr>
        <xdr:cNvPr id="20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8982594"/>
          <a:ext cx="606607" cy="0"/>
        </a:xfrm>
        <a:prstGeom prst="rect">
          <a:avLst/>
        </a:prstGeom>
      </xdr:spPr>
    </xdr:pic>
    <xdr:clientData/>
  </xdr:oneCellAnchor>
  <xdr:oneCellAnchor>
    <xdr:from>
      <xdr:col>13</xdr:col>
      <xdr:colOff>0</xdr:colOff>
      <xdr:row>191</xdr:row>
      <xdr:rowOff>10819</xdr:rowOff>
    </xdr:from>
    <xdr:ext cx="606607" cy="0"/>
    <xdr:pic>
      <xdr:nvPicPr>
        <xdr:cNvPr id="20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9315969"/>
          <a:ext cx="606607" cy="0"/>
        </a:xfrm>
        <a:prstGeom prst="rect">
          <a:avLst/>
        </a:prstGeom>
      </xdr:spPr>
    </xdr:pic>
    <xdr:clientData/>
  </xdr:oneCellAnchor>
  <xdr:oneCellAnchor>
    <xdr:from>
      <xdr:col>13</xdr:col>
      <xdr:colOff>0</xdr:colOff>
      <xdr:row>192</xdr:row>
      <xdr:rowOff>10819</xdr:rowOff>
    </xdr:from>
    <xdr:ext cx="606607" cy="0"/>
    <xdr:pic>
      <xdr:nvPicPr>
        <xdr:cNvPr id="20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79792219"/>
          <a:ext cx="606607" cy="0"/>
        </a:xfrm>
        <a:prstGeom prst="rect">
          <a:avLst/>
        </a:prstGeom>
      </xdr:spPr>
    </xdr:pic>
    <xdr:clientData/>
  </xdr:oneCellAnchor>
  <xdr:oneCellAnchor>
    <xdr:from>
      <xdr:col>13</xdr:col>
      <xdr:colOff>0</xdr:colOff>
      <xdr:row>193</xdr:row>
      <xdr:rowOff>10819</xdr:rowOff>
    </xdr:from>
    <xdr:ext cx="606607" cy="0"/>
    <xdr:pic>
      <xdr:nvPicPr>
        <xdr:cNvPr id="20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0268469"/>
          <a:ext cx="606607" cy="0"/>
        </a:xfrm>
        <a:prstGeom prst="rect">
          <a:avLst/>
        </a:prstGeom>
      </xdr:spPr>
    </xdr:pic>
    <xdr:clientData/>
  </xdr:oneCellAnchor>
  <xdr:twoCellAnchor editAs="oneCell">
    <xdr:from>
      <xdr:col>2</xdr:col>
      <xdr:colOff>428625</xdr:colOff>
      <xdr:row>189</xdr:row>
      <xdr:rowOff>35720</xdr:rowOff>
    </xdr:from>
    <xdr:to>
      <xdr:col>2</xdr:col>
      <xdr:colOff>3644411</xdr:colOff>
      <xdr:row>193</xdr:row>
      <xdr:rowOff>412826</xdr:rowOff>
    </xdr:to>
    <xdr:pic>
      <xdr:nvPicPr>
        <xdr:cNvPr id="2028" name="Рисунок 2027"/>
        <xdr:cNvPicPr>
          <a:picLocks noChangeAspect="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3548063" y="101238845"/>
          <a:ext cx="3215786" cy="1996356"/>
        </a:xfrm>
        <a:prstGeom prst="rect">
          <a:avLst/>
        </a:prstGeom>
      </xdr:spPr>
    </xdr:pic>
    <xdr:clientData/>
  </xdr:twoCellAnchor>
  <xdr:oneCellAnchor>
    <xdr:from>
      <xdr:col>13</xdr:col>
      <xdr:colOff>0</xdr:colOff>
      <xdr:row>194</xdr:row>
      <xdr:rowOff>0</xdr:rowOff>
    </xdr:from>
    <xdr:ext cx="606607" cy="4560"/>
    <xdr:pic>
      <xdr:nvPicPr>
        <xdr:cNvPr id="20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0943450"/>
          <a:ext cx="606607" cy="4560"/>
        </a:xfrm>
        <a:prstGeom prst="rect">
          <a:avLst/>
        </a:prstGeom>
      </xdr:spPr>
    </xdr:pic>
    <xdr:clientData/>
  </xdr:oneCellAnchor>
  <xdr:oneCellAnchor>
    <xdr:from>
      <xdr:col>13</xdr:col>
      <xdr:colOff>0</xdr:colOff>
      <xdr:row>194</xdr:row>
      <xdr:rowOff>0</xdr:rowOff>
    </xdr:from>
    <xdr:ext cx="606607" cy="4560"/>
    <xdr:pic>
      <xdr:nvPicPr>
        <xdr:cNvPr id="20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0943450"/>
          <a:ext cx="606607" cy="4560"/>
        </a:xfrm>
        <a:prstGeom prst="rect">
          <a:avLst/>
        </a:prstGeom>
      </xdr:spPr>
    </xdr:pic>
    <xdr:clientData/>
  </xdr:oneCellAnchor>
  <xdr:oneCellAnchor>
    <xdr:from>
      <xdr:col>13</xdr:col>
      <xdr:colOff>0</xdr:colOff>
      <xdr:row>194</xdr:row>
      <xdr:rowOff>0</xdr:rowOff>
    </xdr:from>
    <xdr:ext cx="606607" cy="4560"/>
    <xdr:pic>
      <xdr:nvPicPr>
        <xdr:cNvPr id="20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0943450"/>
          <a:ext cx="606607" cy="4560"/>
        </a:xfrm>
        <a:prstGeom prst="rect">
          <a:avLst/>
        </a:prstGeom>
      </xdr:spPr>
    </xdr:pic>
    <xdr:clientData/>
  </xdr:oneCellAnchor>
  <xdr:oneCellAnchor>
    <xdr:from>
      <xdr:col>13</xdr:col>
      <xdr:colOff>0</xdr:colOff>
      <xdr:row>194</xdr:row>
      <xdr:rowOff>0</xdr:rowOff>
    </xdr:from>
    <xdr:ext cx="606607" cy="4560"/>
    <xdr:pic>
      <xdr:nvPicPr>
        <xdr:cNvPr id="20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0943450"/>
          <a:ext cx="606607" cy="4560"/>
        </a:xfrm>
        <a:prstGeom prst="rect">
          <a:avLst/>
        </a:prstGeom>
      </xdr:spPr>
    </xdr:pic>
    <xdr:clientData/>
  </xdr:oneCellAnchor>
  <xdr:oneCellAnchor>
    <xdr:from>
      <xdr:col>13</xdr:col>
      <xdr:colOff>0</xdr:colOff>
      <xdr:row>194</xdr:row>
      <xdr:rowOff>0</xdr:rowOff>
    </xdr:from>
    <xdr:ext cx="606607" cy="4560"/>
    <xdr:pic>
      <xdr:nvPicPr>
        <xdr:cNvPr id="20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0943450"/>
          <a:ext cx="606607" cy="4560"/>
        </a:xfrm>
        <a:prstGeom prst="rect">
          <a:avLst/>
        </a:prstGeom>
      </xdr:spPr>
    </xdr:pic>
    <xdr:clientData/>
  </xdr:oneCellAnchor>
  <xdr:oneCellAnchor>
    <xdr:from>
      <xdr:col>13</xdr:col>
      <xdr:colOff>0</xdr:colOff>
      <xdr:row>194</xdr:row>
      <xdr:rowOff>0</xdr:rowOff>
    </xdr:from>
    <xdr:ext cx="606607" cy="4560"/>
    <xdr:pic>
      <xdr:nvPicPr>
        <xdr:cNvPr id="20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0943450"/>
          <a:ext cx="606607" cy="4560"/>
        </a:xfrm>
        <a:prstGeom prst="rect">
          <a:avLst/>
        </a:prstGeom>
      </xdr:spPr>
    </xdr:pic>
    <xdr:clientData/>
  </xdr:oneCellAnchor>
  <xdr:oneCellAnchor>
    <xdr:from>
      <xdr:col>13</xdr:col>
      <xdr:colOff>0</xdr:colOff>
      <xdr:row>194</xdr:row>
      <xdr:rowOff>0</xdr:rowOff>
    </xdr:from>
    <xdr:ext cx="606607" cy="4560"/>
    <xdr:pic>
      <xdr:nvPicPr>
        <xdr:cNvPr id="20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0943450"/>
          <a:ext cx="606607" cy="4560"/>
        </a:xfrm>
        <a:prstGeom prst="rect">
          <a:avLst/>
        </a:prstGeom>
      </xdr:spPr>
    </xdr:pic>
    <xdr:clientData/>
  </xdr:oneCellAnchor>
  <xdr:oneCellAnchor>
    <xdr:from>
      <xdr:col>13</xdr:col>
      <xdr:colOff>0</xdr:colOff>
      <xdr:row>194</xdr:row>
      <xdr:rowOff>0</xdr:rowOff>
    </xdr:from>
    <xdr:ext cx="606607" cy="4560"/>
    <xdr:pic>
      <xdr:nvPicPr>
        <xdr:cNvPr id="20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0943450"/>
          <a:ext cx="606607" cy="4560"/>
        </a:xfrm>
        <a:prstGeom prst="rect">
          <a:avLst/>
        </a:prstGeom>
      </xdr:spPr>
    </xdr:pic>
    <xdr:clientData/>
  </xdr:oneCellAnchor>
  <xdr:oneCellAnchor>
    <xdr:from>
      <xdr:col>13</xdr:col>
      <xdr:colOff>0</xdr:colOff>
      <xdr:row>194</xdr:row>
      <xdr:rowOff>0</xdr:rowOff>
    </xdr:from>
    <xdr:ext cx="606607" cy="4560"/>
    <xdr:pic>
      <xdr:nvPicPr>
        <xdr:cNvPr id="20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0943450"/>
          <a:ext cx="606607" cy="4560"/>
        </a:xfrm>
        <a:prstGeom prst="rect">
          <a:avLst/>
        </a:prstGeom>
      </xdr:spPr>
    </xdr:pic>
    <xdr:clientData/>
  </xdr:oneCellAnchor>
  <xdr:oneCellAnchor>
    <xdr:from>
      <xdr:col>13</xdr:col>
      <xdr:colOff>0</xdr:colOff>
      <xdr:row>194</xdr:row>
      <xdr:rowOff>0</xdr:rowOff>
    </xdr:from>
    <xdr:ext cx="606607" cy="4560"/>
    <xdr:pic>
      <xdr:nvPicPr>
        <xdr:cNvPr id="20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0943450"/>
          <a:ext cx="606607" cy="4560"/>
        </a:xfrm>
        <a:prstGeom prst="rect">
          <a:avLst/>
        </a:prstGeom>
      </xdr:spPr>
    </xdr:pic>
    <xdr:clientData/>
  </xdr:oneCellAnchor>
  <xdr:oneCellAnchor>
    <xdr:from>
      <xdr:col>13</xdr:col>
      <xdr:colOff>0</xdr:colOff>
      <xdr:row>194</xdr:row>
      <xdr:rowOff>0</xdr:rowOff>
    </xdr:from>
    <xdr:ext cx="606607" cy="0"/>
    <xdr:pic>
      <xdr:nvPicPr>
        <xdr:cNvPr id="20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0954269"/>
          <a:ext cx="606607" cy="0"/>
        </a:xfrm>
        <a:prstGeom prst="rect">
          <a:avLst/>
        </a:prstGeom>
      </xdr:spPr>
    </xdr:pic>
    <xdr:clientData/>
  </xdr:oneCellAnchor>
  <xdr:oneCellAnchor>
    <xdr:from>
      <xdr:col>13</xdr:col>
      <xdr:colOff>0</xdr:colOff>
      <xdr:row>194</xdr:row>
      <xdr:rowOff>0</xdr:rowOff>
    </xdr:from>
    <xdr:ext cx="606607" cy="0"/>
    <xdr:pic>
      <xdr:nvPicPr>
        <xdr:cNvPr id="20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1287644"/>
          <a:ext cx="606607" cy="0"/>
        </a:xfrm>
        <a:prstGeom prst="rect">
          <a:avLst/>
        </a:prstGeom>
      </xdr:spPr>
    </xdr:pic>
    <xdr:clientData/>
  </xdr:oneCellAnchor>
  <xdr:oneCellAnchor>
    <xdr:from>
      <xdr:col>13</xdr:col>
      <xdr:colOff>0</xdr:colOff>
      <xdr:row>194</xdr:row>
      <xdr:rowOff>0</xdr:rowOff>
    </xdr:from>
    <xdr:ext cx="606607" cy="0"/>
    <xdr:pic>
      <xdr:nvPicPr>
        <xdr:cNvPr id="20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1621019"/>
          <a:ext cx="606607" cy="0"/>
        </a:xfrm>
        <a:prstGeom prst="rect">
          <a:avLst/>
        </a:prstGeom>
      </xdr:spPr>
    </xdr:pic>
    <xdr:clientData/>
  </xdr:oneCellAnchor>
  <xdr:oneCellAnchor>
    <xdr:from>
      <xdr:col>13</xdr:col>
      <xdr:colOff>0</xdr:colOff>
      <xdr:row>194</xdr:row>
      <xdr:rowOff>0</xdr:rowOff>
    </xdr:from>
    <xdr:ext cx="606607" cy="0"/>
    <xdr:pic>
      <xdr:nvPicPr>
        <xdr:cNvPr id="20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1954394"/>
          <a:ext cx="606607" cy="0"/>
        </a:xfrm>
        <a:prstGeom prst="rect">
          <a:avLst/>
        </a:prstGeom>
      </xdr:spPr>
    </xdr:pic>
    <xdr:clientData/>
  </xdr:oneCellAnchor>
  <xdr:oneCellAnchor>
    <xdr:from>
      <xdr:col>13</xdr:col>
      <xdr:colOff>0</xdr:colOff>
      <xdr:row>194</xdr:row>
      <xdr:rowOff>0</xdr:rowOff>
    </xdr:from>
    <xdr:ext cx="606607" cy="0"/>
    <xdr:pic>
      <xdr:nvPicPr>
        <xdr:cNvPr id="20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2287769"/>
          <a:ext cx="606607" cy="0"/>
        </a:xfrm>
        <a:prstGeom prst="rect">
          <a:avLst/>
        </a:prstGeom>
      </xdr:spPr>
    </xdr:pic>
    <xdr:clientData/>
  </xdr:oneCellAnchor>
  <xdr:oneCellAnchor>
    <xdr:from>
      <xdr:col>13</xdr:col>
      <xdr:colOff>0</xdr:colOff>
      <xdr:row>194</xdr:row>
      <xdr:rowOff>0</xdr:rowOff>
    </xdr:from>
    <xdr:ext cx="606607" cy="0"/>
    <xdr:pic>
      <xdr:nvPicPr>
        <xdr:cNvPr id="20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0954269"/>
          <a:ext cx="606607" cy="0"/>
        </a:xfrm>
        <a:prstGeom prst="rect">
          <a:avLst/>
        </a:prstGeom>
      </xdr:spPr>
    </xdr:pic>
    <xdr:clientData/>
  </xdr:oneCellAnchor>
  <xdr:oneCellAnchor>
    <xdr:from>
      <xdr:col>13</xdr:col>
      <xdr:colOff>0</xdr:colOff>
      <xdr:row>194</xdr:row>
      <xdr:rowOff>0</xdr:rowOff>
    </xdr:from>
    <xdr:ext cx="606607" cy="0"/>
    <xdr:pic>
      <xdr:nvPicPr>
        <xdr:cNvPr id="20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1287644"/>
          <a:ext cx="606607" cy="0"/>
        </a:xfrm>
        <a:prstGeom prst="rect">
          <a:avLst/>
        </a:prstGeom>
      </xdr:spPr>
    </xdr:pic>
    <xdr:clientData/>
  </xdr:oneCellAnchor>
  <xdr:oneCellAnchor>
    <xdr:from>
      <xdr:col>13</xdr:col>
      <xdr:colOff>0</xdr:colOff>
      <xdr:row>194</xdr:row>
      <xdr:rowOff>0</xdr:rowOff>
    </xdr:from>
    <xdr:ext cx="606607" cy="0"/>
    <xdr:pic>
      <xdr:nvPicPr>
        <xdr:cNvPr id="20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1621019"/>
          <a:ext cx="606607" cy="0"/>
        </a:xfrm>
        <a:prstGeom prst="rect">
          <a:avLst/>
        </a:prstGeom>
      </xdr:spPr>
    </xdr:pic>
    <xdr:clientData/>
  </xdr:oneCellAnchor>
  <xdr:oneCellAnchor>
    <xdr:from>
      <xdr:col>13</xdr:col>
      <xdr:colOff>0</xdr:colOff>
      <xdr:row>194</xdr:row>
      <xdr:rowOff>0</xdr:rowOff>
    </xdr:from>
    <xdr:ext cx="606607" cy="0"/>
    <xdr:pic>
      <xdr:nvPicPr>
        <xdr:cNvPr id="20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1954394"/>
          <a:ext cx="606607" cy="0"/>
        </a:xfrm>
        <a:prstGeom prst="rect">
          <a:avLst/>
        </a:prstGeom>
      </xdr:spPr>
    </xdr:pic>
    <xdr:clientData/>
  </xdr:oneCellAnchor>
  <xdr:oneCellAnchor>
    <xdr:from>
      <xdr:col>13</xdr:col>
      <xdr:colOff>0</xdr:colOff>
      <xdr:row>194</xdr:row>
      <xdr:rowOff>0</xdr:rowOff>
    </xdr:from>
    <xdr:ext cx="606607" cy="0"/>
    <xdr:pic>
      <xdr:nvPicPr>
        <xdr:cNvPr id="20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2287769"/>
          <a:ext cx="606607" cy="0"/>
        </a:xfrm>
        <a:prstGeom prst="rect">
          <a:avLst/>
        </a:prstGeom>
      </xdr:spPr>
    </xdr:pic>
    <xdr:clientData/>
  </xdr:oneCellAnchor>
  <xdr:oneCellAnchor>
    <xdr:from>
      <xdr:col>13</xdr:col>
      <xdr:colOff>0</xdr:colOff>
      <xdr:row>194</xdr:row>
      <xdr:rowOff>0</xdr:rowOff>
    </xdr:from>
    <xdr:ext cx="606607" cy="0"/>
    <xdr:pic>
      <xdr:nvPicPr>
        <xdr:cNvPr id="20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1287644"/>
          <a:ext cx="606607" cy="0"/>
        </a:xfrm>
        <a:prstGeom prst="rect">
          <a:avLst/>
        </a:prstGeom>
      </xdr:spPr>
    </xdr:pic>
    <xdr:clientData/>
  </xdr:oneCellAnchor>
  <xdr:oneCellAnchor>
    <xdr:from>
      <xdr:col>13</xdr:col>
      <xdr:colOff>0</xdr:colOff>
      <xdr:row>194</xdr:row>
      <xdr:rowOff>0</xdr:rowOff>
    </xdr:from>
    <xdr:ext cx="606607" cy="0"/>
    <xdr:pic>
      <xdr:nvPicPr>
        <xdr:cNvPr id="20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1621019"/>
          <a:ext cx="606607" cy="0"/>
        </a:xfrm>
        <a:prstGeom prst="rect">
          <a:avLst/>
        </a:prstGeom>
      </xdr:spPr>
    </xdr:pic>
    <xdr:clientData/>
  </xdr:oneCellAnchor>
  <xdr:oneCellAnchor>
    <xdr:from>
      <xdr:col>13</xdr:col>
      <xdr:colOff>0</xdr:colOff>
      <xdr:row>194</xdr:row>
      <xdr:rowOff>0</xdr:rowOff>
    </xdr:from>
    <xdr:ext cx="606607" cy="0"/>
    <xdr:pic>
      <xdr:nvPicPr>
        <xdr:cNvPr id="20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1954394"/>
          <a:ext cx="606607" cy="0"/>
        </a:xfrm>
        <a:prstGeom prst="rect">
          <a:avLst/>
        </a:prstGeom>
      </xdr:spPr>
    </xdr:pic>
    <xdr:clientData/>
  </xdr:oneCellAnchor>
  <xdr:oneCellAnchor>
    <xdr:from>
      <xdr:col>13</xdr:col>
      <xdr:colOff>0</xdr:colOff>
      <xdr:row>194</xdr:row>
      <xdr:rowOff>0</xdr:rowOff>
    </xdr:from>
    <xdr:ext cx="606607" cy="0"/>
    <xdr:pic>
      <xdr:nvPicPr>
        <xdr:cNvPr id="20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2287769"/>
          <a:ext cx="606607" cy="0"/>
        </a:xfrm>
        <a:prstGeom prst="rect">
          <a:avLst/>
        </a:prstGeom>
      </xdr:spPr>
    </xdr:pic>
    <xdr:clientData/>
  </xdr:oneCellAnchor>
  <xdr:oneCellAnchor>
    <xdr:from>
      <xdr:col>13</xdr:col>
      <xdr:colOff>0</xdr:colOff>
      <xdr:row>194</xdr:row>
      <xdr:rowOff>0</xdr:rowOff>
    </xdr:from>
    <xdr:ext cx="606607" cy="0"/>
    <xdr:pic>
      <xdr:nvPicPr>
        <xdr:cNvPr id="20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0954269"/>
          <a:ext cx="606607" cy="0"/>
        </a:xfrm>
        <a:prstGeom prst="rect">
          <a:avLst/>
        </a:prstGeom>
      </xdr:spPr>
    </xdr:pic>
    <xdr:clientData/>
  </xdr:oneCellAnchor>
  <xdr:oneCellAnchor>
    <xdr:from>
      <xdr:col>13</xdr:col>
      <xdr:colOff>0</xdr:colOff>
      <xdr:row>194</xdr:row>
      <xdr:rowOff>0</xdr:rowOff>
    </xdr:from>
    <xdr:ext cx="606607" cy="0"/>
    <xdr:pic>
      <xdr:nvPicPr>
        <xdr:cNvPr id="20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1287644"/>
          <a:ext cx="606607" cy="0"/>
        </a:xfrm>
        <a:prstGeom prst="rect">
          <a:avLst/>
        </a:prstGeom>
      </xdr:spPr>
    </xdr:pic>
    <xdr:clientData/>
  </xdr:oneCellAnchor>
  <xdr:oneCellAnchor>
    <xdr:from>
      <xdr:col>13</xdr:col>
      <xdr:colOff>0</xdr:colOff>
      <xdr:row>194</xdr:row>
      <xdr:rowOff>0</xdr:rowOff>
    </xdr:from>
    <xdr:ext cx="606607" cy="0"/>
    <xdr:pic>
      <xdr:nvPicPr>
        <xdr:cNvPr id="20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1621019"/>
          <a:ext cx="606607" cy="0"/>
        </a:xfrm>
        <a:prstGeom prst="rect">
          <a:avLst/>
        </a:prstGeom>
      </xdr:spPr>
    </xdr:pic>
    <xdr:clientData/>
  </xdr:oneCellAnchor>
  <xdr:oneCellAnchor>
    <xdr:from>
      <xdr:col>13</xdr:col>
      <xdr:colOff>0</xdr:colOff>
      <xdr:row>194</xdr:row>
      <xdr:rowOff>0</xdr:rowOff>
    </xdr:from>
    <xdr:ext cx="606607" cy="0"/>
    <xdr:pic>
      <xdr:nvPicPr>
        <xdr:cNvPr id="20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1954394"/>
          <a:ext cx="606607" cy="0"/>
        </a:xfrm>
        <a:prstGeom prst="rect">
          <a:avLst/>
        </a:prstGeom>
      </xdr:spPr>
    </xdr:pic>
    <xdr:clientData/>
  </xdr:oneCellAnchor>
  <xdr:oneCellAnchor>
    <xdr:from>
      <xdr:col>13</xdr:col>
      <xdr:colOff>0</xdr:colOff>
      <xdr:row>194</xdr:row>
      <xdr:rowOff>0</xdr:rowOff>
    </xdr:from>
    <xdr:ext cx="606607" cy="0"/>
    <xdr:pic>
      <xdr:nvPicPr>
        <xdr:cNvPr id="20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2287769"/>
          <a:ext cx="606607" cy="0"/>
        </a:xfrm>
        <a:prstGeom prst="rect">
          <a:avLst/>
        </a:prstGeom>
      </xdr:spPr>
    </xdr:pic>
    <xdr:clientData/>
  </xdr:oneCellAnchor>
  <xdr:oneCellAnchor>
    <xdr:from>
      <xdr:col>13</xdr:col>
      <xdr:colOff>0</xdr:colOff>
      <xdr:row>194</xdr:row>
      <xdr:rowOff>0</xdr:rowOff>
    </xdr:from>
    <xdr:ext cx="606607" cy="4560"/>
    <xdr:pic>
      <xdr:nvPicPr>
        <xdr:cNvPr id="20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2610325"/>
          <a:ext cx="606607" cy="4560"/>
        </a:xfrm>
        <a:prstGeom prst="rect">
          <a:avLst/>
        </a:prstGeom>
      </xdr:spPr>
    </xdr:pic>
    <xdr:clientData/>
  </xdr:oneCellAnchor>
  <xdr:oneCellAnchor>
    <xdr:from>
      <xdr:col>13</xdr:col>
      <xdr:colOff>0</xdr:colOff>
      <xdr:row>194</xdr:row>
      <xdr:rowOff>0</xdr:rowOff>
    </xdr:from>
    <xdr:ext cx="606607" cy="4560"/>
    <xdr:pic>
      <xdr:nvPicPr>
        <xdr:cNvPr id="20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2610325"/>
          <a:ext cx="606607" cy="4560"/>
        </a:xfrm>
        <a:prstGeom prst="rect">
          <a:avLst/>
        </a:prstGeom>
      </xdr:spPr>
    </xdr:pic>
    <xdr:clientData/>
  </xdr:oneCellAnchor>
  <xdr:oneCellAnchor>
    <xdr:from>
      <xdr:col>13</xdr:col>
      <xdr:colOff>0</xdr:colOff>
      <xdr:row>194</xdr:row>
      <xdr:rowOff>0</xdr:rowOff>
    </xdr:from>
    <xdr:ext cx="606607" cy="4560"/>
    <xdr:pic>
      <xdr:nvPicPr>
        <xdr:cNvPr id="20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2610325"/>
          <a:ext cx="606607" cy="4560"/>
        </a:xfrm>
        <a:prstGeom prst="rect">
          <a:avLst/>
        </a:prstGeom>
      </xdr:spPr>
    </xdr:pic>
    <xdr:clientData/>
  </xdr:oneCellAnchor>
  <xdr:oneCellAnchor>
    <xdr:from>
      <xdr:col>13</xdr:col>
      <xdr:colOff>0</xdr:colOff>
      <xdr:row>194</xdr:row>
      <xdr:rowOff>0</xdr:rowOff>
    </xdr:from>
    <xdr:ext cx="606607" cy="4560"/>
    <xdr:pic>
      <xdr:nvPicPr>
        <xdr:cNvPr id="20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2610325"/>
          <a:ext cx="606607" cy="4560"/>
        </a:xfrm>
        <a:prstGeom prst="rect">
          <a:avLst/>
        </a:prstGeom>
      </xdr:spPr>
    </xdr:pic>
    <xdr:clientData/>
  </xdr:oneCellAnchor>
  <xdr:oneCellAnchor>
    <xdr:from>
      <xdr:col>13</xdr:col>
      <xdr:colOff>0</xdr:colOff>
      <xdr:row>194</xdr:row>
      <xdr:rowOff>0</xdr:rowOff>
    </xdr:from>
    <xdr:ext cx="606607" cy="4560"/>
    <xdr:pic>
      <xdr:nvPicPr>
        <xdr:cNvPr id="20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2610325"/>
          <a:ext cx="606607" cy="4560"/>
        </a:xfrm>
        <a:prstGeom prst="rect">
          <a:avLst/>
        </a:prstGeom>
      </xdr:spPr>
    </xdr:pic>
    <xdr:clientData/>
  </xdr:oneCellAnchor>
  <xdr:oneCellAnchor>
    <xdr:from>
      <xdr:col>13</xdr:col>
      <xdr:colOff>0</xdr:colOff>
      <xdr:row>194</xdr:row>
      <xdr:rowOff>0</xdr:rowOff>
    </xdr:from>
    <xdr:ext cx="606607" cy="4560"/>
    <xdr:pic>
      <xdr:nvPicPr>
        <xdr:cNvPr id="20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2610325"/>
          <a:ext cx="606607" cy="4560"/>
        </a:xfrm>
        <a:prstGeom prst="rect">
          <a:avLst/>
        </a:prstGeom>
      </xdr:spPr>
    </xdr:pic>
    <xdr:clientData/>
  </xdr:oneCellAnchor>
  <xdr:oneCellAnchor>
    <xdr:from>
      <xdr:col>13</xdr:col>
      <xdr:colOff>0</xdr:colOff>
      <xdr:row>194</xdr:row>
      <xdr:rowOff>0</xdr:rowOff>
    </xdr:from>
    <xdr:ext cx="606607" cy="4560"/>
    <xdr:pic>
      <xdr:nvPicPr>
        <xdr:cNvPr id="20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2610325"/>
          <a:ext cx="606607" cy="4560"/>
        </a:xfrm>
        <a:prstGeom prst="rect">
          <a:avLst/>
        </a:prstGeom>
      </xdr:spPr>
    </xdr:pic>
    <xdr:clientData/>
  </xdr:oneCellAnchor>
  <xdr:oneCellAnchor>
    <xdr:from>
      <xdr:col>13</xdr:col>
      <xdr:colOff>0</xdr:colOff>
      <xdr:row>194</xdr:row>
      <xdr:rowOff>0</xdr:rowOff>
    </xdr:from>
    <xdr:ext cx="606607" cy="4560"/>
    <xdr:pic>
      <xdr:nvPicPr>
        <xdr:cNvPr id="20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2610325"/>
          <a:ext cx="606607" cy="4560"/>
        </a:xfrm>
        <a:prstGeom prst="rect">
          <a:avLst/>
        </a:prstGeom>
      </xdr:spPr>
    </xdr:pic>
    <xdr:clientData/>
  </xdr:oneCellAnchor>
  <xdr:oneCellAnchor>
    <xdr:from>
      <xdr:col>13</xdr:col>
      <xdr:colOff>0</xdr:colOff>
      <xdr:row>194</xdr:row>
      <xdr:rowOff>0</xdr:rowOff>
    </xdr:from>
    <xdr:ext cx="606607" cy="4560"/>
    <xdr:pic>
      <xdr:nvPicPr>
        <xdr:cNvPr id="20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2610325"/>
          <a:ext cx="606607" cy="4560"/>
        </a:xfrm>
        <a:prstGeom prst="rect">
          <a:avLst/>
        </a:prstGeom>
      </xdr:spPr>
    </xdr:pic>
    <xdr:clientData/>
  </xdr:oneCellAnchor>
  <xdr:oneCellAnchor>
    <xdr:from>
      <xdr:col>13</xdr:col>
      <xdr:colOff>0</xdr:colOff>
      <xdr:row>194</xdr:row>
      <xdr:rowOff>0</xdr:rowOff>
    </xdr:from>
    <xdr:ext cx="606607" cy="4560"/>
    <xdr:pic>
      <xdr:nvPicPr>
        <xdr:cNvPr id="20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2610325"/>
          <a:ext cx="606607" cy="4560"/>
        </a:xfrm>
        <a:prstGeom prst="rect">
          <a:avLst/>
        </a:prstGeom>
      </xdr:spPr>
    </xdr:pic>
    <xdr:clientData/>
  </xdr:oneCellAnchor>
  <xdr:oneCellAnchor>
    <xdr:from>
      <xdr:col>13</xdr:col>
      <xdr:colOff>0</xdr:colOff>
      <xdr:row>194</xdr:row>
      <xdr:rowOff>0</xdr:rowOff>
    </xdr:from>
    <xdr:ext cx="606607" cy="0"/>
    <xdr:pic>
      <xdr:nvPicPr>
        <xdr:cNvPr id="20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2621144"/>
          <a:ext cx="606607" cy="0"/>
        </a:xfrm>
        <a:prstGeom prst="rect">
          <a:avLst/>
        </a:prstGeom>
      </xdr:spPr>
    </xdr:pic>
    <xdr:clientData/>
  </xdr:oneCellAnchor>
  <xdr:oneCellAnchor>
    <xdr:from>
      <xdr:col>13</xdr:col>
      <xdr:colOff>0</xdr:colOff>
      <xdr:row>194</xdr:row>
      <xdr:rowOff>0</xdr:rowOff>
    </xdr:from>
    <xdr:ext cx="606607" cy="0"/>
    <xdr:pic>
      <xdr:nvPicPr>
        <xdr:cNvPr id="20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2954519"/>
          <a:ext cx="606607" cy="0"/>
        </a:xfrm>
        <a:prstGeom prst="rect">
          <a:avLst/>
        </a:prstGeom>
      </xdr:spPr>
    </xdr:pic>
    <xdr:clientData/>
  </xdr:oneCellAnchor>
  <xdr:oneCellAnchor>
    <xdr:from>
      <xdr:col>13</xdr:col>
      <xdr:colOff>0</xdr:colOff>
      <xdr:row>194</xdr:row>
      <xdr:rowOff>0</xdr:rowOff>
    </xdr:from>
    <xdr:ext cx="606607" cy="0"/>
    <xdr:pic>
      <xdr:nvPicPr>
        <xdr:cNvPr id="20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3287894"/>
          <a:ext cx="606607" cy="0"/>
        </a:xfrm>
        <a:prstGeom prst="rect">
          <a:avLst/>
        </a:prstGeom>
      </xdr:spPr>
    </xdr:pic>
    <xdr:clientData/>
  </xdr:oneCellAnchor>
  <xdr:oneCellAnchor>
    <xdr:from>
      <xdr:col>13</xdr:col>
      <xdr:colOff>0</xdr:colOff>
      <xdr:row>194</xdr:row>
      <xdr:rowOff>0</xdr:rowOff>
    </xdr:from>
    <xdr:ext cx="606607" cy="0"/>
    <xdr:pic>
      <xdr:nvPicPr>
        <xdr:cNvPr id="20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3621269"/>
          <a:ext cx="606607" cy="0"/>
        </a:xfrm>
        <a:prstGeom prst="rect">
          <a:avLst/>
        </a:prstGeom>
      </xdr:spPr>
    </xdr:pic>
    <xdr:clientData/>
  </xdr:oneCellAnchor>
  <xdr:oneCellAnchor>
    <xdr:from>
      <xdr:col>13</xdr:col>
      <xdr:colOff>0</xdr:colOff>
      <xdr:row>194</xdr:row>
      <xdr:rowOff>0</xdr:rowOff>
    </xdr:from>
    <xdr:ext cx="606607" cy="0"/>
    <xdr:pic>
      <xdr:nvPicPr>
        <xdr:cNvPr id="20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3954644"/>
          <a:ext cx="606607" cy="0"/>
        </a:xfrm>
        <a:prstGeom prst="rect">
          <a:avLst/>
        </a:prstGeom>
      </xdr:spPr>
    </xdr:pic>
    <xdr:clientData/>
  </xdr:oneCellAnchor>
  <xdr:oneCellAnchor>
    <xdr:from>
      <xdr:col>13</xdr:col>
      <xdr:colOff>0</xdr:colOff>
      <xdr:row>194</xdr:row>
      <xdr:rowOff>0</xdr:rowOff>
    </xdr:from>
    <xdr:ext cx="606607" cy="0"/>
    <xdr:pic>
      <xdr:nvPicPr>
        <xdr:cNvPr id="20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2621144"/>
          <a:ext cx="606607" cy="0"/>
        </a:xfrm>
        <a:prstGeom prst="rect">
          <a:avLst/>
        </a:prstGeom>
      </xdr:spPr>
    </xdr:pic>
    <xdr:clientData/>
  </xdr:oneCellAnchor>
  <xdr:oneCellAnchor>
    <xdr:from>
      <xdr:col>13</xdr:col>
      <xdr:colOff>0</xdr:colOff>
      <xdr:row>194</xdr:row>
      <xdr:rowOff>0</xdr:rowOff>
    </xdr:from>
    <xdr:ext cx="606607" cy="0"/>
    <xdr:pic>
      <xdr:nvPicPr>
        <xdr:cNvPr id="20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2954519"/>
          <a:ext cx="606607" cy="0"/>
        </a:xfrm>
        <a:prstGeom prst="rect">
          <a:avLst/>
        </a:prstGeom>
      </xdr:spPr>
    </xdr:pic>
    <xdr:clientData/>
  </xdr:oneCellAnchor>
  <xdr:oneCellAnchor>
    <xdr:from>
      <xdr:col>13</xdr:col>
      <xdr:colOff>0</xdr:colOff>
      <xdr:row>194</xdr:row>
      <xdr:rowOff>0</xdr:rowOff>
    </xdr:from>
    <xdr:ext cx="606607" cy="0"/>
    <xdr:pic>
      <xdr:nvPicPr>
        <xdr:cNvPr id="20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3287894"/>
          <a:ext cx="606607" cy="0"/>
        </a:xfrm>
        <a:prstGeom prst="rect">
          <a:avLst/>
        </a:prstGeom>
      </xdr:spPr>
    </xdr:pic>
    <xdr:clientData/>
  </xdr:oneCellAnchor>
  <xdr:oneCellAnchor>
    <xdr:from>
      <xdr:col>13</xdr:col>
      <xdr:colOff>0</xdr:colOff>
      <xdr:row>194</xdr:row>
      <xdr:rowOff>0</xdr:rowOff>
    </xdr:from>
    <xdr:ext cx="606607" cy="0"/>
    <xdr:pic>
      <xdr:nvPicPr>
        <xdr:cNvPr id="20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3621269"/>
          <a:ext cx="606607" cy="0"/>
        </a:xfrm>
        <a:prstGeom prst="rect">
          <a:avLst/>
        </a:prstGeom>
      </xdr:spPr>
    </xdr:pic>
    <xdr:clientData/>
  </xdr:oneCellAnchor>
  <xdr:oneCellAnchor>
    <xdr:from>
      <xdr:col>13</xdr:col>
      <xdr:colOff>0</xdr:colOff>
      <xdr:row>194</xdr:row>
      <xdr:rowOff>0</xdr:rowOff>
    </xdr:from>
    <xdr:ext cx="606607" cy="0"/>
    <xdr:pic>
      <xdr:nvPicPr>
        <xdr:cNvPr id="20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3954644"/>
          <a:ext cx="606607" cy="0"/>
        </a:xfrm>
        <a:prstGeom prst="rect">
          <a:avLst/>
        </a:prstGeom>
      </xdr:spPr>
    </xdr:pic>
    <xdr:clientData/>
  </xdr:oneCellAnchor>
  <xdr:oneCellAnchor>
    <xdr:from>
      <xdr:col>13</xdr:col>
      <xdr:colOff>0</xdr:colOff>
      <xdr:row>194</xdr:row>
      <xdr:rowOff>0</xdr:rowOff>
    </xdr:from>
    <xdr:ext cx="606607" cy="0"/>
    <xdr:pic>
      <xdr:nvPicPr>
        <xdr:cNvPr id="20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2954519"/>
          <a:ext cx="606607" cy="0"/>
        </a:xfrm>
        <a:prstGeom prst="rect">
          <a:avLst/>
        </a:prstGeom>
      </xdr:spPr>
    </xdr:pic>
    <xdr:clientData/>
  </xdr:oneCellAnchor>
  <xdr:oneCellAnchor>
    <xdr:from>
      <xdr:col>13</xdr:col>
      <xdr:colOff>0</xdr:colOff>
      <xdr:row>194</xdr:row>
      <xdr:rowOff>0</xdr:rowOff>
    </xdr:from>
    <xdr:ext cx="606607" cy="0"/>
    <xdr:pic>
      <xdr:nvPicPr>
        <xdr:cNvPr id="20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3287894"/>
          <a:ext cx="606607" cy="0"/>
        </a:xfrm>
        <a:prstGeom prst="rect">
          <a:avLst/>
        </a:prstGeom>
      </xdr:spPr>
    </xdr:pic>
    <xdr:clientData/>
  </xdr:oneCellAnchor>
  <xdr:oneCellAnchor>
    <xdr:from>
      <xdr:col>13</xdr:col>
      <xdr:colOff>0</xdr:colOff>
      <xdr:row>194</xdr:row>
      <xdr:rowOff>0</xdr:rowOff>
    </xdr:from>
    <xdr:ext cx="606607" cy="0"/>
    <xdr:pic>
      <xdr:nvPicPr>
        <xdr:cNvPr id="20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3621269"/>
          <a:ext cx="606607" cy="0"/>
        </a:xfrm>
        <a:prstGeom prst="rect">
          <a:avLst/>
        </a:prstGeom>
      </xdr:spPr>
    </xdr:pic>
    <xdr:clientData/>
  </xdr:oneCellAnchor>
  <xdr:oneCellAnchor>
    <xdr:from>
      <xdr:col>13</xdr:col>
      <xdr:colOff>0</xdr:colOff>
      <xdr:row>194</xdr:row>
      <xdr:rowOff>0</xdr:rowOff>
    </xdr:from>
    <xdr:ext cx="606607" cy="0"/>
    <xdr:pic>
      <xdr:nvPicPr>
        <xdr:cNvPr id="20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3954644"/>
          <a:ext cx="606607" cy="0"/>
        </a:xfrm>
        <a:prstGeom prst="rect">
          <a:avLst/>
        </a:prstGeom>
      </xdr:spPr>
    </xdr:pic>
    <xdr:clientData/>
  </xdr:oneCellAnchor>
  <xdr:oneCellAnchor>
    <xdr:from>
      <xdr:col>13</xdr:col>
      <xdr:colOff>0</xdr:colOff>
      <xdr:row>194</xdr:row>
      <xdr:rowOff>0</xdr:rowOff>
    </xdr:from>
    <xdr:ext cx="606607" cy="0"/>
    <xdr:pic>
      <xdr:nvPicPr>
        <xdr:cNvPr id="20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2621144"/>
          <a:ext cx="606607" cy="0"/>
        </a:xfrm>
        <a:prstGeom prst="rect">
          <a:avLst/>
        </a:prstGeom>
      </xdr:spPr>
    </xdr:pic>
    <xdr:clientData/>
  </xdr:oneCellAnchor>
  <xdr:oneCellAnchor>
    <xdr:from>
      <xdr:col>13</xdr:col>
      <xdr:colOff>0</xdr:colOff>
      <xdr:row>194</xdr:row>
      <xdr:rowOff>0</xdr:rowOff>
    </xdr:from>
    <xdr:ext cx="606607" cy="0"/>
    <xdr:pic>
      <xdr:nvPicPr>
        <xdr:cNvPr id="20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2954519"/>
          <a:ext cx="606607" cy="0"/>
        </a:xfrm>
        <a:prstGeom prst="rect">
          <a:avLst/>
        </a:prstGeom>
      </xdr:spPr>
    </xdr:pic>
    <xdr:clientData/>
  </xdr:oneCellAnchor>
  <xdr:oneCellAnchor>
    <xdr:from>
      <xdr:col>13</xdr:col>
      <xdr:colOff>0</xdr:colOff>
      <xdr:row>194</xdr:row>
      <xdr:rowOff>0</xdr:rowOff>
    </xdr:from>
    <xdr:ext cx="606607" cy="0"/>
    <xdr:pic>
      <xdr:nvPicPr>
        <xdr:cNvPr id="20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3287894"/>
          <a:ext cx="606607" cy="0"/>
        </a:xfrm>
        <a:prstGeom prst="rect">
          <a:avLst/>
        </a:prstGeom>
      </xdr:spPr>
    </xdr:pic>
    <xdr:clientData/>
  </xdr:oneCellAnchor>
  <xdr:oneCellAnchor>
    <xdr:from>
      <xdr:col>13</xdr:col>
      <xdr:colOff>0</xdr:colOff>
      <xdr:row>194</xdr:row>
      <xdr:rowOff>0</xdr:rowOff>
    </xdr:from>
    <xdr:ext cx="606607" cy="0"/>
    <xdr:pic>
      <xdr:nvPicPr>
        <xdr:cNvPr id="20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3621269"/>
          <a:ext cx="606607" cy="0"/>
        </a:xfrm>
        <a:prstGeom prst="rect">
          <a:avLst/>
        </a:prstGeom>
      </xdr:spPr>
    </xdr:pic>
    <xdr:clientData/>
  </xdr:oneCellAnchor>
  <xdr:oneCellAnchor>
    <xdr:from>
      <xdr:col>13</xdr:col>
      <xdr:colOff>0</xdr:colOff>
      <xdr:row>194</xdr:row>
      <xdr:rowOff>0</xdr:rowOff>
    </xdr:from>
    <xdr:ext cx="606607" cy="0"/>
    <xdr:pic>
      <xdr:nvPicPr>
        <xdr:cNvPr id="20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839575" y="83954644"/>
          <a:ext cx="606607" cy="0"/>
        </a:xfrm>
        <a:prstGeom prst="rect">
          <a:avLst/>
        </a:prstGeom>
      </xdr:spPr>
    </xdr:pic>
    <xdr:clientData/>
  </xdr:oneCellAnchor>
  <xdr:oneCellAnchor>
    <xdr:from>
      <xdr:col>14</xdr:col>
      <xdr:colOff>0</xdr:colOff>
      <xdr:row>190</xdr:row>
      <xdr:rowOff>10819</xdr:rowOff>
    </xdr:from>
    <xdr:ext cx="606607" cy="0"/>
    <xdr:pic>
      <xdr:nvPicPr>
        <xdr:cNvPr id="20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5668625" y="78982594"/>
          <a:ext cx="606607" cy="0"/>
        </a:xfrm>
        <a:prstGeom prst="rect">
          <a:avLst/>
        </a:prstGeom>
      </xdr:spPr>
    </xdr:pic>
    <xdr:clientData/>
  </xdr:oneCellAnchor>
  <xdr:oneCellAnchor>
    <xdr:from>
      <xdr:col>14</xdr:col>
      <xdr:colOff>0</xdr:colOff>
      <xdr:row>191</xdr:row>
      <xdr:rowOff>10819</xdr:rowOff>
    </xdr:from>
    <xdr:ext cx="606607" cy="0"/>
    <xdr:pic>
      <xdr:nvPicPr>
        <xdr:cNvPr id="20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5668625" y="79315969"/>
          <a:ext cx="606607" cy="0"/>
        </a:xfrm>
        <a:prstGeom prst="rect">
          <a:avLst/>
        </a:prstGeom>
      </xdr:spPr>
    </xdr:pic>
    <xdr:clientData/>
  </xdr:oneCellAnchor>
  <xdr:oneCellAnchor>
    <xdr:from>
      <xdr:col>14</xdr:col>
      <xdr:colOff>0</xdr:colOff>
      <xdr:row>192</xdr:row>
      <xdr:rowOff>10819</xdr:rowOff>
    </xdr:from>
    <xdr:ext cx="606607" cy="0"/>
    <xdr:pic>
      <xdr:nvPicPr>
        <xdr:cNvPr id="20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5668625" y="79792219"/>
          <a:ext cx="606607" cy="0"/>
        </a:xfrm>
        <a:prstGeom prst="rect">
          <a:avLst/>
        </a:prstGeom>
      </xdr:spPr>
    </xdr:pic>
    <xdr:clientData/>
  </xdr:oneCellAnchor>
  <xdr:oneCellAnchor>
    <xdr:from>
      <xdr:col>14</xdr:col>
      <xdr:colOff>0</xdr:colOff>
      <xdr:row>193</xdr:row>
      <xdr:rowOff>10819</xdr:rowOff>
    </xdr:from>
    <xdr:ext cx="606607" cy="0"/>
    <xdr:pic>
      <xdr:nvPicPr>
        <xdr:cNvPr id="20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5668625" y="80268469"/>
          <a:ext cx="606607" cy="0"/>
        </a:xfrm>
        <a:prstGeom prst="rect">
          <a:avLst/>
        </a:prstGeom>
      </xdr:spPr>
    </xdr:pic>
    <xdr:clientData/>
  </xdr:oneCellAnchor>
  <xdr:oneCellAnchor>
    <xdr:from>
      <xdr:col>14</xdr:col>
      <xdr:colOff>0</xdr:colOff>
      <xdr:row>190</xdr:row>
      <xdr:rowOff>10819</xdr:rowOff>
    </xdr:from>
    <xdr:ext cx="606607" cy="0"/>
    <xdr:pic>
      <xdr:nvPicPr>
        <xdr:cNvPr id="20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5668625" y="78982594"/>
          <a:ext cx="606607" cy="0"/>
        </a:xfrm>
        <a:prstGeom prst="rect">
          <a:avLst/>
        </a:prstGeom>
      </xdr:spPr>
    </xdr:pic>
    <xdr:clientData/>
  </xdr:oneCellAnchor>
  <xdr:oneCellAnchor>
    <xdr:from>
      <xdr:col>14</xdr:col>
      <xdr:colOff>0</xdr:colOff>
      <xdr:row>191</xdr:row>
      <xdr:rowOff>10819</xdr:rowOff>
    </xdr:from>
    <xdr:ext cx="606607" cy="0"/>
    <xdr:pic>
      <xdr:nvPicPr>
        <xdr:cNvPr id="20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5668625" y="79315969"/>
          <a:ext cx="606607" cy="0"/>
        </a:xfrm>
        <a:prstGeom prst="rect">
          <a:avLst/>
        </a:prstGeom>
      </xdr:spPr>
    </xdr:pic>
    <xdr:clientData/>
  </xdr:oneCellAnchor>
  <xdr:oneCellAnchor>
    <xdr:from>
      <xdr:col>14</xdr:col>
      <xdr:colOff>0</xdr:colOff>
      <xdr:row>192</xdr:row>
      <xdr:rowOff>10819</xdr:rowOff>
    </xdr:from>
    <xdr:ext cx="606607" cy="0"/>
    <xdr:pic>
      <xdr:nvPicPr>
        <xdr:cNvPr id="20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5668625" y="79792219"/>
          <a:ext cx="606607" cy="0"/>
        </a:xfrm>
        <a:prstGeom prst="rect">
          <a:avLst/>
        </a:prstGeom>
      </xdr:spPr>
    </xdr:pic>
    <xdr:clientData/>
  </xdr:oneCellAnchor>
  <xdr:oneCellAnchor>
    <xdr:from>
      <xdr:col>14</xdr:col>
      <xdr:colOff>0</xdr:colOff>
      <xdr:row>193</xdr:row>
      <xdr:rowOff>10819</xdr:rowOff>
    </xdr:from>
    <xdr:ext cx="606607" cy="0"/>
    <xdr:pic>
      <xdr:nvPicPr>
        <xdr:cNvPr id="20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5668625" y="80268469"/>
          <a:ext cx="606607" cy="0"/>
        </a:xfrm>
        <a:prstGeom prst="rect">
          <a:avLst/>
        </a:prstGeom>
      </xdr:spPr>
    </xdr:pic>
    <xdr:clientData/>
  </xdr:oneCellAnchor>
  <xdr:oneCellAnchor>
    <xdr:from>
      <xdr:col>14</xdr:col>
      <xdr:colOff>0</xdr:colOff>
      <xdr:row>190</xdr:row>
      <xdr:rowOff>10819</xdr:rowOff>
    </xdr:from>
    <xdr:ext cx="606607" cy="0"/>
    <xdr:pic>
      <xdr:nvPicPr>
        <xdr:cNvPr id="20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5668625" y="78982594"/>
          <a:ext cx="606607" cy="0"/>
        </a:xfrm>
        <a:prstGeom prst="rect">
          <a:avLst/>
        </a:prstGeom>
      </xdr:spPr>
    </xdr:pic>
    <xdr:clientData/>
  </xdr:oneCellAnchor>
  <xdr:oneCellAnchor>
    <xdr:from>
      <xdr:col>14</xdr:col>
      <xdr:colOff>0</xdr:colOff>
      <xdr:row>191</xdr:row>
      <xdr:rowOff>10819</xdr:rowOff>
    </xdr:from>
    <xdr:ext cx="606607" cy="0"/>
    <xdr:pic>
      <xdr:nvPicPr>
        <xdr:cNvPr id="20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5668625" y="79315969"/>
          <a:ext cx="606607" cy="0"/>
        </a:xfrm>
        <a:prstGeom prst="rect">
          <a:avLst/>
        </a:prstGeom>
      </xdr:spPr>
    </xdr:pic>
    <xdr:clientData/>
  </xdr:oneCellAnchor>
  <xdr:oneCellAnchor>
    <xdr:from>
      <xdr:col>14</xdr:col>
      <xdr:colOff>0</xdr:colOff>
      <xdr:row>192</xdr:row>
      <xdr:rowOff>10819</xdr:rowOff>
    </xdr:from>
    <xdr:ext cx="606607" cy="0"/>
    <xdr:pic>
      <xdr:nvPicPr>
        <xdr:cNvPr id="20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5668625" y="79792219"/>
          <a:ext cx="606607" cy="0"/>
        </a:xfrm>
        <a:prstGeom prst="rect">
          <a:avLst/>
        </a:prstGeom>
      </xdr:spPr>
    </xdr:pic>
    <xdr:clientData/>
  </xdr:oneCellAnchor>
  <xdr:oneCellAnchor>
    <xdr:from>
      <xdr:col>14</xdr:col>
      <xdr:colOff>0</xdr:colOff>
      <xdr:row>193</xdr:row>
      <xdr:rowOff>10819</xdr:rowOff>
    </xdr:from>
    <xdr:ext cx="606607" cy="0"/>
    <xdr:pic>
      <xdr:nvPicPr>
        <xdr:cNvPr id="21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5668625" y="80268469"/>
          <a:ext cx="606607" cy="0"/>
        </a:xfrm>
        <a:prstGeom prst="rect">
          <a:avLst/>
        </a:prstGeom>
      </xdr:spPr>
    </xdr:pic>
    <xdr:clientData/>
  </xdr:oneCellAnchor>
  <xdr:oneCellAnchor>
    <xdr:from>
      <xdr:col>14</xdr:col>
      <xdr:colOff>0</xdr:colOff>
      <xdr:row>190</xdr:row>
      <xdr:rowOff>10819</xdr:rowOff>
    </xdr:from>
    <xdr:ext cx="606607" cy="0"/>
    <xdr:pic>
      <xdr:nvPicPr>
        <xdr:cNvPr id="21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5668625" y="78982594"/>
          <a:ext cx="606607" cy="0"/>
        </a:xfrm>
        <a:prstGeom prst="rect">
          <a:avLst/>
        </a:prstGeom>
      </xdr:spPr>
    </xdr:pic>
    <xdr:clientData/>
  </xdr:oneCellAnchor>
  <xdr:oneCellAnchor>
    <xdr:from>
      <xdr:col>14</xdr:col>
      <xdr:colOff>0</xdr:colOff>
      <xdr:row>191</xdr:row>
      <xdr:rowOff>10819</xdr:rowOff>
    </xdr:from>
    <xdr:ext cx="606607" cy="0"/>
    <xdr:pic>
      <xdr:nvPicPr>
        <xdr:cNvPr id="21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5668625" y="79315969"/>
          <a:ext cx="606607" cy="0"/>
        </a:xfrm>
        <a:prstGeom prst="rect">
          <a:avLst/>
        </a:prstGeom>
      </xdr:spPr>
    </xdr:pic>
    <xdr:clientData/>
  </xdr:oneCellAnchor>
  <xdr:oneCellAnchor>
    <xdr:from>
      <xdr:col>14</xdr:col>
      <xdr:colOff>0</xdr:colOff>
      <xdr:row>192</xdr:row>
      <xdr:rowOff>10819</xdr:rowOff>
    </xdr:from>
    <xdr:ext cx="606607" cy="0"/>
    <xdr:pic>
      <xdr:nvPicPr>
        <xdr:cNvPr id="21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5668625" y="79792219"/>
          <a:ext cx="606607" cy="0"/>
        </a:xfrm>
        <a:prstGeom prst="rect">
          <a:avLst/>
        </a:prstGeom>
      </xdr:spPr>
    </xdr:pic>
    <xdr:clientData/>
  </xdr:oneCellAnchor>
  <xdr:oneCellAnchor>
    <xdr:from>
      <xdr:col>14</xdr:col>
      <xdr:colOff>0</xdr:colOff>
      <xdr:row>193</xdr:row>
      <xdr:rowOff>10819</xdr:rowOff>
    </xdr:from>
    <xdr:ext cx="606607" cy="0"/>
    <xdr:pic>
      <xdr:nvPicPr>
        <xdr:cNvPr id="21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5668625" y="80268469"/>
          <a:ext cx="606607" cy="0"/>
        </a:xfrm>
        <a:prstGeom prst="rect">
          <a:avLst/>
        </a:prstGeom>
      </xdr:spPr>
    </xdr:pic>
    <xdr:clientData/>
  </xdr:oneCellAnchor>
  <xdr:oneCellAnchor>
    <xdr:from>
      <xdr:col>12</xdr:col>
      <xdr:colOff>0</xdr:colOff>
      <xdr:row>2</xdr:row>
      <xdr:rowOff>10819</xdr:rowOff>
    </xdr:from>
    <xdr:ext cx="606607" cy="0"/>
    <xdr:pic>
      <xdr:nvPicPr>
        <xdr:cNvPr id="21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xdr:row>
      <xdr:rowOff>10819</xdr:rowOff>
    </xdr:from>
    <xdr:ext cx="606607" cy="0"/>
    <xdr:pic>
      <xdr:nvPicPr>
        <xdr:cNvPr id="21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xdr:row>
      <xdr:rowOff>10819</xdr:rowOff>
    </xdr:from>
    <xdr:ext cx="606607" cy="0"/>
    <xdr:pic>
      <xdr:nvPicPr>
        <xdr:cNvPr id="21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xdr:row>
      <xdr:rowOff>10819</xdr:rowOff>
    </xdr:from>
    <xdr:ext cx="606607" cy="0"/>
    <xdr:pic>
      <xdr:nvPicPr>
        <xdr:cNvPr id="21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xdr:row>
      <xdr:rowOff>10819</xdr:rowOff>
    </xdr:from>
    <xdr:ext cx="606607" cy="0"/>
    <xdr:pic>
      <xdr:nvPicPr>
        <xdr:cNvPr id="21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xdr:row>
      <xdr:rowOff>10819</xdr:rowOff>
    </xdr:from>
    <xdr:ext cx="606607" cy="0"/>
    <xdr:pic>
      <xdr:nvPicPr>
        <xdr:cNvPr id="21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xdr:row>
      <xdr:rowOff>10819</xdr:rowOff>
    </xdr:from>
    <xdr:ext cx="606607" cy="0"/>
    <xdr:pic>
      <xdr:nvPicPr>
        <xdr:cNvPr id="21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xdr:row>
      <xdr:rowOff>10819</xdr:rowOff>
    </xdr:from>
    <xdr:ext cx="606607" cy="0"/>
    <xdr:pic>
      <xdr:nvPicPr>
        <xdr:cNvPr id="21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xdr:row>
      <xdr:rowOff>10819</xdr:rowOff>
    </xdr:from>
    <xdr:ext cx="606607" cy="0"/>
    <xdr:pic>
      <xdr:nvPicPr>
        <xdr:cNvPr id="21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xdr:row>
      <xdr:rowOff>10819</xdr:rowOff>
    </xdr:from>
    <xdr:ext cx="606607" cy="0"/>
    <xdr:pic>
      <xdr:nvPicPr>
        <xdr:cNvPr id="21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xdr:row>
      <xdr:rowOff>10819</xdr:rowOff>
    </xdr:from>
    <xdr:ext cx="606607" cy="0"/>
    <xdr:pic>
      <xdr:nvPicPr>
        <xdr:cNvPr id="21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xdr:row>
      <xdr:rowOff>10819</xdr:rowOff>
    </xdr:from>
    <xdr:ext cx="606607" cy="0"/>
    <xdr:pic>
      <xdr:nvPicPr>
        <xdr:cNvPr id="21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xdr:row>
      <xdr:rowOff>10819</xdr:rowOff>
    </xdr:from>
    <xdr:ext cx="606607" cy="0"/>
    <xdr:pic>
      <xdr:nvPicPr>
        <xdr:cNvPr id="21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xdr:row>
      <xdr:rowOff>10819</xdr:rowOff>
    </xdr:from>
    <xdr:ext cx="606607" cy="0"/>
    <xdr:pic>
      <xdr:nvPicPr>
        <xdr:cNvPr id="21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xdr:row>
      <xdr:rowOff>10819</xdr:rowOff>
    </xdr:from>
    <xdr:ext cx="606607" cy="0"/>
    <xdr:pic>
      <xdr:nvPicPr>
        <xdr:cNvPr id="21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xdr:row>
      <xdr:rowOff>10819</xdr:rowOff>
    </xdr:from>
    <xdr:ext cx="606607" cy="0"/>
    <xdr:pic>
      <xdr:nvPicPr>
        <xdr:cNvPr id="21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xdr:row>
      <xdr:rowOff>10819</xdr:rowOff>
    </xdr:from>
    <xdr:ext cx="606607" cy="0"/>
    <xdr:pic>
      <xdr:nvPicPr>
        <xdr:cNvPr id="21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xdr:row>
      <xdr:rowOff>10819</xdr:rowOff>
    </xdr:from>
    <xdr:ext cx="606607" cy="0"/>
    <xdr:pic>
      <xdr:nvPicPr>
        <xdr:cNvPr id="21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xdr:row>
      <xdr:rowOff>10819</xdr:rowOff>
    </xdr:from>
    <xdr:ext cx="606607" cy="0"/>
    <xdr:pic>
      <xdr:nvPicPr>
        <xdr:cNvPr id="21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xdr:row>
      <xdr:rowOff>10819</xdr:rowOff>
    </xdr:from>
    <xdr:ext cx="606607" cy="0"/>
    <xdr:pic>
      <xdr:nvPicPr>
        <xdr:cNvPr id="21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xdr:row>
      <xdr:rowOff>10819</xdr:rowOff>
    </xdr:from>
    <xdr:ext cx="606607" cy="0"/>
    <xdr:pic>
      <xdr:nvPicPr>
        <xdr:cNvPr id="21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xdr:row>
      <xdr:rowOff>10819</xdr:rowOff>
    </xdr:from>
    <xdr:ext cx="606607" cy="0"/>
    <xdr:pic>
      <xdr:nvPicPr>
        <xdr:cNvPr id="21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xdr:row>
      <xdr:rowOff>10819</xdr:rowOff>
    </xdr:from>
    <xdr:ext cx="606607" cy="0"/>
    <xdr:pic>
      <xdr:nvPicPr>
        <xdr:cNvPr id="21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xdr:row>
      <xdr:rowOff>10819</xdr:rowOff>
    </xdr:from>
    <xdr:ext cx="606607" cy="0"/>
    <xdr:pic>
      <xdr:nvPicPr>
        <xdr:cNvPr id="21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xdr:row>
      <xdr:rowOff>10819</xdr:rowOff>
    </xdr:from>
    <xdr:ext cx="606607" cy="0"/>
    <xdr:pic>
      <xdr:nvPicPr>
        <xdr:cNvPr id="21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xdr:row>
      <xdr:rowOff>10819</xdr:rowOff>
    </xdr:from>
    <xdr:ext cx="606607" cy="0"/>
    <xdr:pic>
      <xdr:nvPicPr>
        <xdr:cNvPr id="21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xdr:row>
      <xdr:rowOff>10819</xdr:rowOff>
    </xdr:from>
    <xdr:ext cx="606607" cy="0"/>
    <xdr:pic>
      <xdr:nvPicPr>
        <xdr:cNvPr id="21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xdr:row>
      <xdr:rowOff>10819</xdr:rowOff>
    </xdr:from>
    <xdr:ext cx="606607" cy="0"/>
    <xdr:pic>
      <xdr:nvPicPr>
        <xdr:cNvPr id="21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xdr:row>
      <xdr:rowOff>10819</xdr:rowOff>
    </xdr:from>
    <xdr:ext cx="606607" cy="0"/>
    <xdr:pic>
      <xdr:nvPicPr>
        <xdr:cNvPr id="21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xdr:row>
      <xdr:rowOff>10819</xdr:rowOff>
    </xdr:from>
    <xdr:ext cx="606607" cy="0"/>
    <xdr:pic>
      <xdr:nvPicPr>
        <xdr:cNvPr id="21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xdr:row>
      <xdr:rowOff>10819</xdr:rowOff>
    </xdr:from>
    <xdr:ext cx="606607" cy="0"/>
    <xdr:pic>
      <xdr:nvPicPr>
        <xdr:cNvPr id="21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xdr:row>
      <xdr:rowOff>10819</xdr:rowOff>
    </xdr:from>
    <xdr:ext cx="606607" cy="0"/>
    <xdr:pic>
      <xdr:nvPicPr>
        <xdr:cNvPr id="21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xdr:row>
      <xdr:rowOff>10819</xdr:rowOff>
    </xdr:from>
    <xdr:ext cx="606607" cy="0"/>
    <xdr:pic>
      <xdr:nvPicPr>
        <xdr:cNvPr id="21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xdr:row>
      <xdr:rowOff>10819</xdr:rowOff>
    </xdr:from>
    <xdr:ext cx="606607" cy="0"/>
    <xdr:pic>
      <xdr:nvPicPr>
        <xdr:cNvPr id="21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9</xdr:row>
      <xdr:rowOff>10819</xdr:rowOff>
    </xdr:from>
    <xdr:ext cx="606607" cy="0"/>
    <xdr:pic>
      <xdr:nvPicPr>
        <xdr:cNvPr id="21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9</xdr:row>
      <xdr:rowOff>10819</xdr:rowOff>
    </xdr:from>
    <xdr:ext cx="606607" cy="0"/>
    <xdr:pic>
      <xdr:nvPicPr>
        <xdr:cNvPr id="21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9</xdr:row>
      <xdr:rowOff>10819</xdr:rowOff>
    </xdr:from>
    <xdr:ext cx="606607" cy="0"/>
    <xdr:pic>
      <xdr:nvPicPr>
        <xdr:cNvPr id="21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9</xdr:row>
      <xdr:rowOff>10819</xdr:rowOff>
    </xdr:from>
    <xdr:ext cx="606607" cy="0"/>
    <xdr:pic>
      <xdr:nvPicPr>
        <xdr:cNvPr id="21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9</xdr:row>
      <xdr:rowOff>10819</xdr:rowOff>
    </xdr:from>
    <xdr:ext cx="606607" cy="0"/>
    <xdr:pic>
      <xdr:nvPicPr>
        <xdr:cNvPr id="21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10</xdr:row>
      <xdr:rowOff>10819</xdr:rowOff>
    </xdr:from>
    <xdr:ext cx="606607" cy="0"/>
    <xdr:pic>
      <xdr:nvPicPr>
        <xdr:cNvPr id="21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10</xdr:row>
      <xdr:rowOff>10819</xdr:rowOff>
    </xdr:from>
    <xdr:ext cx="606607" cy="0"/>
    <xdr:pic>
      <xdr:nvPicPr>
        <xdr:cNvPr id="21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10</xdr:row>
      <xdr:rowOff>10819</xdr:rowOff>
    </xdr:from>
    <xdr:ext cx="606607" cy="0"/>
    <xdr:pic>
      <xdr:nvPicPr>
        <xdr:cNvPr id="21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10</xdr:row>
      <xdr:rowOff>10819</xdr:rowOff>
    </xdr:from>
    <xdr:ext cx="606607" cy="0"/>
    <xdr:pic>
      <xdr:nvPicPr>
        <xdr:cNvPr id="21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10</xdr:row>
      <xdr:rowOff>10819</xdr:rowOff>
    </xdr:from>
    <xdr:ext cx="606607" cy="0"/>
    <xdr:pic>
      <xdr:nvPicPr>
        <xdr:cNvPr id="21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11</xdr:row>
      <xdr:rowOff>10819</xdr:rowOff>
    </xdr:from>
    <xdr:ext cx="606607" cy="0"/>
    <xdr:pic>
      <xdr:nvPicPr>
        <xdr:cNvPr id="21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11</xdr:row>
      <xdr:rowOff>10819</xdr:rowOff>
    </xdr:from>
    <xdr:ext cx="606607" cy="0"/>
    <xdr:pic>
      <xdr:nvPicPr>
        <xdr:cNvPr id="21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11</xdr:row>
      <xdr:rowOff>10819</xdr:rowOff>
    </xdr:from>
    <xdr:ext cx="606607" cy="0"/>
    <xdr:pic>
      <xdr:nvPicPr>
        <xdr:cNvPr id="21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11</xdr:row>
      <xdr:rowOff>10819</xdr:rowOff>
    </xdr:from>
    <xdr:ext cx="606607" cy="0"/>
    <xdr:pic>
      <xdr:nvPicPr>
        <xdr:cNvPr id="21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11</xdr:row>
      <xdr:rowOff>10819</xdr:rowOff>
    </xdr:from>
    <xdr:ext cx="606607" cy="0"/>
    <xdr:pic>
      <xdr:nvPicPr>
        <xdr:cNvPr id="21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12</xdr:row>
      <xdr:rowOff>10819</xdr:rowOff>
    </xdr:from>
    <xdr:ext cx="606607" cy="0"/>
    <xdr:pic>
      <xdr:nvPicPr>
        <xdr:cNvPr id="21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12</xdr:row>
      <xdr:rowOff>10819</xdr:rowOff>
    </xdr:from>
    <xdr:ext cx="606607" cy="0"/>
    <xdr:pic>
      <xdr:nvPicPr>
        <xdr:cNvPr id="21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12</xdr:row>
      <xdr:rowOff>10819</xdr:rowOff>
    </xdr:from>
    <xdr:ext cx="606607" cy="0"/>
    <xdr:pic>
      <xdr:nvPicPr>
        <xdr:cNvPr id="21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12</xdr:row>
      <xdr:rowOff>10819</xdr:rowOff>
    </xdr:from>
    <xdr:ext cx="606607" cy="0"/>
    <xdr:pic>
      <xdr:nvPicPr>
        <xdr:cNvPr id="21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12</xdr:row>
      <xdr:rowOff>10819</xdr:rowOff>
    </xdr:from>
    <xdr:ext cx="606607" cy="0"/>
    <xdr:pic>
      <xdr:nvPicPr>
        <xdr:cNvPr id="21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15</xdr:row>
      <xdr:rowOff>10819</xdr:rowOff>
    </xdr:from>
    <xdr:ext cx="606607" cy="0"/>
    <xdr:pic>
      <xdr:nvPicPr>
        <xdr:cNvPr id="21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15</xdr:row>
      <xdr:rowOff>10819</xdr:rowOff>
    </xdr:from>
    <xdr:ext cx="606607" cy="0"/>
    <xdr:pic>
      <xdr:nvPicPr>
        <xdr:cNvPr id="21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15</xdr:row>
      <xdr:rowOff>10819</xdr:rowOff>
    </xdr:from>
    <xdr:ext cx="606607" cy="0"/>
    <xdr:pic>
      <xdr:nvPicPr>
        <xdr:cNvPr id="21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15</xdr:row>
      <xdr:rowOff>10819</xdr:rowOff>
    </xdr:from>
    <xdr:ext cx="606607" cy="0"/>
    <xdr:pic>
      <xdr:nvPicPr>
        <xdr:cNvPr id="21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15</xdr:row>
      <xdr:rowOff>10819</xdr:rowOff>
    </xdr:from>
    <xdr:ext cx="606607" cy="0"/>
    <xdr:pic>
      <xdr:nvPicPr>
        <xdr:cNvPr id="21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16</xdr:row>
      <xdr:rowOff>0</xdr:rowOff>
    </xdr:from>
    <xdr:ext cx="606607" cy="0"/>
    <xdr:pic>
      <xdr:nvPicPr>
        <xdr:cNvPr id="21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16</xdr:row>
      <xdr:rowOff>0</xdr:rowOff>
    </xdr:from>
    <xdr:ext cx="606607" cy="0"/>
    <xdr:pic>
      <xdr:nvPicPr>
        <xdr:cNvPr id="21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16</xdr:row>
      <xdr:rowOff>0</xdr:rowOff>
    </xdr:from>
    <xdr:ext cx="606607" cy="0"/>
    <xdr:pic>
      <xdr:nvPicPr>
        <xdr:cNvPr id="21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16</xdr:row>
      <xdr:rowOff>0</xdr:rowOff>
    </xdr:from>
    <xdr:ext cx="606607" cy="0"/>
    <xdr:pic>
      <xdr:nvPicPr>
        <xdr:cNvPr id="21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16</xdr:row>
      <xdr:rowOff>0</xdr:rowOff>
    </xdr:from>
    <xdr:ext cx="606607" cy="0"/>
    <xdr:pic>
      <xdr:nvPicPr>
        <xdr:cNvPr id="21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16</xdr:row>
      <xdr:rowOff>10819</xdr:rowOff>
    </xdr:from>
    <xdr:ext cx="606607" cy="0"/>
    <xdr:pic>
      <xdr:nvPicPr>
        <xdr:cNvPr id="21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16</xdr:row>
      <xdr:rowOff>10819</xdr:rowOff>
    </xdr:from>
    <xdr:ext cx="606607" cy="0"/>
    <xdr:pic>
      <xdr:nvPicPr>
        <xdr:cNvPr id="21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16</xdr:row>
      <xdr:rowOff>10819</xdr:rowOff>
    </xdr:from>
    <xdr:ext cx="606607" cy="0"/>
    <xdr:pic>
      <xdr:nvPicPr>
        <xdr:cNvPr id="21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16</xdr:row>
      <xdr:rowOff>10819</xdr:rowOff>
    </xdr:from>
    <xdr:ext cx="606607" cy="0"/>
    <xdr:pic>
      <xdr:nvPicPr>
        <xdr:cNvPr id="21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16</xdr:row>
      <xdr:rowOff>10819</xdr:rowOff>
    </xdr:from>
    <xdr:ext cx="606607" cy="0"/>
    <xdr:pic>
      <xdr:nvPicPr>
        <xdr:cNvPr id="21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17</xdr:row>
      <xdr:rowOff>10819</xdr:rowOff>
    </xdr:from>
    <xdr:ext cx="606607" cy="0"/>
    <xdr:pic>
      <xdr:nvPicPr>
        <xdr:cNvPr id="21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17</xdr:row>
      <xdr:rowOff>10819</xdr:rowOff>
    </xdr:from>
    <xdr:ext cx="606607" cy="0"/>
    <xdr:pic>
      <xdr:nvPicPr>
        <xdr:cNvPr id="21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17</xdr:row>
      <xdr:rowOff>10819</xdr:rowOff>
    </xdr:from>
    <xdr:ext cx="606607" cy="0"/>
    <xdr:pic>
      <xdr:nvPicPr>
        <xdr:cNvPr id="21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17</xdr:row>
      <xdr:rowOff>10819</xdr:rowOff>
    </xdr:from>
    <xdr:ext cx="606607" cy="0"/>
    <xdr:pic>
      <xdr:nvPicPr>
        <xdr:cNvPr id="21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17</xdr:row>
      <xdr:rowOff>10819</xdr:rowOff>
    </xdr:from>
    <xdr:ext cx="606607" cy="0"/>
    <xdr:pic>
      <xdr:nvPicPr>
        <xdr:cNvPr id="21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18</xdr:row>
      <xdr:rowOff>10819</xdr:rowOff>
    </xdr:from>
    <xdr:ext cx="606607" cy="0"/>
    <xdr:pic>
      <xdr:nvPicPr>
        <xdr:cNvPr id="21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18</xdr:row>
      <xdr:rowOff>10819</xdr:rowOff>
    </xdr:from>
    <xdr:ext cx="606607" cy="0"/>
    <xdr:pic>
      <xdr:nvPicPr>
        <xdr:cNvPr id="21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18</xdr:row>
      <xdr:rowOff>10819</xdr:rowOff>
    </xdr:from>
    <xdr:ext cx="606607" cy="0"/>
    <xdr:pic>
      <xdr:nvPicPr>
        <xdr:cNvPr id="21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18</xdr:row>
      <xdr:rowOff>10819</xdr:rowOff>
    </xdr:from>
    <xdr:ext cx="606607" cy="0"/>
    <xdr:pic>
      <xdr:nvPicPr>
        <xdr:cNvPr id="21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18</xdr:row>
      <xdr:rowOff>10819</xdr:rowOff>
    </xdr:from>
    <xdr:ext cx="606607" cy="0"/>
    <xdr:pic>
      <xdr:nvPicPr>
        <xdr:cNvPr id="21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19</xdr:row>
      <xdr:rowOff>10819</xdr:rowOff>
    </xdr:from>
    <xdr:ext cx="606607" cy="0"/>
    <xdr:pic>
      <xdr:nvPicPr>
        <xdr:cNvPr id="21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19</xdr:row>
      <xdr:rowOff>10819</xdr:rowOff>
    </xdr:from>
    <xdr:ext cx="606607" cy="0"/>
    <xdr:pic>
      <xdr:nvPicPr>
        <xdr:cNvPr id="21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19</xdr:row>
      <xdr:rowOff>10819</xdr:rowOff>
    </xdr:from>
    <xdr:ext cx="606607" cy="0"/>
    <xdr:pic>
      <xdr:nvPicPr>
        <xdr:cNvPr id="21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19</xdr:row>
      <xdr:rowOff>10819</xdr:rowOff>
    </xdr:from>
    <xdr:ext cx="606607" cy="0"/>
    <xdr:pic>
      <xdr:nvPicPr>
        <xdr:cNvPr id="21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19</xdr:row>
      <xdr:rowOff>10819</xdr:rowOff>
    </xdr:from>
    <xdr:ext cx="606607" cy="0"/>
    <xdr:pic>
      <xdr:nvPicPr>
        <xdr:cNvPr id="21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20</xdr:row>
      <xdr:rowOff>10819</xdr:rowOff>
    </xdr:from>
    <xdr:ext cx="606607" cy="0"/>
    <xdr:pic>
      <xdr:nvPicPr>
        <xdr:cNvPr id="21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20</xdr:row>
      <xdr:rowOff>10819</xdr:rowOff>
    </xdr:from>
    <xdr:ext cx="606607" cy="0"/>
    <xdr:pic>
      <xdr:nvPicPr>
        <xdr:cNvPr id="21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20</xdr:row>
      <xdr:rowOff>10819</xdr:rowOff>
    </xdr:from>
    <xdr:ext cx="606607" cy="0"/>
    <xdr:pic>
      <xdr:nvPicPr>
        <xdr:cNvPr id="21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20</xdr:row>
      <xdr:rowOff>10819</xdr:rowOff>
    </xdr:from>
    <xdr:ext cx="606607" cy="0"/>
    <xdr:pic>
      <xdr:nvPicPr>
        <xdr:cNvPr id="21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20</xdr:row>
      <xdr:rowOff>10819</xdr:rowOff>
    </xdr:from>
    <xdr:ext cx="606607" cy="0"/>
    <xdr:pic>
      <xdr:nvPicPr>
        <xdr:cNvPr id="21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21</xdr:row>
      <xdr:rowOff>10819</xdr:rowOff>
    </xdr:from>
    <xdr:ext cx="606607" cy="0"/>
    <xdr:pic>
      <xdr:nvPicPr>
        <xdr:cNvPr id="21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21</xdr:row>
      <xdr:rowOff>10819</xdr:rowOff>
    </xdr:from>
    <xdr:ext cx="606607" cy="0"/>
    <xdr:pic>
      <xdr:nvPicPr>
        <xdr:cNvPr id="21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21</xdr:row>
      <xdr:rowOff>10819</xdr:rowOff>
    </xdr:from>
    <xdr:ext cx="606607" cy="0"/>
    <xdr:pic>
      <xdr:nvPicPr>
        <xdr:cNvPr id="21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21</xdr:row>
      <xdr:rowOff>10819</xdr:rowOff>
    </xdr:from>
    <xdr:ext cx="606607" cy="0"/>
    <xdr:pic>
      <xdr:nvPicPr>
        <xdr:cNvPr id="21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21</xdr:row>
      <xdr:rowOff>10819</xdr:rowOff>
    </xdr:from>
    <xdr:ext cx="606607" cy="0"/>
    <xdr:pic>
      <xdr:nvPicPr>
        <xdr:cNvPr id="21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22</xdr:row>
      <xdr:rowOff>10819</xdr:rowOff>
    </xdr:from>
    <xdr:ext cx="606607" cy="0"/>
    <xdr:pic>
      <xdr:nvPicPr>
        <xdr:cNvPr id="22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22</xdr:row>
      <xdr:rowOff>10819</xdr:rowOff>
    </xdr:from>
    <xdr:ext cx="606607" cy="0"/>
    <xdr:pic>
      <xdr:nvPicPr>
        <xdr:cNvPr id="22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22</xdr:row>
      <xdr:rowOff>10819</xdr:rowOff>
    </xdr:from>
    <xdr:ext cx="606607" cy="0"/>
    <xdr:pic>
      <xdr:nvPicPr>
        <xdr:cNvPr id="22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22</xdr:row>
      <xdr:rowOff>10819</xdr:rowOff>
    </xdr:from>
    <xdr:ext cx="606607" cy="0"/>
    <xdr:pic>
      <xdr:nvPicPr>
        <xdr:cNvPr id="22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22</xdr:row>
      <xdr:rowOff>10819</xdr:rowOff>
    </xdr:from>
    <xdr:ext cx="606607" cy="0"/>
    <xdr:pic>
      <xdr:nvPicPr>
        <xdr:cNvPr id="22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23</xdr:row>
      <xdr:rowOff>10819</xdr:rowOff>
    </xdr:from>
    <xdr:ext cx="606607" cy="0"/>
    <xdr:pic>
      <xdr:nvPicPr>
        <xdr:cNvPr id="22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23</xdr:row>
      <xdr:rowOff>10819</xdr:rowOff>
    </xdr:from>
    <xdr:ext cx="606607" cy="0"/>
    <xdr:pic>
      <xdr:nvPicPr>
        <xdr:cNvPr id="22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23</xdr:row>
      <xdr:rowOff>10819</xdr:rowOff>
    </xdr:from>
    <xdr:ext cx="606607" cy="0"/>
    <xdr:pic>
      <xdr:nvPicPr>
        <xdr:cNvPr id="22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23</xdr:row>
      <xdr:rowOff>10819</xdr:rowOff>
    </xdr:from>
    <xdr:ext cx="606607" cy="0"/>
    <xdr:pic>
      <xdr:nvPicPr>
        <xdr:cNvPr id="22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23</xdr:row>
      <xdr:rowOff>10819</xdr:rowOff>
    </xdr:from>
    <xdr:ext cx="606607" cy="0"/>
    <xdr:pic>
      <xdr:nvPicPr>
        <xdr:cNvPr id="22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24</xdr:row>
      <xdr:rowOff>10819</xdr:rowOff>
    </xdr:from>
    <xdr:ext cx="606607" cy="0"/>
    <xdr:pic>
      <xdr:nvPicPr>
        <xdr:cNvPr id="22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24</xdr:row>
      <xdr:rowOff>10819</xdr:rowOff>
    </xdr:from>
    <xdr:ext cx="606607" cy="0"/>
    <xdr:pic>
      <xdr:nvPicPr>
        <xdr:cNvPr id="22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24</xdr:row>
      <xdr:rowOff>10819</xdr:rowOff>
    </xdr:from>
    <xdr:ext cx="606607" cy="0"/>
    <xdr:pic>
      <xdr:nvPicPr>
        <xdr:cNvPr id="22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24</xdr:row>
      <xdr:rowOff>10819</xdr:rowOff>
    </xdr:from>
    <xdr:ext cx="606607" cy="0"/>
    <xdr:pic>
      <xdr:nvPicPr>
        <xdr:cNvPr id="22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24</xdr:row>
      <xdr:rowOff>10819</xdr:rowOff>
    </xdr:from>
    <xdr:ext cx="606607" cy="0"/>
    <xdr:pic>
      <xdr:nvPicPr>
        <xdr:cNvPr id="22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25</xdr:row>
      <xdr:rowOff>10819</xdr:rowOff>
    </xdr:from>
    <xdr:ext cx="606607" cy="0"/>
    <xdr:pic>
      <xdr:nvPicPr>
        <xdr:cNvPr id="22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25</xdr:row>
      <xdr:rowOff>10819</xdr:rowOff>
    </xdr:from>
    <xdr:ext cx="606607" cy="0"/>
    <xdr:pic>
      <xdr:nvPicPr>
        <xdr:cNvPr id="22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25</xdr:row>
      <xdr:rowOff>10819</xdr:rowOff>
    </xdr:from>
    <xdr:ext cx="606607" cy="0"/>
    <xdr:pic>
      <xdr:nvPicPr>
        <xdr:cNvPr id="22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25</xdr:row>
      <xdr:rowOff>10819</xdr:rowOff>
    </xdr:from>
    <xdr:ext cx="606607" cy="0"/>
    <xdr:pic>
      <xdr:nvPicPr>
        <xdr:cNvPr id="22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25</xdr:row>
      <xdr:rowOff>10819</xdr:rowOff>
    </xdr:from>
    <xdr:ext cx="606607" cy="0"/>
    <xdr:pic>
      <xdr:nvPicPr>
        <xdr:cNvPr id="22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26</xdr:row>
      <xdr:rowOff>10819</xdr:rowOff>
    </xdr:from>
    <xdr:ext cx="606607" cy="0"/>
    <xdr:pic>
      <xdr:nvPicPr>
        <xdr:cNvPr id="22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26</xdr:row>
      <xdr:rowOff>10819</xdr:rowOff>
    </xdr:from>
    <xdr:ext cx="606607" cy="0"/>
    <xdr:pic>
      <xdr:nvPicPr>
        <xdr:cNvPr id="22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26</xdr:row>
      <xdr:rowOff>10819</xdr:rowOff>
    </xdr:from>
    <xdr:ext cx="606607" cy="0"/>
    <xdr:pic>
      <xdr:nvPicPr>
        <xdr:cNvPr id="22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26</xdr:row>
      <xdr:rowOff>10819</xdr:rowOff>
    </xdr:from>
    <xdr:ext cx="606607" cy="0"/>
    <xdr:pic>
      <xdr:nvPicPr>
        <xdr:cNvPr id="22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26</xdr:row>
      <xdr:rowOff>10819</xdr:rowOff>
    </xdr:from>
    <xdr:ext cx="606607" cy="0"/>
    <xdr:pic>
      <xdr:nvPicPr>
        <xdr:cNvPr id="22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27</xdr:row>
      <xdr:rowOff>10819</xdr:rowOff>
    </xdr:from>
    <xdr:ext cx="606607" cy="0"/>
    <xdr:pic>
      <xdr:nvPicPr>
        <xdr:cNvPr id="22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27</xdr:row>
      <xdr:rowOff>10819</xdr:rowOff>
    </xdr:from>
    <xdr:ext cx="606607" cy="0"/>
    <xdr:pic>
      <xdr:nvPicPr>
        <xdr:cNvPr id="22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27</xdr:row>
      <xdr:rowOff>10819</xdr:rowOff>
    </xdr:from>
    <xdr:ext cx="606607" cy="0"/>
    <xdr:pic>
      <xdr:nvPicPr>
        <xdr:cNvPr id="22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27</xdr:row>
      <xdr:rowOff>10819</xdr:rowOff>
    </xdr:from>
    <xdr:ext cx="606607" cy="0"/>
    <xdr:pic>
      <xdr:nvPicPr>
        <xdr:cNvPr id="22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27</xdr:row>
      <xdr:rowOff>10819</xdr:rowOff>
    </xdr:from>
    <xdr:ext cx="606607" cy="0"/>
    <xdr:pic>
      <xdr:nvPicPr>
        <xdr:cNvPr id="22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28</xdr:row>
      <xdr:rowOff>10819</xdr:rowOff>
    </xdr:from>
    <xdr:ext cx="606607" cy="0"/>
    <xdr:pic>
      <xdr:nvPicPr>
        <xdr:cNvPr id="22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28</xdr:row>
      <xdr:rowOff>10819</xdr:rowOff>
    </xdr:from>
    <xdr:ext cx="606607" cy="0"/>
    <xdr:pic>
      <xdr:nvPicPr>
        <xdr:cNvPr id="22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28</xdr:row>
      <xdr:rowOff>10819</xdr:rowOff>
    </xdr:from>
    <xdr:ext cx="606607" cy="0"/>
    <xdr:pic>
      <xdr:nvPicPr>
        <xdr:cNvPr id="22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28</xdr:row>
      <xdr:rowOff>10819</xdr:rowOff>
    </xdr:from>
    <xdr:ext cx="606607" cy="0"/>
    <xdr:pic>
      <xdr:nvPicPr>
        <xdr:cNvPr id="22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28</xdr:row>
      <xdr:rowOff>10819</xdr:rowOff>
    </xdr:from>
    <xdr:ext cx="606607" cy="0"/>
    <xdr:pic>
      <xdr:nvPicPr>
        <xdr:cNvPr id="22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29</xdr:row>
      <xdr:rowOff>10819</xdr:rowOff>
    </xdr:from>
    <xdr:ext cx="606607" cy="0"/>
    <xdr:pic>
      <xdr:nvPicPr>
        <xdr:cNvPr id="22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29</xdr:row>
      <xdr:rowOff>10819</xdr:rowOff>
    </xdr:from>
    <xdr:ext cx="606607" cy="0"/>
    <xdr:pic>
      <xdr:nvPicPr>
        <xdr:cNvPr id="22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29</xdr:row>
      <xdr:rowOff>10819</xdr:rowOff>
    </xdr:from>
    <xdr:ext cx="606607" cy="0"/>
    <xdr:pic>
      <xdr:nvPicPr>
        <xdr:cNvPr id="22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29</xdr:row>
      <xdr:rowOff>10819</xdr:rowOff>
    </xdr:from>
    <xdr:ext cx="606607" cy="0"/>
    <xdr:pic>
      <xdr:nvPicPr>
        <xdr:cNvPr id="22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29</xdr:row>
      <xdr:rowOff>10819</xdr:rowOff>
    </xdr:from>
    <xdr:ext cx="606607" cy="0"/>
    <xdr:pic>
      <xdr:nvPicPr>
        <xdr:cNvPr id="22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30</xdr:row>
      <xdr:rowOff>10819</xdr:rowOff>
    </xdr:from>
    <xdr:ext cx="606607" cy="0"/>
    <xdr:pic>
      <xdr:nvPicPr>
        <xdr:cNvPr id="22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30</xdr:row>
      <xdr:rowOff>10819</xdr:rowOff>
    </xdr:from>
    <xdr:ext cx="606607" cy="0"/>
    <xdr:pic>
      <xdr:nvPicPr>
        <xdr:cNvPr id="22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30</xdr:row>
      <xdr:rowOff>10819</xdr:rowOff>
    </xdr:from>
    <xdr:ext cx="606607" cy="0"/>
    <xdr:pic>
      <xdr:nvPicPr>
        <xdr:cNvPr id="22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30</xdr:row>
      <xdr:rowOff>10819</xdr:rowOff>
    </xdr:from>
    <xdr:ext cx="606607" cy="0"/>
    <xdr:pic>
      <xdr:nvPicPr>
        <xdr:cNvPr id="22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30</xdr:row>
      <xdr:rowOff>10819</xdr:rowOff>
    </xdr:from>
    <xdr:ext cx="606607" cy="0"/>
    <xdr:pic>
      <xdr:nvPicPr>
        <xdr:cNvPr id="22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31</xdr:row>
      <xdr:rowOff>10819</xdr:rowOff>
    </xdr:from>
    <xdr:ext cx="606607" cy="0"/>
    <xdr:pic>
      <xdr:nvPicPr>
        <xdr:cNvPr id="22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31</xdr:row>
      <xdr:rowOff>10819</xdr:rowOff>
    </xdr:from>
    <xdr:ext cx="606607" cy="0"/>
    <xdr:pic>
      <xdr:nvPicPr>
        <xdr:cNvPr id="22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31</xdr:row>
      <xdr:rowOff>10819</xdr:rowOff>
    </xdr:from>
    <xdr:ext cx="606607" cy="0"/>
    <xdr:pic>
      <xdr:nvPicPr>
        <xdr:cNvPr id="22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31</xdr:row>
      <xdr:rowOff>10819</xdr:rowOff>
    </xdr:from>
    <xdr:ext cx="606607" cy="0"/>
    <xdr:pic>
      <xdr:nvPicPr>
        <xdr:cNvPr id="22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31</xdr:row>
      <xdr:rowOff>10819</xdr:rowOff>
    </xdr:from>
    <xdr:ext cx="606607" cy="0"/>
    <xdr:pic>
      <xdr:nvPicPr>
        <xdr:cNvPr id="22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32</xdr:row>
      <xdr:rowOff>10819</xdr:rowOff>
    </xdr:from>
    <xdr:ext cx="606607" cy="0"/>
    <xdr:pic>
      <xdr:nvPicPr>
        <xdr:cNvPr id="22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32</xdr:row>
      <xdr:rowOff>10819</xdr:rowOff>
    </xdr:from>
    <xdr:ext cx="606607" cy="0"/>
    <xdr:pic>
      <xdr:nvPicPr>
        <xdr:cNvPr id="22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32</xdr:row>
      <xdr:rowOff>10819</xdr:rowOff>
    </xdr:from>
    <xdr:ext cx="606607" cy="0"/>
    <xdr:pic>
      <xdr:nvPicPr>
        <xdr:cNvPr id="22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32</xdr:row>
      <xdr:rowOff>10819</xdr:rowOff>
    </xdr:from>
    <xdr:ext cx="606607" cy="0"/>
    <xdr:pic>
      <xdr:nvPicPr>
        <xdr:cNvPr id="22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32</xdr:row>
      <xdr:rowOff>10819</xdr:rowOff>
    </xdr:from>
    <xdr:ext cx="606607" cy="0"/>
    <xdr:pic>
      <xdr:nvPicPr>
        <xdr:cNvPr id="22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33</xdr:row>
      <xdr:rowOff>10819</xdr:rowOff>
    </xdr:from>
    <xdr:ext cx="606607" cy="0"/>
    <xdr:pic>
      <xdr:nvPicPr>
        <xdr:cNvPr id="22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33</xdr:row>
      <xdr:rowOff>10819</xdr:rowOff>
    </xdr:from>
    <xdr:ext cx="606607" cy="0"/>
    <xdr:pic>
      <xdr:nvPicPr>
        <xdr:cNvPr id="22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33</xdr:row>
      <xdr:rowOff>10819</xdr:rowOff>
    </xdr:from>
    <xdr:ext cx="606607" cy="0"/>
    <xdr:pic>
      <xdr:nvPicPr>
        <xdr:cNvPr id="22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33</xdr:row>
      <xdr:rowOff>10819</xdr:rowOff>
    </xdr:from>
    <xdr:ext cx="606607" cy="0"/>
    <xdr:pic>
      <xdr:nvPicPr>
        <xdr:cNvPr id="22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33</xdr:row>
      <xdr:rowOff>10819</xdr:rowOff>
    </xdr:from>
    <xdr:ext cx="606607" cy="0"/>
    <xdr:pic>
      <xdr:nvPicPr>
        <xdr:cNvPr id="22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34</xdr:row>
      <xdr:rowOff>10819</xdr:rowOff>
    </xdr:from>
    <xdr:ext cx="606607" cy="0"/>
    <xdr:pic>
      <xdr:nvPicPr>
        <xdr:cNvPr id="22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34</xdr:row>
      <xdr:rowOff>10819</xdr:rowOff>
    </xdr:from>
    <xdr:ext cx="606607" cy="0"/>
    <xdr:pic>
      <xdr:nvPicPr>
        <xdr:cNvPr id="22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34</xdr:row>
      <xdr:rowOff>10819</xdr:rowOff>
    </xdr:from>
    <xdr:ext cx="606607" cy="0"/>
    <xdr:pic>
      <xdr:nvPicPr>
        <xdr:cNvPr id="22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34</xdr:row>
      <xdr:rowOff>10819</xdr:rowOff>
    </xdr:from>
    <xdr:ext cx="606607" cy="0"/>
    <xdr:pic>
      <xdr:nvPicPr>
        <xdr:cNvPr id="22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34</xdr:row>
      <xdr:rowOff>10819</xdr:rowOff>
    </xdr:from>
    <xdr:ext cx="606607" cy="0"/>
    <xdr:pic>
      <xdr:nvPicPr>
        <xdr:cNvPr id="22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35</xdr:row>
      <xdr:rowOff>10819</xdr:rowOff>
    </xdr:from>
    <xdr:ext cx="606607" cy="0"/>
    <xdr:pic>
      <xdr:nvPicPr>
        <xdr:cNvPr id="22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35</xdr:row>
      <xdr:rowOff>10819</xdr:rowOff>
    </xdr:from>
    <xdr:ext cx="606607" cy="0"/>
    <xdr:pic>
      <xdr:nvPicPr>
        <xdr:cNvPr id="22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35</xdr:row>
      <xdr:rowOff>10819</xdr:rowOff>
    </xdr:from>
    <xdr:ext cx="606607" cy="0"/>
    <xdr:pic>
      <xdr:nvPicPr>
        <xdr:cNvPr id="22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35</xdr:row>
      <xdr:rowOff>10819</xdr:rowOff>
    </xdr:from>
    <xdr:ext cx="606607" cy="0"/>
    <xdr:pic>
      <xdr:nvPicPr>
        <xdr:cNvPr id="22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35</xdr:row>
      <xdr:rowOff>10819</xdr:rowOff>
    </xdr:from>
    <xdr:ext cx="606607" cy="0"/>
    <xdr:pic>
      <xdr:nvPicPr>
        <xdr:cNvPr id="22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36</xdr:row>
      <xdr:rowOff>10819</xdr:rowOff>
    </xdr:from>
    <xdr:ext cx="606607" cy="0"/>
    <xdr:pic>
      <xdr:nvPicPr>
        <xdr:cNvPr id="22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36</xdr:row>
      <xdr:rowOff>10819</xdr:rowOff>
    </xdr:from>
    <xdr:ext cx="606607" cy="0"/>
    <xdr:pic>
      <xdr:nvPicPr>
        <xdr:cNvPr id="22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36</xdr:row>
      <xdr:rowOff>10819</xdr:rowOff>
    </xdr:from>
    <xdr:ext cx="606607" cy="0"/>
    <xdr:pic>
      <xdr:nvPicPr>
        <xdr:cNvPr id="22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36</xdr:row>
      <xdr:rowOff>10819</xdr:rowOff>
    </xdr:from>
    <xdr:ext cx="606607" cy="0"/>
    <xdr:pic>
      <xdr:nvPicPr>
        <xdr:cNvPr id="22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36</xdr:row>
      <xdr:rowOff>10819</xdr:rowOff>
    </xdr:from>
    <xdr:ext cx="606607" cy="0"/>
    <xdr:pic>
      <xdr:nvPicPr>
        <xdr:cNvPr id="22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37</xdr:row>
      <xdr:rowOff>10819</xdr:rowOff>
    </xdr:from>
    <xdr:ext cx="606607" cy="0"/>
    <xdr:pic>
      <xdr:nvPicPr>
        <xdr:cNvPr id="22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37</xdr:row>
      <xdr:rowOff>10819</xdr:rowOff>
    </xdr:from>
    <xdr:ext cx="606607" cy="0"/>
    <xdr:pic>
      <xdr:nvPicPr>
        <xdr:cNvPr id="22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37</xdr:row>
      <xdr:rowOff>10819</xdr:rowOff>
    </xdr:from>
    <xdr:ext cx="606607" cy="0"/>
    <xdr:pic>
      <xdr:nvPicPr>
        <xdr:cNvPr id="22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37</xdr:row>
      <xdr:rowOff>10819</xdr:rowOff>
    </xdr:from>
    <xdr:ext cx="606607" cy="0"/>
    <xdr:pic>
      <xdr:nvPicPr>
        <xdr:cNvPr id="22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37</xdr:row>
      <xdr:rowOff>10819</xdr:rowOff>
    </xdr:from>
    <xdr:ext cx="606607" cy="0"/>
    <xdr:pic>
      <xdr:nvPicPr>
        <xdr:cNvPr id="22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38</xdr:row>
      <xdr:rowOff>10819</xdr:rowOff>
    </xdr:from>
    <xdr:ext cx="606607" cy="0"/>
    <xdr:pic>
      <xdr:nvPicPr>
        <xdr:cNvPr id="22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38</xdr:row>
      <xdr:rowOff>10819</xdr:rowOff>
    </xdr:from>
    <xdr:ext cx="606607" cy="0"/>
    <xdr:pic>
      <xdr:nvPicPr>
        <xdr:cNvPr id="22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38</xdr:row>
      <xdr:rowOff>10819</xdr:rowOff>
    </xdr:from>
    <xdr:ext cx="606607" cy="0"/>
    <xdr:pic>
      <xdr:nvPicPr>
        <xdr:cNvPr id="22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38</xdr:row>
      <xdr:rowOff>10819</xdr:rowOff>
    </xdr:from>
    <xdr:ext cx="606607" cy="0"/>
    <xdr:pic>
      <xdr:nvPicPr>
        <xdr:cNvPr id="22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38</xdr:row>
      <xdr:rowOff>10819</xdr:rowOff>
    </xdr:from>
    <xdr:ext cx="606607" cy="0"/>
    <xdr:pic>
      <xdr:nvPicPr>
        <xdr:cNvPr id="22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39</xdr:row>
      <xdr:rowOff>10819</xdr:rowOff>
    </xdr:from>
    <xdr:ext cx="606607" cy="0"/>
    <xdr:pic>
      <xdr:nvPicPr>
        <xdr:cNvPr id="22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39</xdr:row>
      <xdr:rowOff>10819</xdr:rowOff>
    </xdr:from>
    <xdr:ext cx="606607" cy="0"/>
    <xdr:pic>
      <xdr:nvPicPr>
        <xdr:cNvPr id="22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39</xdr:row>
      <xdr:rowOff>10819</xdr:rowOff>
    </xdr:from>
    <xdr:ext cx="606607" cy="0"/>
    <xdr:pic>
      <xdr:nvPicPr>
        <xdr:cNvPr id="22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39</xdr:row>
      <xdr:rowOff>10819</xdr:rowOff>
    </xdr:from>
    <xdr:ext cx="606607" cy="0"/>
    <xdr:pic>
      <xdr:nvPicPr>
        <xdr:cNvPr id="22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39</xdr:row>
      <xdr:rowOff>10819</xdr:rowOff>
    </xdr:from>
    <xdr:ext cx="606607" cy="0"/>
    <xdr:pic>
      <xdr:nvPicPr>
        <xdr:cNvPr id="22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40</xdr:row>
      <xdr:rowOff>10819</xdr:rowOff>
    </xdr:from>
    <xdr:ext cx="606607" cy="0"/>
    <xdr:pic>
      <xdr:nvPicPr>
        <xdr:cNvPr id="22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40</xdr:row>
      <xdr:rowOff>10819</xdr:rowOff>
    </xdr:from>
    <xdr:ext cx="606607" cy="0"/>
    <xdr:pic>
      <xdr:nvPicPr>
        <xdr:cNvPr id="22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40</xdr:row>
      <xdr:rowOff>10819</xdr:rowOff>
    </xdr:from>
    <xdr:ext cx="606607" cy="0"/>
    <xdr:pic>
      <xdr:nvPicPr>
        <xdr:cNvPr id="22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40</xdr:row>
      <xdr:rowOff>10819</xdr:rowOff>
    </xdr:from>
    <xdr:ext cx="606607" cy="0"/>
    <xdr:pic>
      <xdr:nvPicPr>
        <xdr:cNvPr id="22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40</xdr:row>
      <xdr:rowOff>10819</xdr:rowOff>
    </xdr:from>
    <xdr:ext cx="606607" cy="0"/>
    <xdr:pic>
      <xdr:nvPicPr>
        <xdr:cNvPr id="22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41</xdr:row>
      <xdr:rowOff>10819</xdr:rowOff>
    </xdr:from>
    <xdr:ext cx="606607" cy="0"/>
    <xdr:pic>
      <xdr:nvPicPr>
        <xdr:cNvPr id="22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41</xdr:row>
      <xdr:rowOff>10819</xdr:rowOff>
    </xdr:from>
    <xdr:ext cx="606607" cy="0"/>
    <xdr:pic>
      <xdr:nvPicPr>
        <xdr:cNvPr id="22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41</xdr:row>
      <xdr:rowOff>10819</xdr:rowOff>
    </xdr:from>
    <xdr:ext cx="606607" cy="0"/>
    <xdr:pic>
      <xdr:nvPicPr>
        <xdr:cNvPr id="22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41</xdr:row>
      <xdr:rowOff>10819</xdr:rowOff>
    </xdr:from>
    <xdr:ext cx="606607" cy="0"/>
    <xdr:pic>
      <xdr:nvPicPr>
        <xdr:cNvPr id="22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41</xdr:row>
      <xdr:rowOff>10819</xdr:rowOff>
    </xdr:from>
    <xdr:ext cx="606607" cy="0"/>
    <xdr:pic>
      <xdr:nvPicPr>
        <xdr:cNvPr id="22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42</xdr:row>
      <xdr:rowOff>10819</xdr:rowOff>
    </xdr:from>
    <xdr:ext cx="606607" cy="0"/>
    <xdr:pic>
      <xdr:nvPicPr>
        <xdr:cNvPr id="23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42</xdr:row>
      <xdr:rowOff>10819</xdr:rowOff>
    </xdr:from>
    <xdr:ext cx="606607" cy="0"/>
    <xdr:pic>
      <xdr:nvPicPr>
        <xdr:cNvPr id="23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42</xdr:row>
      <xdr:rowOff>10819</xdr:rowOff>
    </xdr:from>
    <xdr:ext cx="606607" cy="0"/>
    <xdr:pic>
      <xdr:nvPicPr>
        <xdr:cNvPr id="23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42</xdr:row>
      <xdr:rowOff>10819</xdr:rowOff>
    </xdr:from>
    <xdr:ext cx="606607" cy="0"/>
    <xdr:pic>
      <xdr:nvPicPr>
        <xdr:cNvPr id="23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42</xdr:row>
      <xdr:rowOff>10819</xdr:rowOff>
    </xdr:from>
    <xdr:ext cx="606607" cy="0"/>
    <xdr:pic>
      <xdr:nvPicPr>
        <xdr:cNvPr id="23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43</xdr:row>
      <xdr:rowOff>10819</xdr:rowOff>
    </xdr:from>
    <xdr:ext cx="606607" cy="0"/>
    <xdr:pic>
      <xdr:nvPicPr>
        <xdr:cNvPr id="23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43</xdr:row>
      <xdr:rowOff>10819</xdr:rowOff>
    </xdr:from>
    <xdr:ext cx="606607" cy="0"/>
    <xdr:pic>
      <xdr:nvPicPr>
        <xdr:cNvPr id="23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43</xdr:row>
      <xdr:rowOff>10819</xdr:rowOff>
    </xdr:from>
    <xdr:ext cx="606607" cy="0"/>
    <xdr:pic>
      <xdr:nvPicPr>
        <xdr:cNvPr id="23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43</xdr:row>
      <xdr:rowOff>10819</xdr:rowOff>
    </xdr:from>
    <xdr:ext cx="606607" cy="0"/>
    <xdr:pic>
      <xdr:nvPicPr>
        <xdr:cNvPr id="23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43</xdr:row>
      <xdr:rowOff>10819</xdr:rowOff>
    </xdr:from>
    <xdr:ext cx="606607" cy="0"/>
    <xdr:pic>
      <xdr:nvPicPr>
        <xdr:cNvPr id="23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44</xdr:row>
      <xdr:rowOff>10819</xdr:rowOff>
    </xdr:from>
    <xdr:ext cx="606607" cy="0"/>
    <xdr:pic>
      <xdr:nvPicPr>
        <xdr:cNvPr id="23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44</xdr:row>
      <xdr:rowOff>10819</xdr:rowOff>
    </xdr:from>
    <xdr:ext cx="606607" cy="0"/>
    <xdr:pic>
      <xdr:nvPicPr>
        <xdr:cNvPr id="23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44</xdr:row>
      <xdr:rowOff>10819</xdr:rowOff>
    </xdr:from>
    <xdr:ext cx="606607" cy="0"/>
    <xdr:pic>
      <xdr:nvPicPr>
        <xdr:cNvPr id="23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44</xdr:row>
      <xdr:rowOff>10819</xdr:rowOff>
    </xdr:from>
    <xdr:ext cx="606607" cy="0"/>
    <xdr:pic>
      <xdr:nvPicPr>
        <xdr:cNvPr id="23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44</xdr:row>
      <xdr:rowOff>10819</xdr:rowOff>
    </xdr:from>
    <xdr:ext cx="606607" cy="0"/>
    <xdr:pic>
      <xdr:nvPicPr>
        <xdr:cNvPr id="23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45</xdr:row>
      <xdr:rowOff>10819</xdr:rowOff>
    </xdr:from>
    <xdr:ext cx="606607" cy="0"/>
    <xdr:pic>
      <xdr:nvPicPr>
        <xdr:cNvPr id="23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45</xdr:row>
      <xdr:rowOff>10819</xdr:rowOff>
    </xdr:from>
    <xdr:ext cx="606607" cy="0"/>
    <xdr:pic>
      <xdr:nvPicPr>
        <xdr:cNvPr id="23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45</xdr:row>
      <xdr:rowOff>10819</xdr:rowOff>
    </xdr:from>
    <xdr:ext cx="606607" cy="0"/>
    <xdr:pic>
      <xdr:nvPicPr>
        <xdr:cNvPr id="23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45</xdr:row>
      <xdr:rowOff>10819</xdr:rowOff>
    </xdr:from>
    <xdr:ext cx="606607" cy="0"/>
    <xdr:pic>
      <xdr:nvPicPr>
        <xdr:cNvPr id="23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45</xdr:row>
      <xdr:rowOff>10819</xdr:rowOff>
    </xdr:from>
    <xdr:ext cx="606607" cy="0"/>
    <xdr:pic>
      <xdr:nvPicPr>
        <xdr:cNvPr id="23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46</xdr:row>
      <xdr:rowOff>10819</xdr:rowOff>
    </xdr:from>
    <xdr:ext cx="606607" cy="0"/>
    <xdr:pic>
      <xdr:nvPicPr>
        <xdr:cNvPr id="23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46</xdr:row>
      <xdr:rowOff>10819</xdr:rowOff>
    </xdr:from>
    <xdr:ext cx="606607" cy="0"/>
    <xdr:pic>
      <xdr:nvPicPr>
        <xdr:cNvPr id="23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46</xdr:row>
      <xdr:rowOff>10819</xdr:rowOff>
    </xdr:from>
    <xdr:ext cx="606607" cy="0"/>
    <xdr:pic>
      <xdr:nvPicPr>
        <xdr:cNvPr id="23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46</xdr:row>
      <xdr:rowOff>10819</xdr:rowOff>
    </xdr:from>
    <xdr:ext cx="606607" cy="0"/>
    <xdr:pic>
      <xdr:nvPicPr>
        <xdr:cNvPr id="23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46</xdr:row>
      <xdr:rowOff>10819</xdr:rowOff>
    </xdr:from>
    <xdr:ext cx="606607" cy="0"/>
    <xdr:pic>
      <xdr:nvPicPr>
        <xdr:cNvPr id="23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47</xdr:row>
      <xdr:rowOff>10819</xdr:rowOff>
    </xdr:from>
    <xdr:ext cx="606607" cy="0"/>
    <xdr:pic>
      <xdr:nvPicPr>
        <xdr:cNvPr id="23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47</xdr:row>
      <xdr:rowOff>10819</xdr:rowOff>
    </xdr:from>
    <xdr:ext cx="606607" cy="0"/>
    <xdr:pic>
      <xdr:nvPicPr>
        <xdr:cNvPr id="23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47</xdr:row>
      <xdr:rowOff>10819</xdr:rowOff>
    </xdr:from>
    <xdr:ext cx="606607" cy="0"/>
    <xdr:pic>
      <xdr:nvPicPr>
        <xdr:cNvPr id="23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47</xdr:row>
      <xdr:rowOff>10819</xdr:rowOff>
    </xdr:from>
    <xdr:ext cx="606607" cy="0"/>
    <xdr:pic>
      <xdr:nvPicPr>
        <xdr:cNvPr id="23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47</xdr:row>
      <xdr:rowOff>10819</xdr:rowOff>
    </xdr:from>
    <xdr:ext cx="606607" cy="0"/>
    <xdr:pic>
      <xdr:nvPicPr>
        <xdr:cNvPr id="23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48</xdr:row>
      <xdr:rowOff>10819</xdr:rowOff>
    </xdr:from>
    <xdr:ext cx="606607" cy="0"/>
    <xdr:pic>
      <xdr:nvPicPr>
        <xdr:cNvPr id="23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48</xdr:row>
      <xdr:rowOff>10819</xdr:rowOff>
    </xdr:from>
    <xdr:ext cx="606607" cy="0"/>
    <xdr:pic>
      <xdr:nvPicPr>
        <xdr:cNvPr id="23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48</xdr:row>
      <xdr:rowOff>10819</xdr:rowOff>
    </xdr:from>
    <xdr:ext cx="606607" cy="0"/>
    <xdr:pic>
      <xdr:nvPicPr>
        <xdr:cNvPr id="23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48</xdr:row>
      <xdr:rowOff>10819</xdr:rowOff>
    </xdr:from>
    <xdr:ext cx="606607" cy="0"/>
    <xdr:pic>
      <xdr:nvPicPr>
        <xdr:cNvPr id="23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48</xdr:row>
      <xdr:rowOff>10819</xdr:rowOff>
    </xdr:from>
    <xdr:ext cx="606607" cy="0"/>
    <xdr:pic>
      <xdr:nvPicPr>
        <xdr:cNvPr id="23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49</xdr:row>
      <xdr:rowOff>10819</xdr:rowOff>
    </xdr:from>
    <xdr:ext cx="606607" cy="0"/>
    <xdr:pic>
      <xdr:nvPicPr>
        <xdr:cNvPr id="23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49</xdr:row>
      <xdr:rowOff>10819</xdr:rowOff>
    </xdr:from>
    <xdr:ext cx="606607" cy="0"/>
    <xdr:pic>
      <xdr:nvPicPr>
        <xdr:cNvPr id="23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49</xdr:row>
      <xdr:rowOff>10819</xdr:rowOff>
    </xdr:from>
    <xdr:ext cx="606607" cy="0"/>
    <xdr:pic>
      <xdr:nvPicPr>
        <xdr:cNvPr id="23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49</xdr:row>
      <xdr:rowOff>10819</xdr:rowOff>
    </xdr:from>
    <xdr:ext cx="606607" cy="0"/>
    <xdr:pic>
      <xdr:nvPicPr>
        <xdr:cNvPr id="23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49</xdr:row>
      <xdr:rowOff>10819</xdr:rowOff>
    </xdr:from>
    <xdr:ext cx="606607" cy="0"/>
    <xdr:pic>
      <xdr:nvPicPr>
        <xdr:cNvPr id="23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50</xdr:row>
      <xdr:rowOff>10819</xdr:rowOff>
    </xdr:from>
    <xdr:ext cx="606607" cy="0"/>
    <xdr:pic>
      <xdr:nvPicPr>
        <xdr:cNvPr id="23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50</xdr:row>
      <xdr:rowOff>10819</xdr:rowOff>
    </xdr:from>
    <xdr:ext cx="606607" cy="0"/>
    <xdr:pic>
      <xdr:nvPicPr>
        <xdr:cNvPr id="23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50</xdr:row>
      <xdr:rowOff>10819</xdr:rowOff>
    </xdr:from>
    <xdr:ext cx="606607" cy="0"/>
    <xdr:pic>
      <xdr:nvPicPr>
        <xdr:cNvPr id="23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50</xdr:row>
      <xdr:rowOff>10819</xdr:rowOff>
    </xdr:from>
    <xdr:ext cx="606607" cy="0"/>
    <xdr:pic>
      <xdr:nvPicPr>
        <xdr:cNvPr id="23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50</xdr:row>
      <xdr:rowOff>10819</xdr:rowOff>
    </xdr:from>
    <xdr:ext cx="606607" cy="0"/>
    <xdr:pic>
      <xdr:nvPicPr>
        <xdr:cNvPr id="23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51</xdr:row>
      <xdr:rowOff>10819</xdr:rowOff>
    </xdr:from>
    <xdr:ext cx="606607" cy="0"/>
    <xdr:pic>
      <xdr:nvPicPr>
        <xdr:cNvPr id="23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51</xdr:row>
      <xdr:rowOff>10819</xdr:rowOff>
    </xdr:from>
    <xdr:ext cx="606607" cy="0"/>
    <xdr:pic>
      <xdr:nvPicPr>
        <xdr:cNvPr id="23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51</xdr:row>
      <xdr:rowOff>10819</xdr:rowOff>
    </xdr:from>
    <xdr:ext cx="606607" cy="0"/>
    <xdr:pic>
      <xdr:nvPicPr>
        <xdr:cNvPr id="23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51</xdr:row>
      <xdr:rowOff>10819</xdr:rowOff>
    </xdr:from>
    <xdr:ext cx="606607" cy="0"/>
    <xdr:pic>
      <xdr:nvPicPr>
        <xdr:cNvPr id="23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51</xdr:row>
      <xdr:rowOff>10819</xdr:rowOff>
    </xdr:from>
    <xdr:ext cx="606607" cy="0"/>
    <xdr:pic>
      <xdr:nvPicPr>
        <xdr:cNvPr id="23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52</xdr:row>
      <xdr:rowOff>10819</xdr:rowOff>
    </xdr:from>
    <xdr:ext cx="606607" cy="0"/>
    <xdr:pic>
      <xdr:nvPicPr>
        <xdr:cNvPr id="23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52</xdr:row>
      <xdr:rowOff>10819</xdr:rowOff>
    </xdr:from>
    <xdr:ext cx="606607" cy="0"/>
    <xdr:pic>
      <xdr:nvPicPr>
        <xdr:cNvPr id="23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52</xdr:row>
      <xdr:rowOff>10819</xdr:rowOff>
    </xdr:from>
    <xdr:ext cx="606607" cy="0"/>
    <xdr:pic>
      <xdr:nvPicPr>
        <xdr:cNvPr id="23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52</xdr:row>
      <xdr:rowOff>10819</xdr:rowOff>
    </xdr:from>
    <xdr:ext cx="606607" cy="0"/>
    <xdr:pic>
      <xdr:nvPicPr>
        <xdr:cNvPr id="23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52</xdr:row>
      <xdr:rowOff>10819</xdr:rowOff>
    </xdr:from>
    <xdr:ext cx="606607" cy="0"/>
    <xdr:pic>
      <xdr:nvPicPr>
        <xdr:cNvPr id="23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53</xdr:row>
      <xdr:rowOff>10819</xdr:rowOff>
    </xdr:from>
    <xdr:ext cx="606607" cy="0"/>
    <xdr:pic>
      <xdr:nvPicPr>
        <xdr:cNvPr id="23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53</xdr:row>
      <xdr:rowOff>10819</xdr:rowOff>
    </xdr:from>
    <xdr:ext cx="606607" cy="0"/>
    <xdr:pic>
      <xdr:nvPicPr>
        <xdr:cNvPr id="23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53</xdr:row>
      <xdr:rowOff>10819</xdr:rowOff>
    </xdr:from>
    <xdr:ext cx="606607" cy="0"/>
    <xdr:pic>
      <xdr:nvPicPr>
        <xdr:cNvPr id="23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53</xdr:row>
      <xdr:rowOff>10819</xdr:rowOff>
    </xdr:from>
    <xdr:ext cx="606607" cy="0"/>
    <xdr:pic>
      <xdr:nvPicPr>
        <xdr:cNvPr id="23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53</xdr:row>
      <xdr:rowOff>10819</xdr:rowOff>
    </xdr:from>
    <xdr:ext cx="606607" cy="0"/>
    <xdr:pic>
      <xdr:nvPicPr>
        <xdr:cNvPr id="23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54</xdr:row>
      <xdr:rowOff>10819</xdr:rowOff>
    </xdr:from>
    <xdr:ext cx="606607" cy="0"/>
    <xdr:pic>
      <xdr:nvPicPr>
        <xdr:cNvPr id="23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54</xdr:row>
      <xdr:rowOff>10819</xdr:rowOff>
    </xdr:from>
    <xdr:ext cx="606607" cy="0"/>
    <xdr:pic>
      <xdr:nvPicPr>
        <xdr:cNvPr id="23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54</xdr:row>
      <xdr:rowOff>10819</xdr:rowOff>
    </xdr:from>
    <xdr:ext cx="606607" cy="0"/>
    <xdr:pic>
      <xdr:nvPicPr>
        <xdr:cNvPr id="23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54</xdr:row>
      <xdr:rowOff>10819</xdr:rowOff>
    </xdr:from>
    <xdr:ext cx="606607" cy="0"/>
    <xdr:pic>
      <xdr:nvPicPr>
        <xdr:cNvPr id="23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54</xdr:row>
      <xdr:rowOff>10819</xdr:rowOff>
    </xdr:from>
    <xdr:ext cx="606607" cy="0"/>
    <xdr:pic>
      <xdr:nvPicPr>
        <xdr:cNvPr id="23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55</xdr:row>
      <xdr:rowOff>10819</xdr:rowOff>
    </xdr:from>
    <xdr:ext cx="606607" cy="0"/>
    <xdr:pic>
      <xdr:nvPicPr>
        <xdr:cNvPr id="23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55</xdr:row>
      <xdr:rowOff>10819</xdr:rowOff>
    </xdr:from>
    <xdr:ext cx="606607" cy="0"/>
    <xdr:pic>
      <xdr:nvPicPr>
        <xdr:cNvPr id="23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55</xdr:row>
      <xdr:rowOff>10819</xdr:rowOff>
    </xdr:from>
    <xdr:ext cx="606607" cy="0"/>
    <xdr:pic>
      <xdr:nvPicPr>
        <xdr:cNvPr id="23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55</xdr:row>
      <xdr:rowOff>10819</xdr:rowOff>
    </xdr:from>
    <xdr:ext cx="606607" cy="0"/>
    <xdr:pic>
      <xdr:nvPicPr>
        <xdr:cNvPr id="23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55</xdr:row>
      <xdr:rowOff>10819</xdr:rowOff>
    </xdr:from>
    <xdr:ext cx="606607" cy="0"/>
    <xdr:pic>
      <xdr:nvPicPr>
        <xdr:cNvPr id="23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56</xdr:row>
      <xdr:rowOff>10819</xdr:rowOff>
    </xdr:from>
    <xdr:ext cx="606607" cy="0"/>
    <xdr:pic>
      <xdr:nvPicPr>
        <xdr:cNvPr id="23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56</xdr:row>
      <xdr:rowOff>10819</xdr:rowOff>
    </xdr:from>
    <xdr:ext cx="606607" cy="0"/>
    <xdr:pic>
      <xdr:nvPicPr>
        <xdr:cNvPr id="23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56</xdr:row>
      <xdr:rowOff>10819</xdr:rowOff>
    </xdr:from>
    <xdr:ext cx="606607" cy="0"/>
    <xdr:pic>
      <xdr:nvPicPr>
        <xdr:cNvPr id="23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56</xdr:row>
      <xdr:rowOff>10819</xdr:rowOff>
    </xdr:from>
    <xdr:ext cx="606607" cy="0"/>
    <xdr:pic>
      <xdr:nvPicPr>
        <xdr:cNvPr id="23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56</xdr:row>
      <xdr:rowOff>10819</xdr:rowOff>
    </xdr:from>
    <xdr:ext cx="606607" cy="0"/>
    <xdr:pic>
      <xdr:nvPicPr>
        <xdr:cNvPr id="23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57</xdr:row>
      <xdr:rowOff>10819</xdr:rowOff>
    </xdr:from>
    <xdr:ext cx="606607" cy="0"/>
    <xdr:pic>
      <xdr:nvPicPr>
        <xdr:cNvPr id="23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57</xdr:row>
      <xdr:rowOff>10819</xdr:rowOff>
    </xdr:from>
    <xdr:ext cx="606607" cy="0"/>
    <xdr:pic>
      <xdr:nvPicPr>
        <xdr:cNvPr id="23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57</xdr:row>
      <xdr:rowOff>10819</xdr:rowOff>
    </xdr:from>
    <xdr:ext cx="606607" cy="0"/>
    <xdr:pic>
      <xdr:nvPicPr>
        <xdr:cNvPr id="23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57</xdr:row>
      <xdr:rowOff>10819</xdr:rowOff>
    </xdr:from>
    <xdr:ext cx="606607" cy="0"/>
    <xdr:pic>
      <xdr:nvPicPr>
        <xdr:cNvPr id="23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57</xdr:row>
      <xdr:rowOff>10819</xdr:rowOff>
    </xdr:from>
    <xdr:ext cx="606607" cy="0"/>
    <xdr:pic>
      <xdr:nvPicPr>
        <xdr:cNvPr id="23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60</xdr:row>
      <xdr:rowOff>10819</xdr:rowOff>
    </xdr:from>
    <xdr:ext cx="606607" cy="0"/>
    <xdr:pic>
      <xdr:nvPicPr>
        <xdr:cNvPr id="23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60</xdr:row>
      <xdr:rowOff>10819</xdr:rowOff>
    </xdr:from>
    <xdr:ext cx="606607" cy="0"/>
    <xdr:pic>
      <xdr:nvPicPr>
        <xdr:cNvPr id="23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60</xdr:row>
      <xdr:rowOff>10819</xdr:rowOff>
    </xdr:from>
    <xdr:ext cx="606607" cy="0"/>
    <xdr:pic>
      <xdr:nvPicPr>
        <xdr:cNvPr id="23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60</xdr:row>
      <xdr:rowOff>10819</xdr:rowOff>
    </xdr:from>
    <xdr:ext cx="606607" cy="0"/>
    <xdr:pic>
      <xdr:nvPicPr>
        <xdr:cNvPr id="23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60</xdr:row>
      <xdr:rowOff>10819</xdr:rowOff>
    </xdr:from>
    <xdr:ext cx="606607" cy="0"/>
    <xdr:pic>
      <xdr:nvPicPr>
        <xdr:cNvPr id="23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61</xdr:row>
      <xdr:rowOff>10819</xdr:rowOff>
    </xdr:from>
    <xdr:ext cx="606607" cy="0"/>
    <xdr:pic>
      <xdr:nvPicPr>
        <xdr:cNvPr id="23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61</xdr:row>
      <xdr:rowOff>10819</xdr:rowOff>
    </xdr:from>
    <xdr:ext cx="606607" cy="0"/>
    <xdr:pic>
      <xdr:nvPicPr>
        <xdr:cNvPr id="23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61</xdr:row>
      <xdr:rowOff>10819</xdr:rowOff>
    </xdr:from>
    <xdr:ext cx="606607" cy="0"/>
    <xdr:pic>
      <xdr:nvPicPr>
        <xdr:cNvPr id="23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61</xdr:row>
      <xdr:rowOff>10819</xdr:rowOff>
    </xdr:from>
    <xdr:ext cx="606607" cy="0"/>
    <xdr:pic>
      <xdr:nvPicPr>
        <xdr:cNvPr id="23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61</xdr:row>
      <xdr:rowOff>10819</xdr:rowOff>
    </xdr:from>
    <xdr:ext cx="606607" cy="0"/>
    <xdr:pic>
      <xdr:nvPicPr>
        <xdr:cNvPr id="23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63</xdr:row>
      <xdr:rowOff>10819</xdr:rowOff>
    </xdr:from>
    <xdr:ext cx="606607" cy="0"/>
    <xdr:pic>
      <xdr:nvPicPr>
        <xdr:cNvPr id="23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63</xdr:row>
      <xdr:rowOff>10819</xdr:rowOff>
    </xdr:from>
    <xdr:ext cx="606607" cy="0"/>
    <xdr:pic>
      <xdr:nvPicPr>
        <xdr:cNvPr id="23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63</xdr:row>
      <xdr:rowOff>10819</xdr:rowOff>
    </xdr:from>
    <xdr:ext cx="606607" cy="0"/>
    <xdr:pic>
      <xdr:nvPicPr>
        <xdr:cNvPr id="23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63</xdr:row>
      <xdr:rowOff>10819</xdr:rowOff>
    </xdr:from>
    <xdr:ext cx="606607" cy="0"/>
    <xdr:pic>
      <xdr:nvPicPr>
        <xdr:cNvPr id="23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63</xdr:row>
      <xdr:rowOff>10819</xdr:rowOff>
    </xdr:from>
    <xdr:ext cx="606607" cy="0"/>
    <xdr:pic>
      <xdr:nvPicPr>
        <xdr:cNvPr id="23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64</xdr:row>
      <xdr:rowOff>10819</xdr:rowOff>
    </xdr:from>
    <xdr:ext cx="606607" cy="0"/>
    <xdr:pic>
      <xdr:nvPicPr>
        <xdr:cNvPr id="24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64</xdr:row>
      <xdr:rowOff>10819</xdr:rowOff>
    </xdr:from>
    <xdr:ext cx="606607" cy="0"/>
    <xdr:pic>
      <xdr:nvPicPr>
        <xdr:cNvPr id="24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64</xdr:row>
      <xdr:rowOff>10819</xdr:rowOff>
    </xdr:from>
    <xdr:ext cx="606607" cy="0"/>
    <xdr:pic>
      <xdr:nvPicPr>
        <xdr:cNvPr id="24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64</xdr:row>
      <xdr:rowOff>10819</xdr:rowOff>
    </xdr:from>
    <xdr:ext cx="606607" cy="0"/>
    <xdr:pic>
      <xdr:nvPicPr>
        <xdr:cNvPr id="24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64</xdr:row>
      <xdr:rowOff>10819</xdr:rowOff>
    </xdr:from>
    <xdr:ext cx="606607" cy="0"/>
    <xdr:pic>
      <xdr:nvPicPr>
        <xdr:cNvPr id="24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65</xdr:row>
      <xdr:rowOff>10819</xdr:rowOff>
    </xdr:from>
    <xdr:ext cx="606607" cy="0"/>
    <xdr:pic>
      <xdr:nvPicPr>
        <xdr:cNvPr id="24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65</xdr:row>
      <xdr:rowOff>10819</xdr:rowOff>
    </xdr:from>
    <xdr:ext cx="606607" cy="0"/>
    <xdr:pic>
      <xdr:nvPicPr>
        <xdr:cNvPr id="24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65</xdr:row>
      <xdr:rowOff>10819</xdr:rowOff>
    </xdr:from>
    <xdr:ext cx="606607" cy="0"/>
    <xdr:pic>
      <xdr:nvPicPr>
        <xdr:cNvPr id="24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65</xdr:row>
      <xdr:rowOff>10819</xdr:rowOff>
    </xdr:from>
    <xdr:ext cx="606607" cy="0"/>
    <xdr:pic>
      <xdr:nvPicPr>
        <xdr:cNvPr id="24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65</xdr:row>
      <xdr:rowOff>10819</xdr:rowOff>
    </xdr:from>
    <xdr:ext cx="606607" cy="0"/>
    <xdr:pic>
      <xdr:nvPicPr>
        <xdr:cNvPr id="24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66</xdr:row>
      <xdr:rowOff>10819</xdr:rowOff>
    </xdr:from>
    <xdr:ext cx="606607" cy="0"/>
    <xdr:pic>
      <xdr:nvPicPr>
        <xdr:cNvPr id="24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66</xdr:row>
      <xdr:rowOff>10819</xdr:rowOff>
    </xdr:from>
    <xdr:ext cx="606607" cy="0"/>
    <xdr:pic>
      <xdr:nvPicPr>
        <xdr:cNvPr id="24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66</xdr:row>
      <xdr:rowOff>10819</xdr:rowOff>
    </xdr:from>
    <xdr:ext cx="606607" cy="0"/>
    <xdr:pic>
      <xdr:nvPicPr>
        <xdr:cNvPr id="24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66</xdr:row>
      <xdr:rowOff>10819</xdr:rowOff>
    </xdr:from>
    <xdr:ext cx="606607" cy="0"/>
    <xdr:pic>
      <xdr:nvPicPr>
        <xdr:cNvPr id="24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66</xdr:row>
      <xdr:rowOff>10819</xdr:rowOff>
    </xdr:from>
    <xdr:ext cx="606607" cy="0"/>
    <xdr:pic>
      <xdr:nvPicPr>
        <xdr:cNvPr id="24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67</xdr:row>
      <xdr:rowOff>10819</xdr:rowOff>
    </xdr:from>
    <xdr:ext cx="606607" cy="0"/>
    <xdr:pic>
      <xdr:nvPicPr>
        <xdr:cNvPr id="24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67</xdr:row>
      <xdr:rowOff>10819</xdr:rowOff>
    </xdr:from>
    <xdr:ext cx="606607" cy="0"/>
    <xdr:pic>
      <xdr:nvPicPr>
        <xdr:cNvPr id="24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67</xdr:row>
      <xdr:rowOff>10819</xdr:rowOff>
    </xdr:from>
    <xdr:ext cx="606607" cy="0"/>
    <xdr:pic>
      <xdr:nvPicPr>
        <xdr:cNvPr id="24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67</xdr:row>
      <xdr:rowOff>10819</xdr:rowOff>
    </xdr:from>
    <xdr:ext cx="606607" cy="0"/>
    <xdr:pic>
      <xdr:nvPicPr>
        <xdr:cNvPr id="24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67</xdr:row>
      <xdr:rowOff>10819</xdr:rowOff>
    </xdr:from>
    <xdr:ext cx="606607" cy="0"/>
    <xdr:pic>
      <xdr:nvPicPr>
        <xdr:cNvPr id="24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68</xdr:row>
      <xdr:rowOff>10819</xdr:rowOff>
    </xdr:from>
    <xdr:ext cx="606607" cy="0"/>
    <xdr:pic>
      <xdr:nvPicPr>
        <xdr:cNvPr id="24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68</xdr:row>
      <xdr:rowOff>10819</xdr:rowOff>
    </xdr:from>
    <xdr:ext cx="606607" cy="0"/>
    <xdr:pic>
      <xdr:nvPicPr>
        <xdr:cNvPr id="24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68</xdr:row>
      <xdr:rowOff>10819</xdr:rowOff>
    </xdr:from>
    <xdr:ext cx="606607" cy="0"/>
    <xdr:pic>
      <xdr:nvPicPr>
        <xdr:cNvPr id="24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68</xdr:row>
      <xdr:rowOff>10819</xdr:rowOff>
    </xdr:from>
    <xdr:ext cx="606607" cy="0"/>
    <xdr:pic>
      <xdr:nvPicPr>
        <xdr:cNvPr id="24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68</xdr:row>
      <xdr:rowOff>10819</xdr:rowOff>
    </xdr:from>
    <xdr:ext cx="606607" cy="0"/>
    <xdr:pic>
      <xdr:nvPicPr>
        <xdr:cNvPr id="24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69</xdr:row>
      <xdr:rowOff>10819</xdr:rowOff>
    </xdr:from>
    <xdr:ext cx="606607" cy="0"/>
    <xdr:pic>
      <xdr:nvPicPr>
        <xdr:cNvPr id="24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69</xdr:row>
      <xdr:rowOff>10819</xdr:rowOff>
    </xdr:from>
    <xdr:ext cx="606607" cy="0"/>
    <xdr:pic>
      <xdr:nvPicPr>
        <xdr:cNvPr id="24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69</xdr:row>
      <xdr:rowOff>10819</xdr:rowOff>
    </xdr:from>
    <xdr:ext cx="606607" cy="0"/>
    <xdr:pic>
      <xdr:nvPicPr>
        <xdr:cNvPr id="24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69</xdr:row>
      <xdr:rowOff>10819</xdr:rowOff>
    </xdr:from>
    <xdr:ext cx="606607" cy="0"/>
    <xdr:pic>
      <xdr:nvPicPr>
        <xdr:cNvPr id="24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69</xdr:row>
      <xdr:rowOff>10819</xdr:rowOff>
    </xdr:from>
    <xdr:ext cx="606607" cy="0"/>
    <xdr:pic>
      <xdr:nvPicPr>
        <xdr:cNvPr id="24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70</xdr:row>
      <xdr:rowOff>10819</xdr:rowOff>
    </xdr:from>
    <xdr:ext cx="606607" cy="0"/>
    <xdr:pic>
      <xdr:nvPicPr>
        <xdr:cNvPr id="24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70</xdr:row>
      <xdr:rowOff>10819</xdr:rowOff>
    </xdr:from>
    <xdr:ext cx="606607" cy="0"/>
    <xdr:pic>
      <xdr:nvPicPr>
        <xdr:cNvPr id="24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70</xdr:row>
      <xdr:rowOff>10819</xdr:rowOff>
    </xdr:from>
    <xdr:ext cx="606607" cy="0"/>
    <xdr:pic>
      <xdr:nvPicPr>
        <xdr:cNvPr id="24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70</xdr:row>
      <xdr:rowOff>10819</xdr:rowOff>
    </xdr:from>
    <xdr:ext cx="606607" cy="0"/>
    <xdr:pic>
      <xdr:nvPicPr>
        <xdr:cNvPr id="24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70</xdr:row>
      <xdr:rowOff>10819</xdr:rowOff>
    </xdr:from>
    <xdr:ext cx="606607" cy="0"/>
    <xdr:pic>
      <xdr:nvPicPr>
        <xdr:cNvPr id="24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71</xdr:row>
      <xdr:rowOff>10819</xdr:rowOff>
    </xdr:from>
    <xdr:ext cx="606607" cy="0"/>
    <xdr:pic>
      <xdr:nvPicPr>
        <xdr:cNvPr id="24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71</xdr:row>
      <xdr:rowOff>10819</xdr:rowOff>
    </xdr:from>
    <xdr:ext cx="606607" cy="0"/>
    <xdr:pic>
      <xdr:nvPicPr>
        <xdr:cNvPr id="24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71</xdr:row>
      <xdr:rowOff>10819</xdr:rowOff>
    </xdr:from>
    <xdr:ext cx="606607" cy="0"/>
    <xdr:pic>
      <xdr:nvPicPr>
        <xdr:cNvPr id="24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71</xdr:row>
      <xdr:rowOff>10819</xdr:rowOff>
    </xdr:from>
    <xdr:ext cx="606607" cy="0"/>
    <xdr:pic>
      <xdr:nvPicPr>
        <xdr:cNvPr id="24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71</xdr:row>
      <xdr:rowOff>10819</xdr:rowOff>
    </xdr:from>
    <xdr:ext cx="606607" cy="0"/>
    <xdr:pic>
      <xdr:nvPicPr>
        <xdr:cNvPr id="24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72</xdr:row>
      <xdr:rowOff>10819</xdr:rowOff>
    </xdr:from>
    <xdr:ext cx="606607" cy="0"/>
    <xdr:pic>
      <xdr:nvPicPr>
        <xdr:cNvPr id="24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72</xdr:row>
      <xdr:rowOff>10819</xdr:rowOff>
    </xdr:from>
    <xdr:ext cx="606607" cy="0"/>
    <xdr:pic>
      <xdr:nvPicPr>
        <xdr:cNvPr id="24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72</xdr:row>
      <xdr:rowOff>10819</xdr:rowOff>
    </xdr:from>
    <xdr:ext cx="606607" cy="0"/>
    <xdr:pic>
      <xdr:nvPicPr>
        <xdr:cNvPr id="24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72</xdr:row>
      <xdr:rowOff>10819</xdr:rowOff>
    </xdr:from>
    <xdr:ext cx="606607" cy="0"/>
    <xdr:pic>
      <xdr:nvPicPr>
        <xdr:cNvPr id="24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72</xdr:row>
      <xdr:rowOff>10819</xdr:rowOff>
    </xdr:from>
    <xdr:ext cx="606607" cy="0"/>
    <xdr:pic>
      <xdr:nvPicPr>
        <xdr:cNvPr id="24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73</xdr:row>
      <xdr:rowOff>10819</xdr:rowOff>
    </xdr:from>
    <xdr:ext cx="606607" cy="0"/>
    <xdr:pic>
      <xdr:nvPicPr>
        <xdr:cNvPr id="24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73</xdr:row>
      <xdr:rowOff>10819</xdr:rowOff>
    </xdr:from>
    <xdr:ext cx="606607" cy="0"/>
    <xdr:pic>
      <xdr:nvPicPr>
        <xdr:cNvPr id="24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73</xdr:row>
      <xdr:rowOff>10819</xdr:rowOff>
    </xdr:from>
    <xdr:ext cx="606607" cy="0"/>
    <xdr:pic>
      <xdr:nvPicPr>
        <xdr:cNvPr id="24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73</xdr:row>
      <xdr:rowOff>10819</xdr:rowOff>
    </xdr:from>
    <xdr:ext cx="606607" cy="0"/>
    <xdr:pic>
      <xdr:nvPicPr>
        <xdr:cNvPr id="24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73</xdr:row>
      <xdr:rowOff>10819</xdr:rowOff>
    </xdr:from>
    <xdr:ext cx="606607" cy="0"/>
    <xdr:pic>
      <xdr:nvPicPr>
        <xdr:cNvPr id="24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74</xdr:row>
      <xdr:rowOff>10819</xdr:rowOff>
    </xdr:from>
    <xdr:ext cx="606607" cy="0"/>
    <xdr:pic>
      <xdr:nvPicPr>
        <xdr:cNvPr id="24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74</xdr:row>
      <xdr:rowOff>10819</xdr:rowOff>
    </xdr:from>
    <xdr:ext cx="606607" cy="0"/>
    <xdr:pic>
      <xdr:nvPicPr>
        <xdr:cNvPr id="24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74</xdr:row>
      <xdr:rowOff>10819</xdr:rowOff>
    </xdr:from>
    <xdr:ext cx="606607" cy="0"/>
    <xdr:pic>
      <xdr:nvPicPr>
        <xdr:cNvPr id="24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74</xdr:row>
      <xdr:rowOff>10819</xdr:rowOff>
    </xdr:from>
    <xdr:ext cx="606607" cy="0"/>
    <xdr:pic>
      <xdr:nvPicPr>
        <xdr:cNvPr id="24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74</xdr:row>
      <xdr:rowOff>10819</xdr:rowOff>
    </xdr:from>
    <xdr:ext cx="606607" cy="0"/>
    <xdr:pic>
      <xdr:nvPicPr>
        <xdr:cNvPr id="24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75</xdr:row>
      <xdr:rowOff>10819</xdr:rowOff>
    </xdr:from>
    <xdr:ext cx="606607" cy="0"/>
    <xdr:pic>
      <xdr:nvPicPr>
        <xdr:cNvPr id="24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75</xdr:row>
      <xdr:rowOff>10819</xdr:rowOff>
    </xdr:from>
    <xdr:ext cx="606607" cy="0"/>
    <xdr:pic>
      <xdr:nvPicPr>
        <xdr:cNvPr id="24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75</xdr:row>
      <xdr:rowOff>10819</xdr:rowOff>
    </xdr:from>
    <xdr:ext cx="606607" cy="0"/>
    <xdr:pic>
      <xdr:nvPicPr>
        <xdr:cNvPr id="24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75</xdr:row>
      <xdr:rowOff>10819</xdr:rowOff>
    </xdr:from>
    <xdr:ext cx="606607" cy="0"/>
    <xdr:pic>
      <xdr:nvPicPr>
        <xdr:cNvPr id="24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75</xdr:row>
      <xdr:rowOff>10819</xdr:rowOff>
    </xdr:from>
    <xdr:ext cx="606607" cy="0"/>
    <xdr:pic>
      <xdr:nvPicPr>
        <xdr:cNvPr id="24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76</xdr:row>
      <xdr:rowOff>10819</xdr:rowOff>
    </xdr:from>
    <xdr:ext cx="606607" cy="0"/>
    <xdr:pic>
      <xdr:nvPicPr>
        <xdr:cNvPr id="24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76</xdr:row>
      <xdr:rowOff>10819</xdr:rowOff>
    </xdr:from>
    <xdr:ext cx="606607" cy="0"/>
    <xdr:pic>
      <xdr:nvPicPr>
        <xdr:cNvPr id="24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76</xdr:row>
      <xdr:rowOff>10819</xdr:rowOff>
    </xdr:from>
    <xdr:ext cx="606607" cy="0"/>
    <xdr:pic>
      <xdr:nvPicPr>
        <xdr:cNvPr id="24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76</xdr:row>
      <xdr:rowOff>10819</xdr:rowOff>
    </xdr:from>
    <xdr:ext cx="606607" cy="0"/>
    <xdr:pic>
      <xdr:nvPicPr>
        <xdr:cNvPr id="24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76</xdr:row>
      <xdr:rowOff>10819</xdr:rowOff>
    </xdr:from>
    <xdr:ext cx="606607" cy="0"/>
    <xdr:pic>
      <xdr:nvPicPr>
        <xdr:cNvPr id="24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77</xdr:row>
      <xdr:rowOff>10819</xdr:rowOff>
    </xdr:from>
    <xdr:ext cx="606607" cy="0"/>
    <xdr:pic>
      <xdr:nvPicPr>
        <xdr:cNvPr id="24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77</xdr:row>
      <xdr:rowOff>10819</xdr:rowOff>
    </xdr:from>
    <xdr:ext cx="606607" cy="0"/>
    <xdr:pic>
      <xdr:nvPicPr>
        <xdr:cNvPr id="24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77</xdr:row>
      <xdr:rowOff>10819</xdr:rowOff>
    </xdr:from>
    <xdr:ext cx="606607" cy="0"/>
    <xdr:pic>
      <xdr:nvPicPr>
        <xdr:cNvPr id="24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77</xdr:row>
      <xdr:rowOff>10819</xdr:rowOff>
    </xdr:from>
    <xdr:ext cx="606607" cy="0"/>
    <xdr:pic>
      <xdr:nvPicPr>
        <xdr:cNvPr id="24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77</xdr:row>
      <xdr:rowOff>10819</xdr:rowOff>
    </xdr:from>
    <xdr:ext cx="606607" cy="0"/>
    <xdr:pic>
      <xdr:nvPicPr>
        <xdr:cNvPr id="24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78</xdr:row>
      <xdr:rowOff>10819</xdr:rowOff>
    </xdr:from>
    <xdr:ext cx="606607" cy="0"/>
    <xdr:pic>
      <xdr:nvPicPr>
        <xdr:cNvPr id="24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78</xdr:row>
      <xdr:rowOff>10819</xdr:rowOff>
    </xdr:from>
    <xdr:ext cx="606607" cy="0"/>
    <xdr:pic>
      <xdr:nvPicPr>
        <xdr:cNvPr id="24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78</xdr:row>
      <xdr:rowOff>10819</xdr:rowOff>
    </xdr:from>
    <xdr:ext cx="606607" cy="0"/>
    <xdr:pic>
      <xdr:nvPicPr>
        <xdr:cNvPr id="24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78</xdr:row>
      <xdr:rowOff>10819</xdr:rowOff>
    </xdr:from>
    <xdr:ext cx="606607" cy="0"/>
    <xdr:pic>
      <xdr:nvPicPr>
        <xdr:cNvPr id="24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78</xdr:row>
      <xdr:rowOff>10819</xdr:rowOff>
    </xdr:from>
    <xdr:ext cx="606607" cy="0"/>
    <xdr:pic>
      <xdr:nvPicPr>
        <xdr:cNvPr id="24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79</xdr:row>
      <xdr:rowOff>10819</xdr:rowOff>
    </xdr:from>
    <xdr:ext cx="606607" cy="0"/>
    <xdr:pic>
      <xdr:nvPicPr>
        <xdr:cNvPr id="24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79</xdr:row>
      <xdr:rowOff>10819</xdr:rowOff>
    </xdr:from>
    <xdr:ext cx="606607" cy="0"/>
    <xdr:pic>
      <xdr:nvPicPr>
        <xdr:cNvPr id="24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79</xdr:row>
      <xdr:rowOff>10819</xdr:rowOff>
    </xdr:from>
    <xdr:ext cx="606607" cy="0"/>
    <xdr:pic>
      <xdr:nvPicPr>
        <xdr:cNvPr id="24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79</xdr:row>
      <xdr:rowOff>10819</xdr:rowOff>
    </xdr:from>
    <xdr:ext cx="606607" cy="0"/>
    <xdr:pic>
      <xdr:nvPicPr>
        <xdr:cNvPr id="24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79</xdr:row>
      <xdr:rowOff>10819</xdr:rowOff>
    </xdr:from>
    <xdr:ext cx="606607" cy="0"/>
    <xdr:pic>
      <xdr:nvPicPr>
        <xdr:cNvPr id="24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80</xdr:row>
      <xdr:rowOff>10819</xdr:rowOff>
    </xdr:from>
    <xdr:ext cx="606607" cy="0"/>
    <xdr:pic>
      <xdr:nvPicPr>
        <xdr:cNvPr id="24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80</xdr:row>
      <xdr:rowOff>10819</xdr:rowOff>
    </xdr:from>
    <xdr:ext cx="606607" cy="0"/>
    <xdr:pic>
      <xdr:nvPicPr>
        <xdr:cNvPr id="24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80</xdr:row>
      <xdr:rowOff>10819</xdr:rowOff>
    </xdr:from>
    <xdr:ext cx="606607" cy="0"/>
    <xdr:pic>
      <xdr:nvPicPr>
        <xdr:cNvPr id="24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80</xdr:row>
      <xdr:rowOff>10819</xdr:rowOff>
    </xdr:from>
    <xdr:ext cx="606607" cy="0"/>
    <xdr:pic>
      <xdr:nvPicPr>
        <xdr:cNvPr id="24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80</xdr:row>
      <xdr:rowOff>10819</xdr:rowOff>
    </xdr:from>
    <xdr:ext cx="606607" cy="0"/>
    <xdr:pic>
      <xdr:nvPicPr>
        <xdr:cNvPr id="24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81</xdr:row>
      <xdr:rowOff>10819</xdr:rowOff>
    </xdr:from>
    <xdr:ext cx="606607" cy="0"/>
    <xdr:pic>
      <xdr:nvPicPr>
        <xdr:cNvPr id="24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81</xdr:row>
      <xdr:rowOff>10819</xdr:rowOff>
    </xdr:from>
    <xdr:ext cx="606607" cy="0"/>
    <xdr:pic>
      <xdr:nvPicPr>
        <xdr:cNvPr id="24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81</xdr:row>
      <xdr:rowOff>10819</xdr:rowOff>
    </xdr:from>
    <xdr:ext cx="606607" cy="0"/>
    <xdr:pic>
      <xdr:nvPicPr>
        <xdr:cNvPr id="24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81</xdr:row>
      <xdr:rowOff>10819</xdr:rowOff>
    </xdr:from>
    <xdr:ext cx="606607" cy="0"/>
    <xdr:pic>
      <xdr:nvPicPr>
        <xdr:cNvPr id="24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81</xdr:row>
      <xdr:rowOff>10819</xdr:rowOff>
    </xdr:from>
    <xdr:ext cx="606607" cy="0"/>
    <xdr:pic>
      <xdr:nvPicPr>
        <xdr:cNvPr id="24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82</xdr:row>
      <xdr:rowOff>10819</xdr:rowOff>
    </xdr:from>
    <xdr:ext cx="606607" cy="0"/>
    <xdr:pic>
      <xdr:nvPicPr>
        <xdr:cNvPr id="24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82</xdr:row>
      <xdr:rowOff>10819</xdr:rowOff>
    </xdr:from>
    <xdr:ext cx="606607" cy="0"/>
    <xdr:pic>
      <xdr:nvPicPr>
        <xdr:cNvPr id="24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82</xdr:row>
      <xdr:rowOff>10819</xdr:rowOff>
    </xdr:from>
    <xdr:ext cx="606607" cy="0"/>
    <xdr:pic>
      <xdr:nvPicPr>
        <xdr:cNvPr id="24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82</xdr:row>
      <xdr:rowOff>10819</xdr:rowOff>
    </xdr:from>
    <xdr:ext cx="606607" cy="0"/>
    <xdr:pic>
      <xdr:nvPicPr>
        <xdr:cNvPr id="24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82</xdr:row>
      <xdr:rowOff>10819</xdr:rowOff>
    </xdr:from>
    <xdr:ext cx="606607" cy="0"/>
    <xdr:pic>
      <xdr:nvPicPr>
        <xdr:cNvPr id="24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83</xdr:row>
      <xdr:rowOff>10819</xdr:rowOff>
    </xdr:from>
    <xdr:ext cx="606607" cy="0"/>
    <xdr:pic>
      <xdr:nvPicPr>
        <xdr:cNvPr id="24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83</xdr:row>
      <xdr:rowOff>10819</xdr:rowOff>
    </xdr:from>
    <xdr:ext cx="606607" cy="0"/>
    <xdr:pic>
      <xdr:nvPicPr>
        <xdr:cNvPr id="24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83</xdr:row>
      <xdr:rowOff>10819</xdr:rowOff>
    </xdr:from>
    <xdr:ext cx="606607" cy="0"/>
    <xdr:pic>
      <xdr:nvPicPr>
        <xdr:cNvPr id="24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83</xdr:row>
      <xdr:rowOff>10819</xdr:rowOff>
    </xdr:from>
    <xdr:ext cx="606607" cy="0"/>
    <xdr:pic>
      <xdr:nvPicPr>
        <xdr:cNvPr id="24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oneCellAnchor>
    <xdr:from>
      <xdr:col>12</xdr:col>
      <xdr:colOff>0</xdr:colOff>
      <xdr:row>83</xdr:row>
      <xdr:rowOff>10819</xdr:rowOff>
    </xdr:from>
    <xdr:ext cx="606607" cy="0"/>
    <xdr:pic>
      <xdr:nvPicPr>
        <xdr:cNvPr id="24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4921194"/>
          <a:ext cx="606607" cy="0"/>
        </a:xfrm>
        <a:prstGeom prst="rect">
          <a:avLst/>
        </a:prstGeom>
      </xdr:spPr>
    </xdr:pic>
    <xdr:clientData/>
  </xdr:oneCellAnchor>
  <xdr:twoCellAnchor editAs="oneCell">
    <xdr:from>
      <xdr:col>2</xdr:col>
      <xdr:colOff>0</xdr:colOff>
      <xdr:row>130</xdr:row>
      <xdr:rowOff>0</xdr:rowOff>
    </xdr:from>
    <xdr:to>
      <xdr:col>2</xdr:col>
      <xdr:colOff>304800</xdr:colOff>
      <xdr:row>130</xdr:row>
      <xdr:rowOff>304800</xdr:rowOff>
    </xdr:to>
    <xdr:sp macro="" textlink="">
      <xdr:nvSpPr>
        <xdr:cNvPr id="13" name="AutoShape 1" descr="D:\%D0%A0%D1%83%D0%BA%D0%BE%D0%B2%D0%BE%D0%B4%D1%81%D1%82%D0%B2%D0%BE\%D0%921\%D0%97%D0%B0%D0%BA%D1%83%D0%BF%D0%BA%D0%B0 %D1%82%D0%BE%D0%B2%D0%B0%D1%80%D0%B0\%D0%9D%D0%9E%D0%92%D0%AB%D0%95 %D0%A2%D0%9E%D0%92%D0%90%D0%A0%D0%AB %D0%9C%D0%9E%D0%A2%D0%9E\%D0%9D%D0%BE%D0%B2%D1%8B%D0%B5 %D1%82%D0%BE%D0%B2%D0%B0%D1%80%D1%8B, %D0%B4%D0%B8%D0%B7%D0%B0%D0%B9%D0%BD%D1%8B\%D0%9D%D0%BE%D0%B2%D0%B0%D1%8F %D0%9D%D0%BE%D0%BC%D0%B5%D0%BD%D0%BA%D0%BB%D0%B0%D1%82%D1%83%D1%80%D0%B0\%D0%921\%D1%82%D0%B5%D1%80%D0%BC%D0%BE%D0%B1%D0%B5%D0%BB%D1%8C%D0%B5\9749.970.webp"/>
        <xdr:cNvSpPr>
          <a:spLocks noChangeAspect="1" noChangeArrowheads="1"/>
        </xdr:cNvSpPr>
      </xdr:nvSpPr>
      <xdr:spPr bwMode="auto">
        <a:xfrm>
          <a:off x="3114675" y="64017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14</xdr:col>
      <xdr:colOff>0</xdr:colOff>
      <xdr:row>130</xdr:row>
      <xdr:rowOff>0</xdr:rowOff>
    </xdr:from>
    <xdr:to>
      <xdr:col>14</xdr:col>
      <xdr:colOff>304800</xdr:colOff>
      <xdr:row>130</xdr:row>
      <xdr:rowOff>304800</xdr:rowOff>
    </xdr:to>
    <xdr:sp macro="" textlink="">
      <xdr:nvSpPr>
        <xdr:cNvPr id="19" name="AutoShape 2" descr="D:\%D0%A0%D1%83%D0%BA%D0%BE%D0%B2%D0%BE%D0%B4%D1%81%D1%82%D0%B2%D0%BE\%D0%921\%D0%97%D0%B0%D0%BA%D1%83%D0%BF%D0%BA%D0%B0 %D1%82%D0%BE%D0%B2%D0%B0%D1%80%D0%B0\%D0%9D%D0%9E%D0%92%D0%AB%D0%95 %D0%A2%D0%9E%D0%92%D0%90%D0%A0%D0%AB %D0%9C%D0%9E%D0%A2%D0%9E\%D0%9D%D0%BE%D0%B2%D1%8B%D0%B5 %D1%82%D0%BE%D0%B2%D0%B0%D1%80%D1%8B, %D0%B4%D0%B8%D0%B7%D0%B0%D0%B9%D0%BD%D1%8B\%D0%9D%D0%BE%D0%B2%D0%B0%D1%8F %D0%9D%D0%BE%D0%BC%D0%B5%D0%BD%D0%BA%D0%BB%D0%B0%D1%82%D1%83%D1%80%D0%B0\%D0%921\%D1%82%D0%B5%D1%80%D0%BC%D0%BE%D0%B1%D0%B5%D0%BB%D1%8C%D0%B5\9749.970.webp"/>
        <xdr:cNvSpPr>
          <a:spLocks noChangeAspect="1" noChangeArrowheads="1"/>
        </xdr:cNvSpPr>
      </xdr:nvSpPr>
      <xdr:spPr bwMode="auto">
        <a:xfrm>
          <a:off x="17535525" y="64017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71436</xdr:colOff>
      <xdr:row>165</xdr:row>
      <xdr:rowOff>202405</xdr:rowOff>
    </xdr:from>
    <xdr:to>
      <xdr:col>2</xdr:col>
      <xdr:colOff>2309812</xdr:colOff>
      <xdr:row>176</xdr:row>
      <xdr:rowOff>174625</xdr:rowOff>
    </xdr:to>
    <xdr:pic>
      <xdr:nvPicPr>
        <xdr:cNvPr id="24" name="Рисунок 23"/>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3190874" y="73818749"/>
          <a:ext cx="2238376" cy="2984501"/>
        </a:xfrm>
        <a:prstGeom prst="rect">
          <a:avLst/>
        </a:prstGeom>
      </xdr:spPr>
    </xdr:pic>
    <xdr:clientData/>
  </xdr:twoCellAnchor>
  <xdr:twoCellAnchor editAs="oneCell">
    <xdr:from>
      <xdr:col>2</xdr:col>
      <xdr:colOff>2536032</xdr:colOff>
      <xdr:row>165</xdr:row>
      <xdr:rowOff>83344</xdr:rowOff>
    </xdr:from>
    <xdr:to>
      <xdr:col>2</xdr:col>
      <xdr:colOff>3833812</xdr:colOff>
      <xdr:row>176</xdr:row>
      <xdr:rowOff>196901</xdr:rowOff>
    </xdr:to>
    <xdr:pic>
      <xdr:nvPicPr>
        <xdr:cNvPr id="26" name="Рисунок 25"/>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5655470" y="73699688"/>
          <a:ext cx="1297780" cy="3125838"/>
        </a:xfrm>
        <a:prstGeom prst="rect">
          <a:avLst/>
        </a:prstGeom>
      </xdr:spPr>
    </xdr:pic>
    <xdr:clientData/>
  </xdr:twoCellAnchor>
  <xdr:oneCellAnchor>
    <xdr:from>
      <xdr:col>12</xdr:col>
      <xdr:colOff>0</xdr:colOff>
      <xdr:row>105</xdr:row>
      <xdr:rowOff>0</xdr:rowOff>
    </xdr:from>
    <xdr:ext cx="606607" cy="0"/>
    <xdr:pic>
      <xdr:nvPicPr>
        <xdr:cNvPr id="25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387250"/>
          <a:ext cx="606607" cy="0"/>
        </a:xfrm>
        <a:prstGeom prst="rect">
          <a:avLst/>
        </a:prstGeom>
      </xdr:spPr>
    </xdr:pic>
    <xdr:clientData/>
  </xdr:oneCellAnchor>
  <xdr:oneCellAnchor>
    <xdr:from>
      <xdr:col>12</xdr:col>
      <xdr:colOff>0</xdr:colOff>
      <xdr:row>105</xdr:row>
      <xdr:rowOff>0</xdr:rowOff>
    </xdr:from>
    <xdr:ext cx="606607" cy="0"/>
    <xdr:pic>
      <xdr:nvPicPr>
        <xdr:cNvPr id="25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387250"/>
          <a:ext cx="606607" cy="0"/>
        </a:xfrm>
        <a:prstGeom prst="rect">
          <a:avLst/>
        </a:prstGeom>
      </xdr:spPr>
    </xdr:pic>
    <xdr:clientData/>
  </xdr:oneCellAnchor>
  <xdr:oneCellAnchor>
    <xdr:from>
      <xdr:col>12</xdr:col>
      <xdr:colOff>0</xdr:colOff>
      <xdr:row>105</xdr:row>
      <xdr:rowOff>0</xdr:rowOff>
    </xdr:from>
    <xdr:ext cx="606607" cy="0"/>
    <xdr:pic>
      <xdr:nvPicPr>
        <xdr:cNvPr id="25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387250"/>
          <a:ext cx="606607" cy="0"/>
        </a:xfrm>
        <a:prstGeom prst="rect">
          <a:avLst/>
        </a:prstGeom>
      </xdr:spPr>
    </xdr:pic>
    <xdr:clientData/>
  </xdr:oneCellAnchor>
  <xdr:oneCellAnchor>
    <xdr:from>
      <xdr:col>12</xdr:col>
      <xdr:colOff>0</xdr:colOff>
      <xdr:row>105</xdr:row>
      <xdr:rowOff>0</xdr:rowOff>
    </xdr:from>
    <xdr:ext cx="606607" cy="0"/>
    <xdr:pic>
      <xdr:nvPicPr>
        <xdr:cNvPr id="25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398069"/>
          <a:ext cx="606607" cy="0"/>
        </a:xfrm>
        <a:prstGeom prst="rect">
          <a:avLst/>
        </a:prstGeom>
      </xdr:spPr>
    </xdr:pic>
    <xdr:clientData/>
  </xdr:oneCellAnchor>
  <xdr:oneCellAnchor>
    <xdr:from>
      <xdr:col>12</xdr:col>
      <xdr:colOff>0</xdr:colOff>
      <xdr:row>105</xdr:row>
      <xdr:rowOff>0</xdr:rowOff>
    </xdr:from>
    <xdr:ext cx="606607" cy="0"/>
    <xdr:pic>
      <xdr:nvPicPr>
        <xdr:cNvPr id="25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409976"/>
          <a:ext cx="606607" cy="0"/>
        </a:xfrm>
        <a:prstGeom prst="rect">
          <a:avLst/>
        </a:prstGeom>
      </xdr:spPr>
    </xdr:pic>
    <xdr:clientData/>
  </xdr:oneCellAnchor>
  <xdr:oneCellAnchor>
    <xdr:from>
      <xdr:col>12</xdr:col>
      <xdr:colOff>0</xdr:colOff>
      <xdr:row>105</xdr:row>
      <xdr:rowOff>0</xdr:rowOff>
    </xdr:from>
    <xdr:ext cx="606607" cy="10819"/>
    <xdr:pic>
      <xdr:nvPicPr>
        <xdr:cNvPr id="25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017194"/>
          <a:ext cx="606607" cy="10819"/>
        </a:xfrm>
        <a:prstGeom prst="rect">
          <a:avLst/>
        </a:prstGeom>
      </xdr:spPr>
    </xdr:pic>
    <xdr:clientData/>
  </xdr:oneCellAnchor>
  <xdr:oneCellAnchor>
    <xdr:from>
      <xdr:col>12</xdr:col>
      <xdr:colOff>0</xdr:colOff>
      <xdr:row>105</xdr:row>
      <xdr:rowOff>0</xdr:rowOff>
    </xdr:from>
    <xdr:ext cx="606607" cy="0"/>
    <xdr:pic>
      <xdr:nvPicPr>
        <xdr:cNvPr id="25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326757"/>
          <a:ext cx="606607" cy="0"/>
        </a:xfrm>
        <a:prstGeom prst="rect">
          <a:avLst/>
        </a:prstGeom>
      </xdr:spPr>
    </xdr:pic>
    <xdr:clientData/>
  </xdr:oneCellAnchor>
  <xdr:oneCellAnchor>
    <xdr:from>
      <xdr:col>12</xdr:col>
      <xdr:colOff>0</xdr:colOff>
      <xdr:row>105</xdr:row>
      <xdr:rowOff>0</xdr:rowOff>
    </xdr:from>
    <xdr:ext cx="606607" cy="0"/>
    <xdr:pic>
      <xdr:nvPicPr>
        <xdr:cNvPr id="25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028975"/>
          <a:ext cx="606607" cy="0"/>
        </a:xfrm>
        <a:prstGeom prst="rect">
          <a:avLst/>
        </a:prstGeom>
      </xdr:spPr>
    </xdr:pic>
    <xdr:clientData/>
  </xdr:oneCellAnchor>
  <xdr:oneCellAnchor>
    <xdr:from>
      <xdr:col>12</xdr:col>
      <xdr:colOff>0</xdr:colOff>
      <xdr:row>105</xdr:row>
      <xdr:rowOff>0</xdr:rowOff>
    </xdr:from>
    <xdr:ext cx="606607" cy="0"/>
    <xdr:pic>
      <xdr:nvPicPr>
        <xdr:cNvPr id="25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040882"/>
          <a:ext cx="606607" cy="0"/>
        </a:xfrm>
        <a:prstGeom prst="rect">
          <a:avLst/>
        </a:prstGeom>
      </xdr:spPr>
    </xdr:pic>
    <xdr:clientData/>
  </xdr:oneCellAnchor>
  <xdr:oneCellAnchor>
    <xdr:from>
      <xdr:col>12</xdr:col>
      <xdr:colOff>0</xdr:colOff>
      <xdr:row>105</xdr:row>
      <xdr:rowOff>0</xdr:rowOff>
    </xdr:from>
    <xdr:ext cx="606607" cy="0"/>
    <xdr:pic>
      <xdr:nvPicPr>
        <xdr:cNvPr id="25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398069"/>
          <a:ext cx="606607" cy="0"/>
        </a:xfrm>
        <a:prstGeom prst="rect">
          <a:avLst/>
        </a:prstGeom>
      </xdr:spPr>
    </xdr:pic>
    <xdr:clientData/>
  </xdr:oneCellAnchor>
  <xdr:oneCellAnchor>
    <xdr:from>
      <xdr:col>12</xdr:col>
      <xdr:colOff>0</xdr:colOff>
      <xdr:row>105</xdr:row>
      <xdr:rowOff>0</xdr:rowOff>
    </xdr:from>
    <xdr:ext cx="606607" cy="0"/>
    <xdr:pic>
      <xdr:nvPicPr>
        <xdr:cNvPr id="25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409976"/>
          <a:ext cx="606607" cy="0"/>
        </a:xfrm>
        <a:prstGeom prst="rect">
          <a:avLst/>
        </a:prstGeom>
      </xdr:spPr>
    </xdr:pic>
    <xdr:clientData/>
  </xdr:oneCellAnchor>
  <xdr:oneCellAnchor>
    <xdr:from>
      <xdr:col>12</xdr:col>
      <xdr:colOff>0</xdr:colOff>
      <xdr:row>105</xdr:row>
      <xdr:rowOff>0</xdr:rowOff>
    </xdr:from>
    <xdr:ext cx="606607" cy="0"/>
    <xdr:pic>
      <xdr:nvPicPr>
        <xdr:cNvPr id="25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707632"/>
          <a:ext cx="606607" cy="0"/>
        </a:xfrm>
        <a:prstGeom prst="rect">
          <a:avLst/>
        </a:prstGeom>
      </xdr:spPr>
    </xdr:pic>
    <xdr:clientData/>
  </xdr:oneCellAnchor>
  <xdr:oneCellAnchor>
    <xdr:from>
      <xdr:col>12</xdr:col>
      <xdr:colOff>0</xdr:colOff>
      <xdr:row>105</xdr:row>
      <xdr:rowOff>0</xdr:rowOff>
    </xdr:from>
    <xdr:ext cx="606607" cy="0"/>
    <xdr:pic>
      <xdr:nvPicPr>
        <xdr:cNvPr id="25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719539"/>
          <a:ext cx="606607" cy="0"/>
        </a:xfrm>
        <a:prstGeom prst="rect">
          <a:avLst/>
        </a:prstGeom>
      </xdr:spPr>
    </xdr:pic>
    <xdr:clientData/>
  </xdr:oneCellAnchor>
  <xdr:oneCellAnchor>
    <xdr:from>
      <xdr:col>12</xdr:col>
      <xdr:colOff>0</xdr:colOff>
      <xdr:row>105</xdr:row>
      <xdr:rowOff>0</xdr:rowOff>
    </xdr:from>
    <xdr:ext cx="606607" cy="0"/>
    <xdr:pic>
      <xdr:nvPicPr>
        <xdr:cNvPr id="25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017194"/>
          <a:ext cx="606607" cy="0"/>
        </a:xfrm>
        <a:prstGeom prst="rect">
          <a:avLst/>
        </a:prstGeom>
      </xdr:spPr>
    </xdr:pic>
    <xdr:clientData/>
  </xdr:oneCellAnchor>
  <xdr:oneCellAnchor>
    <xdr:from>
      <xdr:col>12</xdr:col>
      <xdr:colOff>0</xdr:colOff>
      <xdr:row>105</xdr:row>
      <xdr:rowOff>0</xdr:rowOff>
    </xdr:from>
    <xdr:ext cx="606607" cy="0"/>
    <xdr:pic>
      <xdr:nvPicPr>
        <xdr:cNvPr id="25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029101"/>
          <a:ext cx="606607" cy="0"/>
        </a:xfrm>
        <a:prstGeom prst="rect">
          <a:avLst/>
        </a:prstGeom>
      </xdr:spPr>
    </xdr:pic>
    <xdr:clientData/>
  </xdr:oneCellAnchor>
  <xdr:oneCellAnchor>
    <xdr:from>
      <xdr:col>12</xdr:col>
      <xdr:colOff>0</xdr:colOff>
      <xdr:row>105</xdr:row>
      <xdr:rowOff>0</xdr:rowOff>
    </xdr:from>
    <xdr:ext cx="606607" cy="0"/>
    <xdr:pic>
      <xdr:nvPicPr>
        <xdr:cNvPr id="25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326757"/>
          <a:ext cx="606607" cy="0"/>
        </a:xfrm>
        <a:prstGeom prst="rect">
          <a:avLst/>
        </a:prstGeom>
      </xdr:spPr>
    </xdr:pic>
    <xdr:clientData/>
  </xdr:oneCellAnchor>
  <xdr:oneCellAnchor>
    <xdr:from>
      <xdr:col>12</xdr:col>
      <xdr:colOff>0</xdr:colOff>
      <xdr:row>105</xdr:row>
      <xdr:rowOff>0</xdr:rowOff>
    </xdr:from>
    <xdr:ext cx="606607" cy="0"/>
    <xdr:pic>
      <xdr:nvPicPr>
        <xdr:cNvPr id="25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338664"/>
          <a:ext cx="606607" cy="0"/>
        </a:xfrm>
        <a:prstGeom prst="rect">
          <a:avLst/>
        </a:prstGeom>
      </xdr:spPr>
    </xdr:pic>
    <xdr:clientData/>
  </xdr:oneCellAnchor>
  <xdr:oneCellAnchor>
    <xdr:from>
      <xdr:col>12</xdr:col>
      <xdr:colOff>0</xdr:colOff>
      <xdr:row>105</xdr:row>
      <xdr:rowOff>0</xdr:rowOff>
    </xdr:from>
    <xdr:ext cx="606607" cy="0"/>
    <xdr:pic>
      <xdr:nvPicPr>
        <xdr:cNvPr id="25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028975"/>
          <a:ext cx="606607" cy="0"/>
        </a:xfrm>
        <a:prstGeom prst="rect">
          <a:avLst/>
        </a:prstGeom>
      </xdr:spPr>
    </xdr:pic>
    <xdr:clientData/>
  </xdr:oneCellAnchor>
  <xdr:oneCellAnchor>
    <xdr:from>
      <xdr:col>12</xdr:col>
      <xdr:colOff>0</xdr:colOff>
      <xdr:row>105</xdr:row>
      <xdr:rowOff>0</xdr:rowOff>
    </xdr:from>
    <xdr:ext cx="606607" cy="0"/>
    <xdr:pic>
      <xdr:nvPicPr>
        <xdr:cNvPr id="25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398069"/>
          <a:ext cx="606607" cy="0"/>
        </a:xfrm>
        <a:prstGeom prst="rect">
          <a:avLst/>
        </a:prstGeom>
      </xdr:spPr>
    </xdr:pic>
    <xdr:clientData/>
  </xdr:oneCellAnchor>
  <xdr:oneCellAnchor>
    <xdr:from>
      <xdr:col>12</xdr:col>
      <xdr:colOff>0</xdr:colOff>
      <xdr:row>105</xdr:row>
      <xdr:rowOff>0</xdr:rowOff>
    </xdr:from>
    <xdr:ext cx="606607" cy="0"/>
    <xdr:pic>
      <xdr:nvPicPr>
        <xdr:cNvPr id="25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707632"/>
          <a:ext cx="606607" cy="0"/>
        </a:xfrm>
        <a:prstGeom prst="rect">
          <a:avLst/>
        </a:prstGeom>
      </xdr:spPr>
    </xdr:pic>
    <xdr:clientData/>
  </xdr:oneCellAnchor>
  <xdr:oneCellAnchor>
    <xdr:from>
      <xdr:col>12</xdr:col>
      <xdr:colOff>0</xdr:colOff>
      <xdr:row>105</xdr:row>
      <xdr:rowOff>0</xdr:rowOff>
    </xdr:from>
    <xdr:ext cx="606607" cy="0"/>
    <xdr:pic>
      <xdr:nvPicPr>
        <xdr:cNvPr id="25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017194"/>
          <a:ext cx="606607" cy="0"/>
        </a:xfrm>
        <a:prstGeom prst="rect">
          <a:avLst/>
        </a:prstGeom>
      </xdr:spPr>
    </xdr:pic>
    <xdr:clientData/>
  </xdr:oneCellAnchor>
  <xdr:oneCellAnchor>
    <xdr:from>
      <xdr:col>12</xdr:col>
      <xdr:colOff>0</xdr:colOff>
      <xdr:row>105</xdr:row>
      <xdr:rowOff>0</xdr:rowOff>
    </xdr:from>
    <xdr:ext cx="606607" cy="0"/>
    <xdr:pic>
      <xdr:nvPicPr>
        <xdr:cNvPr id="25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326757"/>
          <a:ext cx="606607" cy="0"/>
        </a:xfrm>
        <a:prstGeom prst="rect">
          <a:avLst/>
        </a:prstGeom>
      </xdr:spPr>
    </xdr:pic>
    <xdr:clientData/>
  </xdr:oneCellAnchor>
  <xdr:oneCellAnchor>
    <xdr:from>
      <xdr:col>12</xdr:col>
      <xdr:colOff>0</xdr:colOff>
      <xdr:row>105</xdr:row>
      <xdr:rowOff>0</xdr:rowOff>
    </xdr:from>
    <xdr:ext cx="606607" cy="0"/>
    <xdr:pic>
      <xdr:nvPicPr>
        <xdr:cNvPr id="25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028975"/>
          <a:ext cx="606607" cy="0"/>
        </a:xfrm>
        <a:prstGeom prst="rect">
          <a:avLst/>
        </a:prstGeom>
      </xdr:spPr>
    </xdr:pic>
    <xdr:clientData/>
  </xdr:oneCellAnchor>
  <xdr:oneCellAnchor>
    <xdr:from>
      <xdr:col>12</xdr:col>
      <xdr:colOff>0</xdr:colOff>
      <xdr:row>105</xdr:row>
      <xdr:rowOff>0</xdr:rowOff>
    </xdr:from>
    <xdr:ext cx="606607" cy="0"/>
    <xdr:pic>
      <xdr:nvPicPr>
        <xdr:cNvPr id="25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028975"/>
          <a:ext cx="606607" cy="0"/>
        </a:xfrm>
        <a:prstGeom prst="rect">
          <a:avLst/>
        </a:prstGeom>
      </xdr:spPr>
    </xdr:pic>
    <xdr:clientData/>
  </xdr:oneCellAnchor>
  <xdr:oneCellAnchor>
    <xdr:from>
      <xdr:col>12</xdr:col>
      <xdr:colOff>0</xdr:colOff>
      <xdr:row>105</xdr:row>
      <xdr:rowOff>0</xdr:rowOff>
    </xdr:from>
    <xdr:ext cx="606607" cy="0"/>
    <xdr:pic>
      <xdr:nvPicPr>
        <xdr:cNvPr id="25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040882"/>
          <a:ext cx="606607" cy="0"/>
        </a:xfrm>
        <a:prstGeom prst="rect">
          <a:avLst/>
        </a:prstGeom>
      </xdr:spPr>
    </xdr:pic>
    <xdr:clientData/>
  </xdr:oneCellAnchor>
  <xdr:oneCellAnchor>
    <xdr:from>
      <xdr:col>12</xdr:col>
      <xdr:colOff>0</xdr:colOff>
      <xdr:row>105</xdr:row>
      <xdr:rowOff>0</xdr:rowOff>
    </xdr:from>
    <xdr:ext cx="606607" cy="0"/>
    <xdr:pic>
      <xdr:nvPicPr>
        <xdr:cNvPr id="25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028975"/>
          <a:ext cx="606607" cy="0"/>
        </a:xfrm>
        <a:prstGeom prst="rect">
          <a:avLst/>
        </a:prstGeom>
      </xdr:spPr>
    </xdr:pic>
    <xdr:clientData/>
  </xdr:oneCellAnchor>
  <xdr:oneCellAnchor>
    <xdr:from>
      <xdr:col>12</xdr:col>
      <xdr:colOff>0</xdr:colOff>
      <xdr:row>105</xdr:row>
      <xdr:rowOff>0</xdr:rowOff>
    </xdr:from>
    <xdr:ext cx="606607" cy="0"/>
    <xdr:pic>
      <xdr:nvPicPr>
        <xdr:cNvPr id="25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028975"/>
          <a:ext cx="606607" cy="0"/>
        </a:xfrm>
        <a:prstGeom prst="rect">
          <a:avLst/>
        </a:prstGeom>
      </xdr:spPr>
    </xdr:pic>
    <xdr:clientData/>
  </xdr:oneCellAnchor>
  <xdr:oneCellAnchor>
    <xdr:from>
      <xdr:col>12</xdr:col>
      <xdr:colOff>0</xdr:colOff>
      <xdr:row>105</xdr:row>
      <xdr:rowOff>0</xdr:rowOff>
    </xdr:from>
    <xdr:ext cx="606607" cy="0"/>
    <xdr:pic>
      <xdr:nvPicPr>
        <xdr:cNvPr id="25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028975"/>
          <a:ext cx="606607" cy="0"/>
        </a:xfrm>
        <a:prstGeom prst="rect">
          <a:avLst/>
        </a:prstGeom>
      </xdr:spPr>
    </xdr:pic>
    <xdr:clientData/>
  </xdr:oneCellAnchor>
  <xdr:oneCellAnchor>
    <xdr:from>
      <xdr:col>12</xdr:col>
      <xdr:colOff>0</xdr:colOff>
      <xdr:row>105</xdr:row>
      <xdr:rowOff>0</xdr:rowOff>
    </xdr:from>
    <xdr:ext cx="606607" cy="0"/>
    <xdr:pic>
      <xdr:nvPicPr>
        <xdr:cNvPr id="25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398069"/>
          <a:ext cx="606607" cy="0"/>
        </a:xfrm>
        <a:prstGeom prst="rect">
          <a:avLst/>
        </a:prstGeom>
      </xdr:spPr>
    </xdr:pic>
    <xdr:clientData/>
  </xdr:oneCellAnchor>
  <xdr:oneCellAnchor>
    <xdr:from>
      <xdr:col>12</xdr:col>
      <xdr:colOff>0</xdr:colOff>
      <xdr:row>105</xdr:row>
      <xdr:rowOff>0</xdr:rowOff>
    </xdr:from>
    <xdr:ext cx="606607" cy="0"/>
    <xdr:pic>
      <xdr:nvPicPr>
        <xdr:cNvPr id="25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398069"/>
          <a:ext cx="606607" cy="0"/>
        </a:xfrm>
        <a:prstGeom prst="rect">
          <a:avLst/>
        </a:prstGeom>
      </xdr:spPr>
    </xdr:pic>
    <xdr:clientData/>
  </xdr:oneCellAnchor>
  <xdr:oneCellAnchor>
    <xdr:from>
      <xdr:col>12</xdr:col>
      <xdr:colOff>0</xdr:colOff>
      <xdr:row>105</xdr:row>
      <xdr:rowOff>0</xdr:rowOff>
    </xdr:from>
    <xdr:ext cx="606607" cy="0"/>
    <xdr:pic>
      <xdr:nvPicPr>
        <xdr:cNvPr id="25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409976"/>
          <a:ext cx="606607" cy="0"/>
        </a:xfrm>
        <a:prstGeom prst="rect">
          <a:avLst/>
        </a:prstGeom>
      </xdr:spPr>
    </xdr:pic>
    <xdr:clientData/>
  </xdr:oneCellAnchor>
  <xdr:oneCellAnchor>
    <xdr:from>
      <xdr:col>12</xdr:col>
      <xdr:colOff>0</xdr:colOff>
      <xdr:row>105</xdr:row>
      <xdr:rowOff>0</xdr:rowOff>
    </xdr:from>
    <xdr:ext cx="606607" cy="0"/>
    <xdr:pic>
      <xdr:nvPicPr>
        <xdr:cNvPr id="25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398069"/>
          <a:ext cx="606607" cy="0"/>
        </a:xfrm>
        <a:prstGeom prst="rect">
          <a:avLst/>
        </a:prstGeom>
      </xdr:spPr>
    </xdr:pic>
    <xdr:clientData/>
  </xdr:oneCellAnchor>
  <xdr:oneCellAnchor>
    <xdr:from>
      <xdr:col>12</xdr:col>
      <xdr:colOff>0</xdr:colOff>
      <xdr:row>105</xdr:row>
      <xdr:rowOff>0</xdr:rowOff>
    </xdr:from>
    <xdr:ext cx="606607" cy="0"/>
    <xdr:pic>
      <xdr:nvPicPr>
        <xdr:cNvPr id="25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398069"/>
          <a:ext cx="606607" cy="0"/>
        </a:xfrm>
        <a:prstGeom prst="rect">
          <a:avLst/>
        </a:prstGeom>
      </xdr:spPr>
    </xdr:pic>
    <xdr:clientData/>
  </xdr:oneCellAnchor>
  <xdr:oneCellAnchor>
    <xdr:from>
      <xdr:col>12</xdr:col>
      <xdr:colOff>0</xdr:colOff>
      <xdr:row>105</xdr:row>
      <xdr:rowOff>0</xdr:rowOff>
    </xdr:from>
    <xdr:ext cx="606607" cy="0"/>
    <xdr:pic>
      <xdr:nvPicPr>
        <xdr:cNvPr id="25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398069"/>
          <a:ext cx="606607" cy="0"/>
        </a:xfrm>
        <a:prstGeom prst="rect">
          <a:avLst/>
        </a:prstGeom>
      </xdr:spPr>
    </xdr:pic>
    <xdr:clientData/>
  </xdr:oneCellAnchor>
  <xdr:oneCellAnchor>
    <xdr:from>
      <xdr:col>12</xdr:col>
      <xdr:colOff>0</xdr:colOff>
      <xdr:row>105</xdr:row>
      <xdr:rowOff>0</xdr:rowOff>
    </xdr:from>
    <xdr:ext cx="606607" cy="0"/>
    <xdr:pic>
      <xdr:nvPicPr>
        <xdr:cNvPr id="25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707632"/>
          <a:ext cx="606607" cy="0"/>
        </a:xfrm>
        <a:prstGeom prst="rect">
          <a:avLst/>
        </a:prstGeom>
      </xdr:spPr>
    </xdr:pic>
    <xdr:clientData/>
  </xdr:oneCellAnchor>
  <xdr:oneCellAnchor>
    <xdr:from>
      <xdr:col>12</xdr:col>
      <xdr:colOff>0</xdr:colOff>
      <xdr:row>105</xdr:row>
      <xdr:rowOff>0</xdr:rowOff>
    </xdr:from>
    <xdr:ext cx="606607" cy="0"/>
    <xdr:pic>
      <xdr:nvPicPr>
        <xdr:cNvPr id="25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707632"/>
          <a:ext cx="606607" cy="0"/>
        </a:xfrm>
        <a:prstGeom prst="rect">
          <a:avLst/>
        </a:prstGeom>
      </xdr:spPr>
    </xdr:pic>
    <xdr:clientData/>
  </xdr:oneCellAnchor>
  <xdr:oneCellAnchor>
    <xdr:from>
      <xdr:col>12</xdr:col>
      <xdr:colOff>0</xdr:colOff>
      <xdr:row>105</xdr:row>
      <xdr:rowOff>0</xdr:rowOff>
    </xdr:from>
    <xdr:ext cx="606607" cy="0"/>
    <xdr:pic>
      <xdr:nvPicPr>
        <xdr:cNvPr id="25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719539"/>
          <a:ext cx="606607" cy="0"/>
        </a:xfrm>
        <a:prstGeom prst="rect">
          <a:avLst/>
        </a:prstGeom>
      </xdr:spPr>
    </xdr:pic>
    <xdr:clientData/>
  </xdr:oneCellAnchor>
  <xdr:oneCellAnchor>
    <xdr:from>
      <xdr:col>12</xdr:col>
      <xdr:colOff>0</xdr:colOff>
      <xdr:row>105</xdr:row>
      <xdr:rowOff>0</xdr:rowOff>
    </xdr:from>
    <xdr:ext cx="606607" cy="0"/>
    <xdr:pic>
      <xdr:nvPicPr>
        <xdr:cNvPr id="25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707632"/>
          <a:ext cx="606607" cy="0"/>
        </a:xfrm>
        <a:prstGeom prst="rect">
          <a:avLst/>
        </a:prstGeom>
      </xdr:spPr>
    </xdr:pic>
    <xdr:clientData/>
  </xdr:oneCellAnchor>
  <xdr:oneCellAnchor>
    <xdr:from>
      <xdr:col>12</xdr:col>
      <xdr:colOff>0</xdr:colOff>
      <xdr:row>105</xdr:row>
      <xdr:rowOff>0</xdr:rowOff>
    </xdr:from>
    <xdr:ext cx="606607" cy="0"/>
    <xdr:pic>
      <xdr:nvPicPr>
        <xdr:cNvPr id="25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707632"/>
          <a:ext cx="606607" cy="0"/>
        </a:xfrm>
        <a:prstGeom prst="rect">
          <a:avLst/>
        </a:prstGeom>
      </xdr:spPr>
    </xdr:pic>
    <xdr:clientData/>
  </xdr:oneCellAnchor>
  <xdr:oneCellAnchor>
    <xdr:from>
      <xdr:col>12</xdr:col>
      <xdr:colOff>0</xdr:colOff>
      <xdr:row>105</xdr:row>
      <xdr:rowOff>0</xdr:rowOff>
    </xdr:from>
    <xdr:ext cx="606607" cy="0"/>
    <xdr:pic>
      <xdr:nvPicPr>
        <xdr:cNvPr id="25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707632"/>
          <a:ext cx="606607" cy="0"/>
        </a:xfrm>
        <a:prstGeom prst="rect">
          <a:avLst/>
        </a:prstGeom>
      </xdr:spPr>
    </xdr:pic>
    <xdr:clientData/>
  </xdr:oneCellAnchor>
  <xdr:oneCellAnchor>
    <xdr:from>
      <xdr:col>12</xdr:col>
      <xdr:colOff>0</xdr:colOff>
      <xdr:row>105</xdr:row>
      <xdr:rowOff>0</xdr:rowOff>
    </xdr:from>
    <xdr:ext cx="606607" cy="0"/>
    <xdr:pic>
      <xdr:nvPicPr>
        <xdr:cNvPr id="25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017194"/>
          <a:ext cx="606607" cy="0"/>
        </a:xfrm>
        <a:prstGeom prst="rect">
          <a:avLst/>
        </a:prstGeom>
      </xdr:spPr>
    </xdr:pic>
    <xdr:clientData/>
  </xdr:oneCellAnchor>
  <xdr:oneCellAnchor>
    <xdr:from>
      <xdr:col>12</xdr:col>
      <xdr:colOff>0</xdr:colOff>
      <xdr:row>105</xdr:row>
      <xdr:rowOff>0</xdr:rowOff>
    </xdr:from>
    <xdr:ext cx="606607" cy="0"/>
    <xdr:pic>
      <xdr:nvPicPr>
        <xdr:cNvPr id="25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017194"/>
          <a:ext cx="606607" cy="0"/>
        </a:xfrm>
        <a:prstGeom prst="rect">
          <a:avLst/>
        </a:prstGeom>
      </xdr:spPr>
    </xdr:pic>
    <xdr:clientData/>
  </xdr:oneCellAnchor>
  <xdr:oneCellAnchor>
    <xdr:from>
      <xdr:col>12</xdr:col>
      <xdr:colOff>0</xdr:colOff>
      <xdr:row>105</xdr:row>
      <xdr:rowOff>0</xdr:rowOff>
    </xdr:from>
    <xdr:ext cx="606607" cy="0"/>
    <xdr:pic>
      <xdr:nvPicPr>
        <xdr:cNvPr id="25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029101"/>
          <a:ext cx="606607" cy="0"/>
        </a:xfrm>
        <a:prstGeom prst="rect">
          <a:avLst/>
        </a:prstGeom>
      </xdr:spPr>
    </xdr:pic>
    <xdr:clientData/>
  </xdr:oneCellAnchor>
  <xdr:oneCellAnchor>
    <xdr:from>
      <xdr:col>12</xdr:col>
      <xdr:colOff>0</xdr:colOff>
      <xdr:row>105</xdr:row>
      <xdr:rowOff>0</xdr:rowOff>
    </xdr:from>
    <xdr:ext cx="606607" cy="0"/>
    <xdr:pic>
      <xdr:nvPicPr>
        <xdr:cNvPr id="25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017194"/>
          <a:ext cx="606607" cy="0"/>
        </a:xfrm>
        <a:prstGeom prst="rect">
          <a:avLst/>
        </a:prstGeom>
      </xdr:spPr>
    </xdr:pic>
    <xdr:clientData/>
  </xdr:oneCellAnchor>
  <xdr:oneCellAnchor>
    <xdr:from>
      <xdr:col>12</xdr:col>
      <xdr:colOff>0</xdr:colOff>
      <xdr:row>105</xdr:row>
      <xdr:rowOff>0</xdr:rowOff>
    </xdr:from>
    <xdr:ext cx="606607" cy="0"/>
    <xdr:pic>
      <xdr:nvPicPr>
        <xdr:cNvPr id="25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017194"/>
          <a:ext cx="606607" cy="0"/>
        </a:xfrm>
        <a:prstGeom prst="rect">
          <a:avLst/>
        </a:prstGeom>
      </xdr:spPr>
    </xdr:pic>
    <xdr:clientData/>
  </xdr:oneCellAnchor>
  <xdr:oneCellAnchor>
    <xdr:from>
      <xdr:col>12</xdr:col>
      <xdr:colOff>0</xdr:colOff>
      <xdr:row>105</xdr:row>
      <xdr:rowOff>0</xdr:rowOff>
    </xdr:from>
    <xdr:ext cx="606607" cy="0"/>
    <xdr:pic>
      <xdr:nvPicPr>
        <xdr:cNvPr id="25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017194"/>
          <a:ext cx="606607" cy="0"/>
        </a:xfrm>
        <a:prstGeom prst="rect">
          <a:avLst/>
        </a:prstGeom>
      </xdr:spPr>
    </xdr:pic>
    <xdr:clientData/>
  </xdr:oneCellAnchor>
  <xdr:oneCellAnchor>
    <xdr:from>
      <xdr:col>12</xdr:col>
      <xdr:colOff>0</xdr:colOff>
      <xdr:row>105</xdr:row>
      <xdr:rowOff>0</xdr:rowOff>
    </xdr:from>
    <xdr:ext cx="606607" cy="0"/>
    <xdr:pic>
      <xdr:nvPicPr>
        <xdr:cNvPr id="25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326757"/>
          <a:ext cx="606607" cy="0"/>
        </a:xfrm>
        <a:prstGeom prst="rect">
          <a:avLst/>
        </a:prstGeom>
      </xdr:spPr>
    </xdr:pic>
    <xdr:clientData/>
  </xdr:oneCellAnchor>
  <xdr:oneCellAnchor>
    <xdr:from>
      <xdr:col>12</xdr:col>
      <xdr:colOff>0</xdr:colOff>
      <xdr:row>105</xdr:row>
      <xdr:rowOff>0</xdr:rowOff>
    </xdr:from>
    <xdr:ext cx="606607" cy="0"/>
    <xdr:pic>
      <xdr:nvPicPr>
        <xdr:cNvPr id="25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326757"/>
          <a:ext cx="606607" cy="0"/>
        </a:xfrm>
        <a:prstGeom prst="rect">
          <a:avLst/>
        </a:prstGeom>
      </xdr:spPr>
    </xdr:pic>
    <xdr:clientData/>
  </xdr:oneCellAnchor>
  <xdr:oneCellAnchor>
    <xdr:from>
      <xdr:col>12</xdr:col>
      <xdr:colOff>0</xdr:colOff>
      <xdr:row>105</xdr:row>
      <xdr:rowOff>0</xdr:rowOff>
    </xdr:from>
    <xdr:ext cx="606607" cy="0"/>
    <xdr:pic>
      <xdr:nvPicPr>
        <xdr:cNvPr id="26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338664"/>
          <a:ext cx="606607" cy="0"/>
        </a:xfrm>
        <a:prstGeom prst="rect">
          <a:avLst/>
        </a:prstGeom>
      </xdr:spPr>
    </xdr:pic>
    <xdr:clientData/>
  </xdr:oneCellAnchor>
  <xdr:oneCellAnchor>
    <xdr:from>
      <xdr:col>12</xdr:col>
      <xdr:colOff>0</xdr:colOff>
      <xdr:row>105</xdr:row>
      <xdr:rowOff>0</xdr:rowOff>
    </xdr:from>
    <xdr:ext cx="606607" cy="0"/>
    <xdr:pic>
      <xdr:nvPicPr>
        <xdr:cNvPr id="26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326757"/>
          <a:ext cx="606607" cy="0"/>
        </a:xfrm>
        <a:prstGeom prst="rect">
          <a:avLst/>
        </a:prstGeom>
      </xdr:spPr>
    </xdr:pic>
    <xdr:clientData/>
  </xdr:oneCellAnchor>
  <xdr:oneCellAnchor>
    <xdr:from>
      <xdr:col>12</xdr:col>
      <xdr:colOff>0</xdr:colOff>
      <xdr:row>105</xdr:row>
      <xdr:rowOff>0</xdr:rowOff>
    </xdr:from>
    <xdr:ext cx="606607" cy="0"/>
    <xdr:pic>
      <xdr:nvPicPr>
        <xdr:cNvPr id="26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326757"/>
          <a:ext cx="606607" cy="0"/>
        </a:xfrm>
        <a:prstGeom prst="rect">
          <a:avLst/>
        </a:prstGeom>
      </xdr:spPr>
    </xdr:pic>
    <xdr:clientData/>
  </xdr:oneCellAnchor>
  <xdr:oneCellAnchor>
    <xdr:from>
      <xdr:col>12</xdr:col>
      <xdr:colOff>0</xdr:colOff>
      <xdr:row>105</xdr:row>
      <xdr:rowOff>0</xdr:rowOff>
    </xdr:from>
    <xdr:ext cx="606607" cy="0"/>
    <xdr:pic>
      <xdr:nvPicPr>
        <xdr:cNvPr id="26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326757"/>
          <a:ext cx="606607" cy="0"/>
        </a:xfrm>
        <a:prstGeom prst="rect">
          <a:avLst/>
        </a:prstGeom>
      </xdr:spPr>
    </xdr:pic>
    <xdr:clientData/>
  </xdr:oneCellAnchor>
  <xdr:oneCellAnchor>
    <xdr:from>
      <xdr:col>12</xdr:col>
      <xdr:colOff>0</xdr:colOff>
      <xdr:row>97</xdr:row>
      <xdr:rowOff>10819</xdr:rowOff>
    </xdr:from>
    <xdr:ext cx="606607" cy="0"/>
    <xdr:pic>
      <xdr:nvPicPr>
        <xdr:cNvPr id="26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9100288"/>
          <a:ext cx="606607" cy="0"/>
        </a:xfrm>
        <a:prstGeom prst="rect">
          <a:avLst/>
        </a:prstGeom>
      </xdr:spPr>
    </xdr:pic>
    <xdr:clientData/>
  </xdr:oneCellAnchor>
  <xdr:oneCellAnchor>
    <xdr:from>
      <xdr:col>12</xdr:col>
      <xdr:colOff>0</xdr:colOff>
      <xdr:row>98</xdr:row>
      <xdr:rowOff>10819</xdr:rowOff>
    </xdr:from>
    <xdr:ext cx="606607" cy="0"/>
    <xdr:pic>
      <xdr:nvPicPr>
        <xdr:cNvPr id="26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9409850"/>
          <a:ext cx="606607" cy="0"/>
        </a:xfrm>
        <a:prstGeom prst="rect">
          <a:avLst/>
        </a:prstGeom>
      </xdr:spPr>
    </xdr:pic>
    <xdr:clientData/>
  </xdr:oneCellAnchor>
  <xdr:oneCellAnchor>
    <xdr:from>
      <xdr:col>12</xdr:col>
      <xdr:colOff>0</xdr:colOff>
      <xdr:row>99</xdr:row>
      <xdr:rowOff>10819</xdr:rowOff>
    </xdr:from>
    <xdr:ext cx="606607" cy="0"/>
    <xdr:pic>
      <xdr:nvPicPr>
        <xdr:cNvPr id="26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9719413"/>
          <a:ext cx="606607" cy="0"/>
        </a:xfrm>
        <a:prstGeom prst="rect">
          <a:avLst/>
        </a:prstGeom>
      </xdr:spPr>
    </xdr:pic>
    <xdr:clientData/>
  </xdr:oneCellAnchor>
  <xdr:oneCellAnchor>
    <xdr:from>
      <xdr:col>12</xdr:col>
      <xdr:colOff>0</xdr:colOff>
      <xdr:row>97</xdr:row>
      <xdr:rowOff>10819</xdr:rowOff>
    </xdr:from>
    <xdr:ext cx="606607" cy="0"/>
    <xdr:pic>
      <xdr:nvPicPr>
        <xdr:cNvPr id="26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9100288"/>
          <a:ext cx="606607" cy="0"/>
        </a:xfrm>
        <a:prstGeom prst="rect">
          <a:avLst/>
        </a:prstGeom>
      </xdr:spPr>
    </xdr:pic>
    <xdr:clientData/>
  </xdr:oneCellAnchor>
  <xdr:oneCellAnchor>
    <xdr:from>
      <xdr:col>12</xdr:col>
      <xdr:colOff>0</xdr:colOff>
      <xdr:row>98</xdr:row>
      <xdr:rowOff>10819</xdr:rowOff>
    </xdr:from>
    <xdr:ext cx="606607" cy="0"/>
    <xdr:pic>
      <xdr:nvPicPr>
        <xdr:cNvPr id="26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9409850"/>
          <a:ext cx="606607" cy="0"/>
        </a:xfrm>
        <a:prstGeom prst="rect">
          <a:avLst/>
        </a:prstGeom>
      </xdr:spPr>
    </xdr:pic>
    <xdr:clientData/>
  </xdr:oneCellAnchor>
  <xdr:oneCellAnchor>
    <xdr:from>
      <xdr:col>12</xdr:col>
      <xdr:colOff>0</xdr:colOff>
      <xdr:row>99</xdr:row>
      <xdr:rowOff>10819</xdr:rowOff>
    </xdr:from>
    <xdr:ext cx="606607" cy="0"/>
    <xdr:pic>
      <xdr:nvPicPr>
        <xdr:cNvPr id="26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49719413"/>
          <a:ext cx="606607" cy="0"/>
        </a:xfrm>
        <a:prstGeom prst="rect">
          <a:avLst/>
        </a:prstGeom>
      </xdr:spPr>
    </xdr:pic>
    <xdr:clientData/>
  </xdr:oneCellAnchor>
  <xdr:oneCellAnchor>
    <xdr:from>
      <xdr:col>12</xdr:col>
      <xdr:colOff>0</xdr:colOff>
      <xdr:row>100</xdr:row>
      <xdr:rowOff>10819</xdr:rowOff>
    </xdr:from>
    <xdr:ext cx="606607" cy="0"/>
    <xdr:pic>
      <xdr:nvPicPr>
        <xdr:cNvPr id="26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314850"/>
          <a:ext cx="606607" cy="0"/>
        </a:xfrm>
        <a:prstGeom prst="rect">
          <a:avLst/>
        </a:prstGeom>
      </xdr:spPr>
    </xdr:pic>
    <xdr:clientData/>
  </xdr:oneCellAnchor>
  <xdr:oneCellAnchor>
    <xdr:from>
      <xdr:col>12</xdr:col>
      <xdr:colOff>0</xdr:colOff>
      <xdr:row>100</xdr:row>
      <xdr:rowOff>10819</xdr:rowOff>
    </xdr:from>
    <xdr:ext cx="606607" cy="0"/>
    <xdr:pic>
      <xdr:nvPicPr>
        <xdr:cNvPr id="26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314850"/>
          <a:ext cx="606607" cy="0"/>
        </a:xfrm>
        <a:prstGeom prst="rect">
          <a:avLst/>
        </a:prstGeom>
      </xdr:spPr>
    </xdr:pic>
    <xdr:clientData/>
  </xdr:oneCellAnchor>
  <xdr:oneCellAnchor>
    <xdr:from>
      <xdr:col>12</xdr:col>
      <xdr:colOff>0</xdr:colOff>
      <xdr:row>107</xdr:row>
      <xdr:rowOff>10819</xdr:rowOff>
    </xdr:from>
    <xdr:ext cx="606607" cy="0"/>
    <xdr:pic>
      <xdr:nvPicPr>
        <xdr:cNvPr id="26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695725"/>
          <a:ext cx="606607" cy="0"/>
        </a:xfrm>
        <a:prstGeom prst="rect">
          <a:avLst/>
        </a:prstGeom>
      </xdr:spPr>
    </xdr:pic>
    <xdr:clientData/>
  </xdr:oneCellAnchor>
  <xdr:oneCellAnchor>
    <xdr:from>
      <xdr:col>12</xdr:col>
      <xdr:colOff>0</xdr:colOff>
      <xdr:row>108</xdr:row>
      <xdr:rowOff>10819</xdr:rowOff>
    </xdr:from>
    <xdr:ext cx="606607" cy="0"/>
    <xdr:pic>
      <xdr:nvPicPr>
        <xdr:cNvPr id="26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005288"/>
          <a:ext cx="606607" cy="0"/>
        </a:xfrm>
        <a:prstGeom prst="rect">
          <a:avLst/>
        </a:prstGeom>
      </xdr:spPr>
    </xdr:pic>
    <xdr:clientData/>
  </xdr:oneCellAnchor>
  <xdr:oneCellAnchor>
    <xdr:from>
      <xdr:col>12</xdr:col>
      <xdr:colOff>0</xdr:colOff>
      <xdr:row>109</xdr:row>
      <xdr:rowOff>10819</xdr:rowOff>
    </xdr:from>
    <xdr:ext cx="606607" cy="0"/>
    <xdr:pic>
      <xdr:nvPicPr>
        <xdr:cNvPr id="26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314850"/>
          <a:ext cx="606607" cy="0"/>
        </a:xfrm>
        <a:prstGeom prst="rect">
          <a:avLst/>
        </a:prstGeom>
      </xdr:spPr>
    </xdr:pic>
    <xdr:clientData/>
  </xdr:oneCellAnchor>
  <xdr:oneCellAnchor>
    <xdr:from>
      <xdr:col>12</xdr:col>
      <xdr:colOff>0</xdr:colOff>
      <xdr:row>107</xdr:row>
      <xdr:rowOff>10819</xdr:rowOff>
    </xdr:from>
    <xdr:ext cx="606607" cy="0"/>
    <xdr:pic>
      <xdr:nvPicPr>
        <xdr:cNvPr id="26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0695725"/>
          <a:ext cx="606607" cy="0"/>
        </a:xfrm>
        <a:prstGeom prst="rect">
          <a:avLst/>
        </a:prstGeom>
      </xdr:spPr>
    </xdr:pic>
    <xdr:clientData/>
  </xdr:oneCellAnchor>
  <xdr:oneCellAnchor>
    <xdr:from>
      <xdr:col>12</xdr:col>
      <xdr:colOff>0</xdr:colOff>
      <xdr:row>108</xdr:row>
      <xdr:rowOff>10819</xdr:rowOff>
    </xdr:from>
    <xdr:ext cx="606607" cy="0"/>
    <xdr:pic>
      <xdr:nvPicPr>
        <xdr:cNvPr id="26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005288"/>
          <a:ext cx="606607" cy="0"/>
        </a:xfrm>
        <a:prstGeom prst="rect">
          <a:avLst/>
        </a:prstGeom>
      </xdr:spPr>
    </xdr:pic>
    <xdr:clientData/>
  </xdr:oneCellAnchor>
  <xdr:oneCellAnchor>
    <xdr:from>
      <xdr:col>12</xdr:col>
      <xdr:colOff>0</xdr:colOff>
      <xdr:row>109</xdr:row>
      <xdr:rowOff>10819</xdr:rowOff>
    </xdr:from>
    <xdr:ext cx="606607" cy="0"/>
    <xdr:pic>
      <xdr:nvPicPr>
        <xdr:cNvPr id="26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314850"/>
          <a:ext cx="606607" cy="0"/>
        </a:xfrm>
        <a:prstGeom prst="rect">
          <a:avLst/>
        </a:prstGeom>
      </xdr:spPr>
    </xdr:pic>
    <xdr:clientData/>
  </xdr:oneCellAnchor>
  <xdr:oneCellAnchor>
    <xdr:from>
      <xdr:col>12</xdr:col>
      <xdr:colOff>0</xdr:colOff>
      <xdr:row>110</xdr:row>
      <xdr:rowOff>0</xdr:rowOff>
    </xdr:from>
    <xdr:ext cx="606607" cy="0"/>
    <xdr:pic>
      <xdr:nvPicPr>
        <xdr:cNvPr id="26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624413"/>
          <a:ext cx="606607" cy="0"/>
        </a:xfrm>
        <a:prstGeom prst="rect">
          <a:avLst/>
        </a:prstGeom>
      </xdr:spPr>
    </xdr:pic>
    <xdr:clientData/>
  </xdr:oneCellAnchor>
  <xdr:oneCellAnchor>
    <xdr:from>
      <xdr:col>12</xdr:col>
      <xdr:colOff>0</xdr:colOff>
      <xdr:row>110</xdr:row>
      <xdr:rowOff>0</xdr:rowOff>
    </xdr:from>
    <xdr:ext cx="606607" cy="0"/>
    <xdr:pic>
      <xdr:nvPicPr>
        <xdr:cNvPr id="26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1624413"/>
          <a:ext cx="606607" cy="0"/>
        </a:xfrm>
        <a:prstGeom prst="rect">
          <a:avLst/>
        </a:prstGeom>
      </xdr:spPr>
    </xdr:pic>
    <xdr:clientData/>
  </xdr:oneCellAnchor>
  <xdr:twoCellAnchor editAs="oneCell">
    <xdr:from>
      <xdr:col>2</xdr:col>
      <xdr:colOff>154781</xdr:colOff>
      <xdr:row>130</xdr:row>
      <xdr:rowOff>23813</xdr:rowOff>
    </xdr:from>
    <xdr:to>
      <xdr:col>2</xdr:col>
      <xdr:colOff>1733422</xdr:colOff>
      <xdr:row>135</xdr:row>
      <xdr:rowOff>345282</xdr:rowOff>
    </xdr:to>
    <xdr:pic>
      <xdr:nvPicPr>
        <xdr:cNvPr id="5" name="Рисунок 4"/>
        <xdr:cNvPicPr>
          <a:picLocks noChangeAspect="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3274219" y="69211032"/>
          <a:ext cx="1578641" cy="2143125"/>
        </a:xfrm>
        <a:prstGeom prst="rect">
          <a:avLst/>
        </a:prstGeom>
      </xdr:spPr>
    </xdr:pic>
    <xdr:clientData/>
  </xdr:twoCellAnchor>
  <xdr:twoCellAnchor editAs="oneCell">
    <xdr:from>
      <xdr:col>2</xdr:col>
      <xdr:colOff>1023938</xdr:colOff>
      <xdr:row>117</xdr:row>
      <xdr:rowOff>1083469</xdr:rowOff>
    </xdr:from>
    <xdr:to>
      <xdr:col>2</xdr:col>
      <xdr:colOff>2381250</xdr:colOff>
      <xdr:row>119</xdr:row>
      <xdr:rowOff>128034</xdr:rowOff>
    </xdr:to>
    <xdr:pic>
      <xdr:nvPicPr>
        <xdr:cNvPr id="8" name="Рисунок 7"/>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4143376" y="65436750"/>
          <a:ext cx="1357312" cy="1306753"/>
        </a:xfrm>
        <a:prstGeom prst="rect">
          <a:avLst/>
        </a:prstGeom>
      </xdr:spPr>
    </xdr:pic>
    <xdr:clientData/>
  </xdr:twoCellAnchor>
  <xdr:oneCellAnchor>
    <xdr:from>
      <xdr:col>12</xdr:col>
      <xdr:colOff>0</xdr:colOff>
      <xdr:row>13</xdr:row>
      <xdr:rowOff>10819</xdr:rowOff>
    </xdr:from>
    <xdr:ext cx="606607" cy="0"/>
    <xdr:pic>
      <xdr:nvPicPr>
        <xdr:cNvPr id="25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416257"/>
          <a:ext cx="606607" cy="0"/>
        </a:xfrm>
        <a:prstGeom prst="rect">
          <a:avLst/>
        </a:prstGeom>
      </xdr:spPr>
    </xdr:pic>
    <xdr:clientData/>
  </xdr:oneCellAnchor>
  <xdr:oneCellAnchor>
    <xdr:from>
      <xdr:col>12</xdr:col>
      <xdr:colOff>0</xdr:colOff>
      <xdr:row>13</xdr:row>
      <xdr:rowOff>10819</xdr:rowOff>
    </xdr:from>
    <xdr:ext cx="606607" cy="0"/>
    <xdr:pic>
      <xdr:nvPicPr>
        <xdr:cNvPr id="25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416257"/>
          <a:ext cx="606607" cy="0"/>
        </a:xfrm>
        <a:prstGeom prst="rect">
          <a:avLst/>
        </a:prstGeom>
      </xdr:spPr>
    </xdr:pic>
    <xdr:clientData/>
  </xdr:oneCellAnchor>
  <xdr:oneCellAnchor>
    <xdr:from>
      <xdr:col>12</xdr:col>
      <xdr:colOff>0</xdr:colOff>
      <xdr:row>13</xdr:row>
      <xdr:rowOff>10819</xdr:rowOff>
    </xdr:from>
    <xdr:ext cx="606607" cy="0"/>
    <xdr:pic>
      <xdr:nvPicPr>
        <xdr:cNvPr id="25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416257"/>
          <a:ext cx="606607" cy="0"/>
        </a:xfrm>
        <a:prstGeom prst="rect">
          <a:avLst/>
        </a:prstGeom>
      </xdr:spPr>
    </xdr:pic>
    <xdr:clientData/>
  </xdr:oneCellAnchor>
  <xdr:oneCellAnchor>
    <xdr:from>
      <xdr:col>12</xdr:col>
      <xdr:colOff>0</xdr:colOff>
      <xdr:row>13</xdr:row>
      <xdr:rowOff>10819</xdr:rowOff>
    </xdr:from>
    <xdr:ext cx="606607" cy="0"/>
    <xdr:pic>
      <xdr:nvPicPr>
        <xdr:cNvPr id="25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416257"/>
          <a:ext cx="606607" cy="0"/>
        </a:xfrm>
        <a:prstGeom prst="rect">
          <a:avLst/>
        </a:prstGeom>
      </xdr:spPr>
    </xdr:pic>
    <xdr:clientData/>
  </xdr:oneCellAnchor>
  <xdr:oneCellAnchor>
    <xdr:from>
      <xdr:col>12</xdr:col>
      <xdr:colOff>0</xdr:colOff>
      <xdr:row>13</xdr:row>
      <xdr:rowOff>10819</xdr:rowOff>
    </xdr:from>
    <xdr:ext cx="606607" cy="0"/>
    <xdr:pic>
      <xdr:nvPicPr>
        <xdr:cNvPr id="25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5416257"/>
          <a:ext cx="606607" cy="0"/>
        </a:xfrm>
        <a:prstGeom prst="rect">
          <a:avLst/>
        </a:prstGeom>
      </xdr:spPr>
    </xdr:pic>
    <xdr:clientData/>
  </xdr:oneCellAnchor>
  <xdr:oneCellAnchor>
    <xdr:from>
      <xdr:col>12</xdr:col>
      <xdr:colOff>0</xdr:colOff>
      <xdr:row>14</xdr:row>
      <xdr:rowOff>10819</xdr:rowOff>
    </xdr:from>
    <xdr:ext cx="606607" cy="0"/>
    <xdr:pic>
      <xdr:nvPicPr>
        <xdr:cNvPr id="25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6654507"/>
          <a:ext cx="606607" cy="0"/>
        </a:xfrm>
        <a:prstGeom prst="rect">
          <a:avLst/>
        </a:prstGeom>
      </xdr:spPr>
    </xdr:pic>
    <xdr:clientData/>
  </xdr:oneCellAnchor>
  <xdr:oneCellAnchor>
    <xdr:from>
      <xdr:col>12</xdr:col>
      <xdr:colOff>0</xdr:colOff>
      <xdr:row>14</xdr:row>
      <xdr:rowOff>10819</xdr:rowOff>
    </xdr:from>
    <xdr:ext cx="606607" cy="0"/>
    <xdr:pic>
      <xdr:nvPicPr>
        <xdr:cNvPr id="25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6654507"/>
          <a:ext cx="606607" cy="0"/>
        </a:xfrm>
        <a:prstGeom prst="rect">
          <a:avLst/>
        </a:prstGeom>
      </xdr:spPr>
    </xdr:pic>
    <xdr:clientData/>
  </xdr:oneCellAnchor>
  <xdr:oneCellAnchor>
    <xdr:from>
      <xdr:col>12</xdr:col>
      <xdr:colOff>0</xdr:colOff>
      <xdr:row>14</xdr:row>
      <xdr:rowOff>10819</xdr:rowOff>
    </xdr:from>
    <xdr:ext cx="606607" cy="0"/>
    <xdr:pic>
      <xdr:nvPicPr>
        <xdr:cNvPr id="25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6654507"/>
          <a:ext cx="606607" cy="0"/>
        </a:xfrm>
        <a:prstGeom prst="rect">
          <a:avLst/>
        </a:prstGeom>
      </xdr:spPr>
    </xdr:pic>
    <xdr:clientData/>
  </xdr:oneCellAnchor>
  <xdr:oneCellAnchor>
    <xdr:from>
      <xdr:col>12</xdr:col>
      <xdr:colOff>0</xdr:colOff>
      <xdr:row>14</xdr:row>
      <xdr:rowOff>10819</xdr:rowOff>
    </xdr:from>
    <xdr:ext cx="606607" cy="0"/>
    <xdr:pic>
      <xdr:nvPicPr>
        <xdr:cNvPr id="25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6654507"/>
          <a:ext cx="606607" cy="0"/>
        </a:xfrm>
        <a:prstGeom prst="rect">
          <a:avLst/>
        </a:prstGeom>
      </xdr:spPr>
    </xdr:pic>
    <xdr:clientData/>
  </xdr:oneCellAnchor>
  <xdr:oneCellAnchor>
    <xdr:from>
      <xdr:col>12</xdr:col>
      <xdr:colOff>0</xdr:colOff>
      <xdr:row>14</xdr:row>
      <xdr:rowOff>10819</xdr:rowOff>
    </xdr:from>
    <xdr:ext cx="606607" cy="0"/>
    <xdr:pic>
      <xdr:nvPicPr>
        <xdr:cNvPr id="25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2787313" y="6654507"/>
          <a:ext cx="606607" cy="0"/>
        </a:xfrm>
        <a:prstGeom prst="rect">
          <a:avLst/>
        </a:prstGeom>
      </xdr:spPr>
    </xdr:pic>
    <xdr:clientData/>
  </xdr:oneCellAnchor>
  <xdr:twoCellAnchor editAs="oneCell">
    <xdr:from>
      <xdr:col>2</xdr:col>
      <xdr:colOff>190500</xdr:colOff>
      <xdr:row>59</xdr:row>
      <xdr:rowOff>23814</xdr:rowOff>
    </xdr:from>
    <xdr:to>
      <xdr:col>2</xdr:col>
      <xdr:colOff>1381125</xdr:colOff>
      <xdr:row>59</xdr:row>
      <xdr:rowOff>923482</xdr:rowOff>
    </xdr:to>
    <xdr:pic>
      <xdr:nvPicPr>
        <xdr:cNvPr id="27" name="Рисунок 26"/>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4179094" y="36671252"/>
          <a:ext cx="1190625" cy="899668"/>
        </a:xfrm>
        <a:prstGeom prst="rect">
          <a:avLst/>
        </a:prstGeom>
      </xdr:spPr>
    </xdr:pic>
    <xdr:clientData/>
  </xdr:twoCellAnchor>
  <xdr:twoCellAnchor editAs="oneCell">
    <xdr:from>
      <xdr:col>2</xdr:col>
      <xdr:colOff>309562</xdr:colOff>
      <xdr:row>11</xdr:row>
      <xdr:rowOff>23812</xdr:rowOff>
    </xdr:from>
    <xdr:to>
      <xdr:col>2</xdr:col>
      <xdr:colOff>1034081</xdr:colOff>
      <xdr:row>11</xdr:row>
      <xdr:rowOff>1154906</xdr:rowOff>
    </xdr:to>
    <xdr:pic>
      <xdr:nvPicPr>
        <xdr:cNvPr id="2512" name="Рисунок 2511"/>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4298156" y="4191000"/>
          <a:ext cx="724519" cy="1131094"/>
        </a:xfrm>
        <a:prstGeom prst="rect">
          <a:avLst/>
        </a:prstGeom>
      </xdr:spPr>
    </xdr:pic>
    <xdr:clientData/>
  </xdr:twoCellAnchor>
  <xdr:twoCellAnchor editAs="oneCell">
    <xdr:from>
      <xdr:col>2</xdr:col>
      <xdr:colOff>202406</xdr:colOff>
      <xdr:row>12</xdr:row>
      <xdr:rowOff>95250</xdr:rowOff>
    </xdr:from>
    <xdr:to>
      <xdr:col>2</xdr:col>
      <xdr:colOff>1032867</xdr:colOff>
      <xdr:row>12</xdr:row>
      <xdr:rowOff>1193006</xdr:rowOff>
    </xdr:to>
    <xdr:pic>
      <xdr:nvPicPr>
        <xdr:cNvPr id="2513" name="Рисунок 2512"/>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4191000" y="5500688"/>
          <a:ext cx="830461" cy="1097756"/>
        </a:xfrm>
        <a:prstGeom prst="rect">
          <a:avLst/>
        </a:prstGeom>
      </xdr:spPr>
    </xdr:pic>
    <xdr:clientData/>
  </xdr:twoCellAnchor>
  <xdr:twoCellAnchor editAs="oneCell">
    <xdr:from>
      <xdr:col>2</xdr:col>
      <xdr:colOff>154781</xdr:colOff>
      <xdr:row>14</xdr:row>
      <xdr:rowOff>83344</xdr:rowOff>
    </xdr:from>
    <xdr:to>
      <xdr:col>2</xdr:col>
      <xdr:colOff>976312</xdr:colOff>
      <xdr:row>14</xdr:row>
      <xdr:rowOff>1169193</xdr:rowOff>
    </xdr:to>
    <xdr:pic>
      <xdr:nvPicPr>
        <xdr:cNvPr id="2514" name="Рисунок 2513"/>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4143375" y="7965282"/>
          <a:ext cx="821531" cy="1085849"/>
        </a:xfrm>
        <a:prstGeom prst="rect">
          <a:avLst/>
        </a:prstGeom>
      </xdr:spPr>
    </xdr:pic>
    <xdr:clientData/>
  </xdr:twoCellAnchor>
  <xdr:oneCellAnchor>
    <xdr:from>
      <xdr:col>13</xdr:col>
      <xdr:colOff>0</xdr:colOff>
      <xdr:row>58</xdr:row>
      <xdr:rowOff>10819</xdr:rowOff>
    </xdr:from>
    <xdr:ext cx="606607" cy="0"/>
    <xdr:pic>
      <xdr:nvPicPr>
        <xdr:cNvPr id="25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35729569"/>
          <a:ext cx="606607" cy="0"/>
        </a:xfrm>
        <a:prstGeom prst="rect">
          <a:avLst/>
        </a:prstGeom>
      </xdr:spPr>
    </xdr:pic>
    <xdr:clientData/>
  </xdr:oneCellAnchor>
  <xdr:oneCellAnchor>
    <xdr:from>
      <xdr:col>13</xdr:col>
      <xdr:colOff>0</xdr:colOff>
      <xdr:row>58</xdr:row>
      <xdr:rowOff>10819</xdr:rowOff>
    </xdr:from>
    <xdr:ext cx="606607" cy="0"/>
    <xdr:pic>
      <xdr:nvPicPr>
        <xdr:cNvPr id="25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35729569"/>
          <a:ext cx="606607" cy="0"/>
        </a:xfrm>
        <a:prstGeom prst="rect">
          <a:avLst/>
        </a:prstGeom>
      </xdr:spPr>
    </xdr:pic>
    <xdr:clientData/>
  </xdr:oneCellAnchor>
  <xdr:oneCellAnchor>
    <xdr:from>
      <xdr:col>12</xdr:col>
      <xdr:colOff>0</xdr:colOff>
      <xdr:row>58</xdr:row>
      <xdr:rowOff>10819</xdr:rowOff>
    </xdr:from>
    <xdr:ext cx="606607" cy="0"/>
    <xdr:pic>
      <xdr:nvPicPr>
        <xdr:cNvPr id="25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3656469" y="35729569"/>
          <a:ext cx="606607" cy="0"/>
        </a:xfrm>
        <a:prstGeom prst="rect">
          <a:avLst/>
        </a:prstGeom>
      </xdr:spPr>
    </xdr:pic>
    <xdr:clientData/>
  </xdr:oneCellAnchor>
  <xdr:oneCellAnchor>
    <xdr:from>
      <xdr:col>12</xdr:col>
      <xdr:colOff>0</xdr:colOff>
      <xdr:row>58</xdr:row>
      <xdr:rowOff>10819</xdr:rowOff>
    </xdr:from>
    <xdr:ext cx="606607" cy="0"/>
    <xdr:pic>
      <xdr:nvPicPr>
        <xdr:cNvPr id="25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3656469" y="35729569"/>
          <a:ext cx="606607" cy="0"/>
        </a:xfrm>
        <a:prstGeom prst="rect">
          <a:avLst/>
        </a:prstGeom>
      </xdr:spPr>
    </xdr:pic>
    <xdr:clientData/>
  </xdr:oneCellAnchor>
  <xdr:oneCellAnchor>
    <xdr:from>
      <xdr:col>12</xdr:col>
      <xdr:colOff>0</xdr:colOff>
      <xdr:row>58</xdr:row>
      <xdr:rowOff>10819</xdr:rowOff>
    </xdr:from>
    <xdr:ext cx="606607" cy="0"/>
    <xdr:pic>
      <xdr:nvPicPr>
        <xdr:cNvPr id="25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3656469" y="35729569"/>
          <a:ext cx="606607" cy="0"/>
        </a:xfrm>
        <a:prstGeom prst="rect">
          <a:avLst/>
        </a:prstGeom>
      </xdr:spPr>
    </xdr:pic>
    <xdr:clientData/>
  </xdr:oneCellAnchor>
  <xdr:oneCellAnchor>
    <xdr:from>
      <xdr:col>12</xdr:col>
      <xdr:colOff>0</xdr:colOff>
      <xdr:row>58</xdr:row>
      <xdr:rowOff>10819</xdr:rowOff>
    </xdr:from>
    <xdr:ext cx="606607" cy="0"/>
    <xdr:pic>
      <xdr:nvPicPr>
        <xdr:cNvPr id="25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3656469" y="35729569"/>
          <a:ext cx="606607" cy="0"/>
        </a:xfrm>
        <a:prstGeom prst="rect">
          <a:avLst/>
        </a:prstGeom>
      </xdr:spPr>
    </xdr:pic>
    <xdr:clientData/>
  </xdr:oneCellAnchor>
  <xdr:oneCellAnchor>
    <xdr:from>
      <xdr:col>12</xdr:col>
      <xdr:colOff>0</xdr:colOff>
      <xdr:row>58</xdr:row>
      <xdr:rowOff>10819</xdr:rowOff>
    </xdr:from>
    <xdr:ext cx="606607" cy="0"/>
    <xdr:pic>
      <xdr:nvPicPr>
        <xdr:cNvPr id="25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3656469" y="35729569"/>
          <a:ext cx="606607" cy="0"/>
        </a:xfrm>
        <a:prstGeom prst="rect">
          <a:avLst/>
        </a:prstGeom>
      </xdr:spPr>
    </xdr:pic>
    <xdr:clientData/>
  </xdr:oneCellAnchor>
  <xdr:twoCellAnchor editAs="oneCell">
    <xdr:from>
      <xdr:col>2</xdr:col>
      <xdr:colOff>119061</xdr:colOff>
      <xdr:row>57</xdr:row>
      <xdr:rowOff>895354</xdr:rowOff>
    </xdr:from>
    <xdr:to>
      <xdr:col>2</xdr:col>
      <xdr:colOff>976312</xdr:colOff>
      <xdr:row>58</xdr:row>
      <xdr:rowOff>909920</xdr:rowOff>
    </xdr:to>
    <xdr:pic>
      <xdr:nvPicPr>
        <xdr:cNvPr id="2523" name="Рисунок 2522"/>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4107655" y="36614104"/>
          <a:ext cx="857251" cy="943253"/>
        </a:xfrm>
        <a:prstGeom prst="rect">
          <a:avLst/>
        </a:prstGeom>
      </xdr:spPr>
    </xdr:pic>
    <xdr:clientData/>
  </xdr:twoCellAnchor>
  <xdr:oneCellAnchor>
    <xdr:from>
      <xdr:col>13</xdr:col>
      <xdr:colOff>0</xdr:colOff>
      <xdr:row>136</xdr:row>
      <xdr:rowOff>10819</xdr:rowOff>
    </xdr:from>
    <xdr:ext cx="606607" cy="0"/>
    <xdr:pic>
      <xdr:nvPicPr>
        <xdr:cNvPr id="25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0507725"/>
          <a:ext cx="606607" cy="0"/>
        </a:xfrm>
        <a:prstGeom prst="rect">
          <a:avLst/>
        </a:prstGeom>
      </xdr:spPr>
    </xdr:pic>
    <xdr:clientData/>
  </xdr:oneCellAnchor>
  <xdr:oneCellAnchor>
    <xdr:from>
      <xdr:col>13</xdr:col>
      <xdr:colOff>0</xdr:colOff>
      <xdr:row>138</xdr:row>
      <xdr:rowOff>10819</xdr:rowOff>
    </xdr:from>
    <xdr:ext cx="606607" cy="0"/>
    <xdr:pic>
      <xdr:nvPicPr>
        <xdr:cNvPr id="25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1150663"/>
          <a:ext cx="606607" cy="0"/>
        </a:xfrm>
        <a:prstGeom prst="rect">
          <a:avLst/>
        </a:prstGeom>
      </xdr:spPr>
    </xdr:pic>
    <xdr:clientData/>
  </xdr:oneCellAnchor>
  <xdr:oneCellAnchor>
    <xdr:from>
      <xdr:col>13</xdr:col>
      <xdr:colOff>0</xdr:colOff>
      <xdr:row>139</xdr:row>
      <xdr:rowOff>0</xdr:rowOff>
    </xdr:from>
    <xdr:ext cx="606607" cy="0"/>
    <xdr:pic>
      <xdr:nvPicPr>
        <xdr:cNvPr id="25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1532750"/>
          <a:ext cx="606607" cy="0"/>
        </a:xfrm>
        <a:prstGeom prst="rect">
          <a:avLst/>
        </a:prstGeom>
      </xdr:spPr>
    </xdr:pic>
    <xdr:clientData/>
  </xdr:oneCellAnchor>
  <xdr:oneCellAnchor>
    <xdr:from>
      <xdr:col>13</xdr:col>
      <xdr:colOff>0</xdr:colOff>
      <xdr:row>139</xdr:row>
      <xdr:rowOff>0</xdr:rowOff>
    </xdr:from>
    <xdr:ext cx="606607" cy="0"/>
    <xdr:pic>
      <xdr:nvPicPr>
        <xdr:cNvPr id="25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1532750"/>
          <a:ext cx="606607" cy="0"/>
        </a:xfrm>
        <a:prstGeom prst="rect">
          <a:avLst/>
        </a:prstGeom>
      </xdr:spPr>
    </xdr:pic>
    <xdr:clientData/>
  </xdr:oneCellAnchor>
  <xdr:oneCellAnchor>
    <xdr:from>
      <xdr:col>13</xdr:col>
      <xdr:colOff>0</xdr:colOff>
      <xdr:row>139</xdr:row>
      <xdr:rowOff>10819</xdr:rowOff>
    </xdr:from>
    <xdr:ext cx="606607" cy="0"/>
    <xdr:pic>
      <xdr:nvPicPr>
        <xdr:cNvPr id="25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1543569"/>
          <a:ext cx="606607" cy="0"/>
        </a:xfrm>
        <a:prstGeom prst="rect">
          <a:avLst/>
        </a:prstGeom>
      </xdr:spPr>
    </xdr:pic>
    <xdr:clientData/>
  </xdr:oneCellAnchor>
  <xdr:oneCellAnchor>
    <xdr:from>
      <xdr:col>13</xdr:col>
      <xdr:colOff>0</xdr:colOff>
      <xdr:row>140</xdr:row>
      <xdr:rowOff>10819</xdr:rowOff>
    </xdr:from>
    <xdr:ext cx="606607" cy="0"/>
    <xdr:pic>
      <xdr:nvPicPr>
        <xdr:cNvPr id="25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1936475"/>
          <a:ext cx="606607" cy="0"/>
        </a:xfrm>
        <a:prstGeom prst="rect">
          <a:avLst/>
        </a:prstGeom>
      </xdr:spPr>
    </xdr:pic>
    <xdr:clientData/>
  </xdr:oneCellAnchor>
  <xdr:oneCellAnchor>
    <xdr:from>
      <xdr:col>13</xdr:col>
      <xdr:colOff>0</xdr:colOff>
      <xdr:row>141</xdr:row>
      <xdr:rowOff>10819</xdr:rowOff>
    </xdr:from>
    <xdr:ext cx="606607" cy="0"/>
    <xdr:pic>
      <xdr:nvPicPr>
        <xdr:cNvPr id="25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2329382"/>
          <a:ext cx="606607" cy="0"/>
        </a:xfrm>
        <a:prstGeom prst="rect">
          <a:avLst/>
        </a:prstGeom>
      </xdr:spPr>
    </xdr:pic>
    <xdr:clientData/>
  </xdr:oneCellAnchor>
  <xdr:oneCellAnchor>
    <xdr:from>
      <xdr:col>13</xdr:col>
      <xdr:colOff>0</xdr:colOff>
      <xdr:row>138</xdr:row>
      <xdr:rowOff>10819</xdr:rowOff>
    </xdr:from>
    <xdr:ext cx="606607" cy="0"/>
    <xdr:pic>
      <xdr:nvPicPr>
        <xdr:cNvPr id="25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1150663"/>
          <a:ext cx="606607" cy="0"/>
        </a:xfrm>
        <a:prstGeom prst="rect">
          <a:avLst/>
        </a:prstGeom>
      </xdr:spPr>
    </xdr:pic>
    <xdr:clientData/>
  </xdr:oneCellAnchor>
  <xdr:oneCellAnchor>
    <xdr:from>
      <xdr:col>13</xdr:col>
      <xdr:colOff>0</xdr:colOff>
      <xdr:row>139</xdr:row>
      <xdr:rowOff>0</xdr:rowOff>
    </xdr:from>
    <xdr:ext cx="606607" cy="0"/>
    <xdr:pic>
      <xdr:nvPicPr>
        <xdr:cNvPr id="25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1532750"/>
          <a:ext cx="606607" cy="0"/>
        </a:xfrm>
        <a:prstGeom prst="rect">
          <a:avLst/>
        </a:prstGeom>
      </xdr:spPr>
    </xdr:pic>
    <xdr:clientData/>
  </xdr:oneCellAnchor>
  <xdr:oneCellAnchor>
    <xdr:from>
      <xdr:col>13</xdr:col>
      <xdr:colOff>0</xdr:colOff>
      <xdr:row>139</xdr:row>
      <xdr:rowOff>0</xdr:rowOff>
    </xdr:from>
    <xdr:ext cx="606607" cy="0"/>
    <xdr:pic>
      <xdr:nvPicPr>
        <xdr:cNvPr id="25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1532750"/>
          <a:ext cx="606607" cy="0"/>
        </a:xfrm>
        <a:prstGeom prst="rect">
          <a:avLst/>
        </a:prstGeom>
      </xdr:spPr>
    </xdr:pic>
    <xdr:clientData/>
  </xdr:oneCellAnchor>
  <xdr:oneCellAnchor>
    <xdr:from>
      <xdr:col>13</xdr:col>
      <xdr:colOff>0</xdr:colOff>
      <xdr:row>140</xdr:row>
      <xdr:rowOff>10819</xdr:rowOff>
    </xdr:from>
    <xdr:ext cx="606607" cy="0"/>
    <xdr:pic>
      <xdr:nvPicPr>
        <xdr:cNvPr id="25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1936475"/>
          <a:ext cx="606607" cy="0"/>
        </a:xfrm>
        <a:prstGeom prst="rect">
          <a:avLst/>
        </a:prstGeom>
      </xdr:spPr>
    </xdr:pic>
    <xdr:clientData/>
  </xdr:oneCellAnchor>
  <xdr:oneCellAnchor>
    <xdr:from>
      <xdr:col>13</xdr:col>
      <xdr:colOff>0</xdr:colOff>
      <xdr:row>141</xdr:row>
      <xdr:rowOff>10819</xdr:rowOff>
    </xdr:from>
    <xdr:ext cx="606607" cy="0"/>
    <xdr:pic>
      <xdr:nvPicPr>
        <xdr:cNvPr id="25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2329382"/>
          <a:ext cx="606607" cy="0"/>
        </a:xfrm>
        <a:prstGeom prst="rect">
          <a:avLst/>
        </a:prstGeom>
      </xdr:spPr>
    </xdr:pic>
    <xdr:clientData/>
  </xdr:oneCellAnchor>
  <xdr:oneCellAnchor>
    <xdr:from>
      <xdr:col>13</xdr:col>
      <xdr:colOff>0</xdr:colOff>
      <xdr:row>136</xdr:row>
      <xdr:rowOff>10819</xdr:rowOff>
    </xdr:from>
    <xdr:ext cx="606607" cy="0"/>
    <xdr:pic>
      <xdr:nvPicPr>
        <xdr:cNvPr id="25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0507725"/>
          <a:ext cx="606607" cy="0"/>
        </a:xfrm>
        <a:prstGeom prst="rect">
          <a:avLst/>
        </a:prstGeom>
      </xdr:spPr>
    </xdr:pic>
    <xdr:clientData/>
  </xdr:oneCellAnchor>
  <xdr:oneCellAnchor>
    <xdr:from>
      <xdr:col>13</xdr:col>
      <xdr:colOff>0</xdr:colOff>
      <xdr:row>138</xdr:row>
      <xdr:rowOff>10819</xdr:rowOff>
    </xdr:from>
    <xdr:ext cx="606607" cy="0"/>
    <xdr:pic>
      <xdr:nvPicPr>
        <xdr:cNvPr id="25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1150663"/>
          <a:ext cx="606607" cy="0"/>
        </a:xfrm>
        <a:prstGeom prst="rect">
          <a:avLst/>
        </a:prstGeom>
      </xdr:spPr>
    </xdr:pic>
    <xdr:clientData/>
  </xdr:oneCellAnchor>
  <xdr:oneCellAnchor>
    <xdr:from>
      <xdr:col>13</xdr:col>
      <xdr:colOff>0</xdr:colOff>
      <xdr:row>139</xdr:row>
      <xdr:rowOff>10819</xdr:rowOff>
    </xdr:from>
    <xdr:ext cx="606607" cy="0"/>
    <xdr:pic>
      <xdr:nvPicPr>
        <xdr:cNvPr id="25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1543569"/>
          <a:ext cx="606607" cy="0"/>
        </a:xfrm>
        <a:prstGeom prst="rect">
          <a:avLst/>
        </a:prstGeom>
      </xdr:spPr>
    </xdr:pic>
    <xdr:clientData/>
  </xdr:oneCellAnchor>
  <xdr:oneCellAnchor>
    <xdr:from>
      <xdr:col>13</xdr:col>
      <xdr:colOff>0</xdr:colOff>
      <xdr:row>140</xdr:row>
      <xdr:rowOff>10819</xdr:rowOff>
    </xdr:from>
    <xdr:ext cx="606607" cy="0"/>
    <xdr:pic>
      <xdr:nvPicPr>
        <xdr:cNvPr id="25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1936475"/>
          <a:ext cx="606607" cy="0"/>
        </a:xfrm>
        <a:prstGeom prst="rect">
          <a:avLst/>
        </a:prstGeom>
      </xdr:spPr>
    </xdr:pic>
    <xdr:clientData/>
  </xdr:oneCellAnchor>
  <xdr:oneCellAnchor>
    <xdr:from>
      <xdr:col>13</xdr:col>
      <xdr:colOff>0</xdr:colOff>
      <xdr:row>141</xdr:row>
      <xdr:rowOff>10819</xdr:rowOff>
    </xdr:from>
    <xdr:ext cx="606607" cy="0"/>
    <xdr:pic>
      <xdr:nvPicPr>
        <xdr:cNvPr id="25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2329382"/>
          <a:ext cx="606607" cy="0"/>
        </a:xfrm>
        <a:prstGeom prst="rect">
          <a:avLst/>
        </a:prstGeom>
      </xdr:spPr>
    </xdr:pic>
    <xdr:clientData/>
  </xdr:oneCellAnchor>
  <xdr:oneCellAnchor>
    <xdr:from>
      <xdr:col>13</xdr:col>
      <xdr:colOff>0</xdr:colOff>
      <xdr:row>136</xdr:row>
      <xdr:rowOff>10819</xdr:rowOff>
    </xdr:from>
    <xdr:ext cx="606607" cy="0"/>
    <xdr:pic>
      <xdr:nvPicPr>
        <xdr:cNvPr id="25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0507725"/>
          <a:ext cx="606607" cy="0"/>
        </a:xfrm>
        <a:prstGeom prst="rect">
          <a:avLst/>
        </a:prstGeom>
      </xdr:spPr>
    </xdr:pic>
    <xdr:clientData/>
  </xdr:oneCellAnchor>
  <xdr:oneCellAnchor>
    <xdr:from>
      <xdr:col>13</xdr:col>
      <xdr:colOff>0</xdr:colOff>
      <xdr:row>136</xdr:row>
      <xdr:rowOff>10819</xdr:rowOff>
    </xdr:from>
    <xdr:ext cx="606607" cy="0"/>
    <xdr:pic>
      <xdr:nvPicPr>
        <xdr:cNvPr id="25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0507725"/>
          <a:ext cx="606607" cy="0"/>
        </a:xfrm>
        <a:prstGeom prst="rect">
          <a:avLst/>
        </a:prstGeom>
      </xdr:spPr>
    </xdr:pic>
    <xdr:clientData/>
  </xdr:oneCellAnchor>
  <xdr:oneCellAnchor>
    <xdr:from>
      <xdr:col>13</xdr:col>
      <xdr:colOff>0</xdr:colOff>
      <xdr:row>138</xdr:row>
      <xdr:rowOff>10819</xdr:rowOff>
    </xdr:from>
    <xdr:ext cx="606607" cy="0"/>
    <xdr:pic>
      <xdr:nvPicPr>
        <xdr:cNvPr id="25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1150663"/>
          <a:ext cx="606607" cy="0"/>
        </a:xfrm>
        <a:prstGeom prst="rect">
          <a:avLst/>
        </a:prstGeom>
      </xdr:spPr>
    </xdr:pic>
    <xdr:clientData/>
  </xdr:oneCellAnchor>
  <xdr:oneCellAnchor>
    <xdr:from>
      <xdr:col>13</xdr:col>
      <xdr:colOff>0</xdr:colOff>
      <xdr:row>139</xdr:row>
      <xdr:rowOff>10819</xdr:rowOff>
    </xdr:from>
    <xdr:ext cx="606607" cy="0"/>
    <xdr:pic>
      <xdr:nvPicPr>
        <xdr:cNvPr id="25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1543569"/>
          <a:ext cx="606607" cy="0"/>
        </a:xfrm>
        <a:prstGeom prst="rect">
          <a:avLst/>
        </a:prstGeom>
      </xdr:spPr>
    </xdr:pic>
    <xdr:clientData/>
  </xdr:oneCellAnchor>
  <xdr:oneCellAnchor>
    <xdr:from>
      <xdr:col>13</xdr:col>
      <xdr:colOff>0</xdr:colOff>
      <xdr:row>140</xdr:row>
      <xdr:rowOff>10819</xdr:rowOff>
    </xdr:from>
    <xdr:ext cx="606607" cy="0"/>
    <xdr:pic>
      <xdr:nvPicPr>
        <xdr:cNvPr id="25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1936475"/>
          <a:ext cx="606607" cy="0"/>
        </a:xfrm>
        <a:prstGeom prst="rect">
          <a:avLst/>
        </a:prstGeom>
      </xdr:spPr>
    </xdr:pic>
    <xdr:clientData/>
  </xdr:oneCellAnchor>
  <xdr:oneCellAnchor>
    <xdr:from>
      <xdr:col>13</xdr:col>
      <xdr:colOff>0</xdr:colOff>
      <xdr:row>141</xdr:row>
      <xdr:rowOff>10819</xdr:rowOff>
    </xdr:from>
    <xdr:ext cx="606607" cy="0"/>
    <xdr:pic>
      <xdr:nvPicPr>
        <xdr:cNvPr id="25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2329382"/>
          <a:ext cx="606607" cy="0"/>
        </a:xfrm>
        <a:prstGeom prst="rect">
          <a:avLst/>
        </a:prstGeom>
      </xdr:spPr>
    </xdr:pic>
    <xdr:clientData/>
  </xdr:oneCellAnchor>
  <xdr:oneCellAnchor>
    <xdr:from>
      <xdr:col>13</xdr:col>
      <xdr:colOff>0</xdr:colOff>
      <xdr:row>140</xdr:row>
      <xdr:rowOff>10819</xdr:rowOff>
    </xdr:from>
    <xdr:ext cx="606607" cy="0"/>
    <xdr:pic>
      <xdr:nvPicPr>
        <xdr:cNvPr id="25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1936475"/>
          <a:ext cx="606607" cy="0"/>
        </a:xfrm>
        <a:prstGeom prst="rect">
          <a:avLst/>
        </a:prstGeom>
      </xdr:spPr>
    </xdr:pic>
    <xdr:clientData/>
  </xdr:oneCellAnchor>
  <xdr:oneCellAnchor>
    <xdr:from>
      <xdr:col>13</xdr:col>
      <xdr:colOff>0</xdr:colOff>
      <xdr:row>140</xdr:row>
      <xdr:rowOff>10819</xdr:rowOff>
    </xdr:from>
    <xdr:ext cx="606607" cy="0"/>
    <xdr:pic>
      <xdr:nvPicPr>
        <xdr:cNvPr id="25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1936475"/>
          <a:ext cx="606607" cy="0"/>
        </a:xfrm>
        <a:prstGeom prst="rect">
          <a:avLst/>
        </a:prstGeom>
      </xdr:spPr>
    </xdr:pic>
    <xdr:clientData/>
  </xdr:oneCellAnchor>
  <xdr:oneCellAnchor>
    <xdr:from>
      <xdr:col>13</xdr:col>
      <xdr:colOff>0</xdr:colOff>
      <xdr:row>140</xdr:row>
      <xdr:rowOff>10819</xdr:rowOff>
    </xdr:from>
    <xdr:ext cx="606607" cy="0"/>
    <xdr:pic>
      <xdr:nvPicPr>
        <xdr:cNvPr id="25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1936475"/>
          <a:ext cx="606607" cy="0"/>
        </a:xfrm>
        <a:prstGeom prst="rect">
          <a:avLst/>
        </a:prstGeom>
      </xdr:spPr>
    </xdr:pic>
    <xdr:clientData/>
  </xdr:oneCellAnchor>
  <xdr:oneCellAnchor>
    <xdr:from>
      <xdr:col>13</xdr:col>
      <xdr:colOff>0</xdr:colOff>
      <xdr:row>141</xdr:row>
      <xdr:rowOff>10819</xdr:rowOff>
    </xdr:from>
    <xdr:ext cx="606607" cy="0"/>
    <xdr:pic>
      <xdr:nvPicPr>
        <xdr:cNvPr id="25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2329382"/>
          <a:ext cx="606607" cy="0"/>
        </a:xfrm>
        <a:prstGeom prst="rect">
          <a:avLst/>
        </a:prstGeom>
      </xdr:spPr>
    </xdr:pic>
    <xdr:clientData/>
  </xdr:oneCellAnchor>
  <xdr:oneCellAnchor>
    <xdr:from>
      <xdr:col>13</xdr:col>
      <xdr:colOff>0</xdr:colOff>
      <xdr:row>141</xdr:row>
      <xdr:rowOff>10819</xdr:rowOff>
    </xdr:from>
    <xdr:ext cx="606607" cy="0"/>
    <xdr:pic>
      <xdr:nvPicPr>
        <xdr:cNvPr id="25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2329382"/>
          <a:ext cx="606607" cy="0"/>
        </a:xfrm>
        <a:prstGeom prst="rect">
          <a:avLst/>
        </a:prstGeom>
      </xdr:spPr>
    </xdr:pic>
    <xdr:clientData/>
  </xdr:oneCellAnchor>
  <xdr:oneCellAnchor>
    <xdr:from>
      <xdr:col>13</xdr:col>
      <xdr:colOff>0</xdr:colOff>
      <xdr:row>141</xdr:row>
      <xdr:rowOff>10819</xdr:rowOff>
    </xdr:from>
    <xdr:ext cx="606607" cy="0"/>
    <xdr:pic>
      <xdr:nvPicPr>
        <xdr:cNvPr id="26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4585156" y="72329382"/>
          <a:ext cx="606607" cy="0"/>
        </a:xfrm>
        <a:prstGeom prst="rect">
          <a:avLst/>
        </a:prstGeom>
      </xdr:spPr>
    </xdr:pic>
    <xdr:clientData/>
  </xdr:oneCellAnchor>
  <xdr:oneCellAnchor>
    <xdr:from>
      <xdr:col>2</xdr:col>
      <xdr:colOff>1750220</xdr:colOff>
      <xdr:row>136</xdr:row>
      <xdr:rowOff>23816</xdr:rowOff>
    </xdr:from>
    <xdr:ext cx="2452686" cy="2157336"/>
    <xdr:pic>
      <xdr:nvPicPr>
        <xdr:cNvPr id="2621" name="Рисунок 2620"/>
        <xdr:cNvPicPr>
          <a:picLocks noChangeAspect="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5738814" y="70520722"/>
          <a:ext cx="2452686" cy="2157336"/>
        </a:xfrm>
        <a:prstGeom prst="rect">
          <a:avLst/>
        </a:prstGeom>
      </xdr:spPr>
    </xdr:pic>
    <xdr:clientData/>
  </xdr:oneCellAnchor>
  <xdr:oneCellAnchor>
    <xdr:from>
      <xdr:col>2</xdr:col>
      <xdr:colOff>0</xdr:colOff>
      <xdr:row>136</xdr:row>
      <xdr:rowOff>0</xdr:rowOff>
    </xdr:from>
    <xdr:ext cx="304800" cy="304800"/>
    <xdr:sp macro="" textlink="">
      <xdr:nvSpPr>
        <xdr:cNvPr id="2622" name="AutoShape 1" descr="D:\%D0%A0%D1%83%D0%BA%D0%BE%D0%B2%D0%BE%D0%B4%D1%81%D1%82%D0%B2%D0%BE\%D0%921\%D0%97%D0%B0%D0%BA%D1%83%D0%BF%D0%BA%D0%B0 %D1%82%D0%BE%D0%B2%D0%B0%D1%80%D0%B0\%D0%9D%D0%9E%D0%92%D0%AB%D0%95 %D0%A2%D0%9E%D0%92%D0%90%D0%A0%D0%AB %D0%9C%D0%9E%D0%A2%D0%9E\%D0%9D%D0%BE%D0%B2%D1%8B%D0%B5 %D1%82%D0%BE%D0%B2%D0%B0%D1%80%D1%8B, %D0%B4%D0%B8%D0%B7%D0%B0%D0%B9%D0%BD%D1%8B\%D0%9D%D0%BE%D0%B2%D0%B0%D1%8F %D0%9D%D0%BE%D0%BC%D0%B5%D0%BD%D0%BA%D0%BB%D0%B0%D1%82%D1%83%D1%80%D0%B0\%D0%921\%D1%82%D0%B5%D1%80%D0%BC%D0%BE%D0%B1%D0%B5%D0%BB%D1%8C%D0%B5\9749.970.webp"/>
        <xdr:cNvSpPr>
          <a:spLocks noChangeAspect="1" noChangeArrowheads="1"/>
        </xdr:cNvSpPr>
      </xdr:nvSpPr>
      <xdr:spPr bwMode="auto">
        <a:xfrm>
          <a:off x="3988594" y="70496906"/>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14</xdr:col>
      <xdr:colOff>0</xdr:colOff>
      <xdr:row>136</xdr:row>
      <xdr:rowOff>0</xdr:rowOff>
    </xdr:from>
    <xdr:ext cx="304800" cy="304800"/>
    <xdr:sp macro="" textlink="">
      <xdr:nvSpPr>
        <xdr:cNvPr id="2623" name="AutoShape 2" descr="D:\%D0%A0%D1%83%D0%BA%D0%BE%D0%B2%D0%BE%D0%B4%D1%81%D1%82%D0%B2%D0%BE\%D0%921\%D0%97%D0%B0%D0%BA%D1%83%D0%BF%D0%BA%D0%B0 %D1%82%D0%BE%D0%B2%D0%B0%D1%80%D0%B0\%D0%9D%D0%9E%D0%92%D0%AB%D0%95 %D0%A2%D0%9E%D0%92%D0%90%D0%A0%D0%AB %D0%9C%D0%9E%D0%A2%D0%9E\%D0%9D%D0%BE%D0%B2%D1%8B%D0%B5 %D1%82%D0%BE%D0%B2%D0%B0%D1%80%D1%8B, %D0%B4%D0%B8%D0%B7%D0%B0%D0%B9%D0%BD%D1%8B\%D0%9D%D0%BE%D0%B2%D0%B0%D1%8F %D0%9D%D0%BE%D0%BC%D0%B5%D0%BD%D0%BA%D0%BB%D0%B0%D1%82%D1%83%D1%80%D0%B0\%D0%921\%D1%82%D0%B5%D1%80%D0%BC%D0%BE%D0%B1%D0%B5%D0%BB%D1%8C%D0%B5\9749.970.webp"/>
        <xdr:cNvSpPr>
          <a:spLocks noChangeAspect="1" noChangeArrowheads="1"/>
        </xdr:cNvSpPr>
      </xdr:nvSpPr>
      <xdr:spPr bwMode="auto">
        <a:xfrm>
          <a:off x="18418969" y="70496906"/>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154781</xdr:colOff>
      <xdr:row>136</xdr:row>
      <xdr:rowOff>23813</xdr:rowOff>
    </xdr:from>
    <xdr:ext cx="1578641" cy="2143125"/>
    <xdr:pic>
      <xdr:nvPicPr>
        <xdr:cNvPr id="2624" name="Рисунок 2623"/>
        <xdr:cNvPicPr>
          <a:picLocks noChangeAspect="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4143375" y="70520719"/>
          <a:ext cx="1578641" cy="2143125"/>
        </a:xfrm>
        <a:prstGeom prst="rect">
          <a:avLst/>
        </a:prstGeom>
      </xdr:spPr>
    </xdr:pic>
    <xdr:clientData/>
  </xdr:oneCellAnchor>
  <xdr:twoCellAnchor editAs="oneCell">
    <xdr:from>
      <xdr:col>2</xdr:col>
      <xdr:colOff>583407</xdr:colOff>
      <xdr:row>101</xdr:row>
      <xdr:rowOff>105966</xdr:rowOff>
    </xdr:from>
    <xdr:to>
      <xdr:col>2</xdr:col>
      <xdr:colOff>2917032</xdr:colOff>
      <xdr:row>104</xdr:row>
      <xdr:rowOff>226219</xdr:rowOff>
    </xdr:to>
    <xdr:pic>
      <xdr:nvPicPr>
        <xdr:cNvPr id="2500" name="Рисунок 2499"/>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4572001" y="53636466"/>
          <a:ext cx="2333625" cy="1108472"/>
        </a:xfrm>
        <a:prstGeom prst="rect">
          <a:avLst/>
        </a:prstGeom>
      </xdr:spPr>
    </xdr:pic>
    <xdr:clientData/>
  </xdr:twoCellAnchor>
  <xdr:twoCellAnchor editAs="oneCell">
    <xdr:from>
      <xdr:col>2</xdr:col>
      <xdr:colOff>761999</xdr:colOff>
      <xdr:row>105</xdr:row>
      <xdr:rowOff>59531</xdr:rowOff>
    </xdr:from>
    <xdr:to>
      <xdr:col>2</xdr:col>
      <xdr:colOff>2607468</xdr:colOff>
      <xdr:row>110</xdr:row>
      <xdr:rowOff>78879</xdr:rowOff>
    </xdr:to>
    <xdr:pic>
      <xdr:nvPicPr>
        <xdr:cNvPr id="2506" name="Рисунок 2505"/>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4750593" y="54887812"/>
          <a:ext cx="1845469" cy="1614786"/>
        </a:xfrm>
        <a:prstGeom prst="rect">
          <a:avLst/>
        </a:prstGeom>
      </xdr:spPr>
    </xdr:pic>
    <xdr:clientData/>
  </xdr:twoCellAnchor>
  <xdr:twoCellAnchor editAs="oneCell">
    <xdr:from>
      <xdr:col>2</xdr:col>
      <xdr:colOff>988218</xdr:colOff>
      <xdr:row>95</xdr:row>
      <xdr:rowOff>212377</xdr:rowOff>
    </xdr:from>
    <xdr:to>
      <xdr:col>2</xdr:col>
      <xdr:colOff>2881311</xdr:colOff>
      <xdr:row>100</xdr:row>
      <xdr:rowOff>202404</xdr:rowOff>
    </xdr:to>
    <xdr:pic>
      <xdr:nvPicPr>
        <xdr:cNvPr id="2515" name="Рисунок 2514"/>
        <xdr:cNvPicPr>
          <a:picLocks noChangeAspect="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4976812" y="51837877"/>
          <a:ext cx="1893093" cy="1585465"/>
        </a:xfrm>
        <a:prstGeom prst="rect">
          <a:avLst/>
        </a:prstGeom>
      </xdr:spPr>
    </xdr:pic>
    <xdr:clientData/>
  </xdr:twoCellAnchor>
  <xdr:twoCellAnchor editAs="oneCell">
    <xdr:from>
      <xdr:col>2</xdr:col>
      <xdr:colOff>107157</xdr:colOff>
      <xdr:row>125</xdr:row>
      <xdr:rowOff>47624</xdr:rowOff>
    </xdr:from>
    <xdr:to>
      <xdr:col>2</xdr:col>
      <xdr:colOff>1538170</xdr:colOff>
      <xdr:row>128</xdr:row>
      <xdr:rowOff>238125</xdr:rowOff>
    </xdr:to>
    <xdr:pic>
      <xdr:nvPicPr>
        <xdr:cNvPr id="2625" name="Рисунок 2624"/>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4095751" y="70056374"/>
          <a:ext cx="1431013" cy="1154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2119314</xdr:colOff>
      <xdr:row>125</xdr:row>
      <xdr:rowOff>59530</xdr:rowOff>
    </xdr:from>
    <xdr:to>
      <xdr:col>2</xdr:col>
      <xdr:colOff>3533095</xdr:colOff>
      <xdr:row>128</xdr:row>
      <xdr:rowOff>235744</xdr:rowOff>
    </xdr:to>
    <xdr:pic>
      <xdr:nvPicPr>
        <xdr:cNvPr id="2626" name="Рисунок 2625"/>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6107908" y="70068280"/>
          <a:ext cx="1413781" cy="114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2047875</xdr:colOff>
      <xdr:row>7</xdr:row>
      <xdr:rowOff>9525</xdr:rowOff>
    </xdr:from>
    <xdr:to>
      <xdr:col>2</xdr:col>
      <xdr:colOff>3340896</xdr:colOff>
      <xdr:row>17</xdr:row>
      <xdr:rowOff>28576</xdr:rowOff>
    </xdr:to>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38950" y="1219200"/>
          <a:ext cx="1293021" cy="1724026"/>
        </a:xfrm>
        <a:prstGeom prst="rect">
          <a:avLst/>
        </a:prstGeom>
      </xdr:spPr>
    </xdr:pic>
    <xdr:clientData/>
  </xdr:twoCellAnchor>
  <xdr:twoCellAnchor editAs="oneCell">
    <xdr:from>
      <xdr:col>2</xdr:col>
      <xdr:colOff>133349</xdr:colOff>
      <xdr:row>13</xdr:row>
      <xdr:rowOff>152402</xdr:rowOff>
    </xdr:from>
    <xdr:to>
      <xdr:col>2</xdr:col>
      <xdr:colOff>1476374</xdr:colOff>
      <xdr:row>24</xdr:row>
      <xdr:rowOff>66675</xdr:rowOff>
    </xdr:to>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924424" y="2333627"/>
          <a:ext cx="1343025" cy="1790698"/>
        </a:xfrm>
        <a:prstGeom prst="rect">
          <a:avLst/>
        </a:prstGeom>
      </xdr:spPr>
    </xdr:pic>
    <xdr:clientData/>
  </xdr:twoCellAnchor>
  <xdr:twoCellAnchor editAs="oneCell">
    <xdr:from>
      <xdr:col>2</xdr:col>
      <xdr:colOff>47625</xdr:colOff>
      <xdr:row>25</xdr:row>
      <xdr:rowOff>76200</xdr:rowOff>
    </xdr:from>
    <xdr:to>
      <xdr:col>2</xdr:col>
      <xdr:colOff>1040607</xdr:colOff>
      <xdr:row>33</xdr:row>
      <xdr:rowOff>28575</xdr:rowOff>
    </xdr:to>
    <xdr:pic>
      <xdr:nvPicPr>
        <xdr:cNvPr id="4" name="Рисунок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200525" y="3876675"/>
          <a:ext cx="992982" cy="1323975"/>
        </a:xfrm>
        <a:prstGeom prst="rect">
          <a:avLst/>
        </a:prstGeom>
      </xdr:spPr>
    </xdr:pic>
    <xdr:clientData/>
  </xdr:twoCellAnchor>
  <xdr:twoCellAnchor editAs="oneCell">
    <xdr:from>
      <xdr:col>2</xdr:col>
      <xdr:colOff>247650</xdr:colOff>
      <xdr:row>0</xdr:row>
      <xdr:rowOff>190500</xdr:rowOff>
    </xdr:from>
    <xdr:to>
      <xdr:col>2</xdr:col>
      <xdr:colOff>1476375</xdr:colOff>
      <xdr:row>10</xdr:row>
      <xdr:rowOff>47623</xdr:rowOff>
    </xdr:to>
    <xdr:pic>
      <xdr:nvPicPr>
        <xdr:cNvPr id="10" name="Рисунок 9"/>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038725" y="190500"/>
          <a:ext cx="1228725" cy="1638298"/>
        </a:xfrm>
        <a:prstGeom prst="rect">
          <a:avLst/>
        </a:prstGeom>
      </xdr:spPr>
    </xdr:pic>
    <xdr:clientData/>
  </xdr:twoCellAnchor>
  <xdr:twoCellAnchor editAs="oneCell">
    <xdr:from>
      <xdr:col>2</xdr:col>
      <xdr:colOff>895349</xdr:colOff>
      <xdr:row>261</xdr:row>
      <xdr:rowOff>19049</xdr:rowOff>
    </xdr:from>
    <xdr:to>
      <xdr:col>2</xdr:col>
      <xdr:colOff>2324100</xdr:colOff>
      <xdr:row>272</xdr:row>
      <xdr:rowOff>63106</xdr:rowOff>
    </xdr:to>
    <xdr:pic>
      <xdr:nvPicPr>
        <xdr:cNvPr id="16" name="Рисунок 1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457699" y="45053249"/>
          <a:ext cx="1428751" cy="1909052"/>
        </a:xfrm>
        <a:prstGeom prst="rect">
          <a:avLst/>
        </a:prstGeom>
      </xdr:spPr>
    </xdr:pic>
    <xdr:clientData/>
  </xdr:twoCellAnchor>
  <xdr:twoCellAnchor editAs="oneCell">
    <xdr:from>
      <xdr:col>2</xdr:col>
      <xdr:colOff>219074</xdr:colOff>
      <xdr:row>347</xdr:row>
      <xdr:rowOff>19049</xdr:rowOff>
    </xdr:from>
    <xdr:to>
      <xdr:col>2</xdr:col>
      <xdr:colOff>2410539</xdr:colOff>
      <xdr:row>366</xdr:row>
      <xdr:rowOff>133349</xdr:rowOff>
    </xdr:to>
    <xdr:pic>
      <xdr:nvPicPr>
        <xdr:cNvPr id="17" name="Рисунок 1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781424" y="61350524"/>
          <a:ext cx="2191465" cy="3324225"/>
        </a:xfrm>
        <a:prstGeom prst="rect">
          <a:avLst/>
        </a:prstGeom>
      </xdr:spPr>
    </xdr:pic>
    <xdr:clientData/>
  </xdr:twoCellAnchor>
  <xdr:twoCellAnchor editAs="oneCell">
    <xdr:from>
      <xdr:col>2</xdr:col>
      <xdr:colOff>209551</xdr:colOff>
      <xdr:row>323</xdr:row>
      <xdr:rowOff>28575</xdr:rowOff>
    </xdr:from>
    <xdr:to>
      <xdr:col>2</xdr:col>
      <xdr:colOff>1013292</xdr:colOff>
      <xdr:row>331</xdr:row>
      <xdr:rowOff>48577</xdr:rowOff>
    </xdr:to>
    <xdr:pic>
      <xdr:nvPicPr>
        <xdr:cNvPr id="20" name="Рисунок 19"/>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4657726" y="42067163"/>
          <a:ext cx="803741" cy="1414462"/>
        </a:xfrm>
        <a:prstGeom prst="rect">
          <a:avLst/>
        </a:prstGeom>
      </xdr:spPr>
    </xdr:pic>
    <xdr:clientData/>
  </xdr:twoCellAnchor>
  <xdr:twoCellAnchor editAs="oneCell">
    <xdr:from>
      <xdr:col>2</xdr:col>
      <xdr:colOff>180975</xdr:colOff>
      <xdr:row>313</xdr:row>
      <xdr:rowOff>28575</xdr:rowOff>
    </xdr:from>
    <xdr:to>
      <xdr:col>2</xdr:col>
      <xdr:colOff>857250</xdr:colOff>
      <xdr:row>322</xdr:row>
      <xdr:rowOff>8701</xdr:rowOff>
    </xdr:to>
    <xdr:pic>
      <xdr:nvPicPr>
        <xdr:cNvPr id="21" name="Рисунок 20"/>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333875" y="23050500"/>
          <a:ext cx="676275" cy="1506031"/>
        </a:xfrm>
        <a:prstGeom prst="rect">
          <a:avLst/>
        </a:prstGeom>
      </xdr:spPr>
    </xdr:pic>
    <xdr:clientData/>
  </xdr:twoCellAnchor>
  <xdr:twoCellAnchor editAs="oneCell">
    <xdr:from>
      <xdr:col>2</xdr:col>
      <xdr:colOff>419100</xdr:colOff>
      <xdr:row>305</xdr:row>
      <xdr:rowOff>104775</xdr:rowOff>
    </xdr:from>
    <xdr:to>
      <xdr:col>2</xdr:col>
      <xdr:colOff>962025</xdr:colOff>
      <xdr:row>312</xdr:row>
      <xdr:rowOff>110713</xdr:rowOff>
    </xdr:to>
    <xdr:pic>
      <xdr:nvPicPr>
        <xdr:cNvPr id="22" name="Рисунок 21"/>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867275" y="40476488"/>
          <a:ext cx="542925" cy="1226090"/>
        </a:xfrm>
        <a:prstGeom prst="rect">
          <a:avLst/>
        </a:prstGeom>
      </xdr:spPr>
    </xdr:pic>
    <xdr:clientData/>
  </xdr:twoCellAnchor>
  <xdr:twoCellAnchor editAs="oneCell">
    <xdr:from>
      <xdr:col>2</xdr:col>
      <xdr:colOff>1904999</xdr:colOff>
      <xdr:row>207</xdr:row>
      <xdr:rowOff>19050</xdr:rowOff>
    </xdr:from>
    <xdr:to>
      <xdr:col>2</xdr:col>
      <xdr:colOff>3390900</xdr:colOff>
      <xdr:row>220</xdr:row>
      <xdr:rowOff>19980</xdr:rowOff>
    </xdr:to>
    <xdr:pic>
      <xdr:nvPicPr>
        <xdr:cNvPr id="24" name="Рисунок 23"/>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048374" y="28584525"/>
          <a:ext cx="1485901" cy="2229780"/>
        </a:xfrm>
        <a:prstGeom prst="rect">
          <a:avLst/>
        </a:prstGeom>
      </xdr:spPr>
    </xdr:pic>
    <xdr:clientData/>
  </xdr:twoCellAnchor>
  <xdr:twoCellAnchor editAs="oneCell">
    <xdr:from>
      <xdr:col>1</xdr:col>
      <xdr:colOff>1924049</xdr:colOff>
      <xdr:row>185</xdr:row>
      <xdr:rowOff>28575</xdr:rowOff>
    </xdr:from>
    <xdr:to>
      <xdr:col>2</xdr:col>
      <xdr:colOff>2055691</xdr:colOff>
      <xdr:row>197</xdr:row>
      <xdr:rowOff>0</xdr:rowOff>
    </xdr:to>
    <xdr:pic>
      <xdr:nvPicPr>
        <xdr:cNvPr id="35" name="Рисунок 34"/>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400424" y="33756600"/>
          <a:ext cx="2217617" cy="2162175"/>
        </a:xfrm>
        <a:prstGeom prst="rect">
          <a:avLst/>
        </a:prstGeom>
      </xdr:spPr>
    </xdr:pic>
    <xdr:clientData/>
  </xdr:twoCellAnchor>
  <xdr:twoCellAnchor editAs="oneCell">
    <xdr:from>
      <xdr:col>2</xdr:col>
      <xdr:colOff>26764</xdr:colOff>
      <xdr:row>207</xdr:row>
      <xdr:rowOff>9525</xdr:rowOff>
    </xdr:from>
    <xdr:to>
      <xdr:col>2</xdr:col>
      <xdr:colOff>1600200</xdr:colOff>
      <xdr:row>220</xdr:row>
      <xdr:rowOff>31767</xdr:rowOff>
    </xdr:to>
    <xdr:pic>
      <xdr:nvPicPr>
        <xdr:cNvPr id="28" name="Рисунок 27"/>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170139" y="28575000"/>
          <a:ext cx="1573436" cy="2251092"/>
        </a:xfrm>
        <a:prstGeom prst="rect">
          <a:avLst/>
        </a:prstGeom>
      </xdr:spPr>
    </xdr:pic>
    <xdr:clientData/>
  </xdr:twoCellAnchor>
  <xdr:oneCellAnchor>
    <xdr:from>
      <xdr:col>2</xdr:col>
      <xdr:colOff>288843</xdr:colOff>
      <xdr:row>273</xdr:row>
      <xdr:rowOff>38099</xdr:rowOff>
    </xdr:from>
    <xdr:ext cx="606508" cy="911213"/>
    <xdr:pic>
      <xdr:nvPicPr>
        <xdr:cNvPr id="33" name="Рисунок 32"/>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737018" y="34742437"/>
          <a:ext cx="606508" cy="911213"/>
        </a:xfrm>
        <a:prstGeom prst="rect">
          <a:avLst/>
        </a:prstGeom>
      </xdr:spPr>
    </xdr:pic>
    <xdr:clientData/>
  </xdr:oneCellAnchor>
  <xdr:twoCellAnchor editAs="oneCell">
    <xdr:from>
      <xdr:col>1</xdr:col>
      <xdr:colOff>1778890</xdr:colOff>
      <xdr:row>110</xdr:row>
      <xdr:rowOff>228600</xdr:rowOff>
    </xdr:from>
    <xdr:to>
      <xdr:col>2</xdr:col>
      <xdr:colOff>1607059</xdr:colOff>
      <xdr:row>118</xdr:row>
      <xdr:rowOff>38100</xdr:rowOff>
    </xdr:to>
    <xdr:pic>
      <xdr:nvPicPr>
        <xdr:cNvPr id="8" name="Рисунок 7"/>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4483990" y="14906625"/>
          <a:ext cx="1914144" cy="1219200"/>
        </a:xfrm>
        <a:prstGeom prst="rect">
          <a:avLst/>
        </a:prstGeom>
      </xdr:spPr>
    </xdr:pic>
    <xdr:clientData/>
  </xdr:twoCellAnchor>
  <xdr:oneCellAnchor>
    <xdr:from>
      <xdr:col>2</xdr:col>
      <xdr:colOff>288843</xdr:colOff>
      <xdr:row>281</xdr:row>
      <xdr:rowOff>38099</xdr:rowOff>
    </xdr:from>
    <xdr:ext cx="606508" cy="911213"/>
    <xdr:pic>
      <xdr:nvPicPr>
        <xdr:cNvPr id="38" name="Рисунок 37"/>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737018" y="34742437"/>
          <a:ext cx="606508" cy="911213"/>
        </a:xfrm>
        <a:prstGeom prst="rect">
          <a:avLst/>
        </a:prstGeom>
      </xdr:spPr>
    </xdr:pic>
    <xdr:clientData/>
  </xdr:oneCellAnchor>
  <xdr:twoCellAnchor editAs="oneCell">
    <xdr:from>
      <xdr:col>2</xdr:col>
      <xdr:colOff>295275</xdr:colOff>
      <xdr:row>289</xdr:row>
      <xdr:rowOff>47625</xdr:rowOff>
    </xdr:from>
    <xdr:to>
      <xdr:col>2</xdr:col>
      <xdr:colOff>904875</xdr:colOff>
      <xdr:row>294</xdr:row>
      <xdr:rowOff>118222</xdr:rowOff>
    </xdr:to>
    <xdr:pic>
      <xdr:nvPicPr>
        <xdr:cNvPr id="42" name="Рисунок 41"/>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743450" y="36752213"/>
          <a:ext cx="609600" cy="942134"/>
        </a:xfrm>
        <a:prstGeom prst="rect">
          <a:avLst/>
        </a:prstGeom>
      </xdr:spPr>
    </xdr:pic>
    <xdr:clientData/>
  </xdr:twoCellAnchor>
  <xdr:twoCellAnchor editAs="oneCell">
    <xdr:from>
      <xdr:col>2</xdr:col>
      <xdr:colOff>132365</xdr:colOff>
      <xdr:row>297</xdr:row>
      <xdr:rowOff>66675</xdr:rowOff>
    </xdr:from>
    <xdr:to>
      <xdr:col>2</xdr:col>
      <xdr:colOff>1171575</xdr:colOff>
      <xdr:row>303</xdr:row>
      <xdr:rowOff>87630</xdr:rowOff>
    </xdr:to>
    <xdr:pic>
      <xdr:nvPicPr>
        <xdr:cNvPr id="43" name="Рисунок 42"/>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580540" y="37771388"/>
          <a:ext cx="1039210" cy="1066800"/>
        </a:xfrm>
        <a:prstGeom prst="rect">
          <a:avLst/>
        </a:prstGeom>
      </xdr:spPr>
    </xdr:pic>
    <xdr:clientData/>
  </xdr:twoCellAnchor>
  <xdr:twoCellAnchor editAs="oneCell">
    <xdr:from>
      <xdr:col>2</xdr:col>
      <xdr:colOff>171450</xdr:colOff>
      <xdr:row>336</xdr:row>
      <xdr:rowOff>114300</xdr:rowOff>
    </xdr:from>
    <xdr:to>
      <xdr:col>2</xdr:col>
      <xdr:colOff>1304925</xdr:colOff>
      <xdr:row>346</xdr:row>
      <xdr:rowOff>2351</xdr:rowOff>
    </xdr:to>
    <xdr:pic>
      <xdr:nvPicPr>
        <xdr:cNvPr id="49" name="Рисунок 48"/>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733800" y="59312175"/>
          <a:ext cx="1133475" cy="1575881"/>
        </a:xfrm>
        <a:prstGeom prst="rect">
          <a:avLst/>
        </a:prstGeom>
      </xdr:spPr>
    </xdr:pic>
    <xdr:clientData/>
  </xdr:twoCellAnchor>
  <xdr:twoCellAnchor editAs="oneCell">
    <xdr:from>
      <xdr:col>1</xdr:col>
      <xdr:colOff>2295525</xdr:colOff>
      <xdr:row>131</xdr:row>
      <xdr:rowOff>0</xdr:rowOff>
    </xdr:from>
    <xdr:to>
      <xdr:col>2</xdr:col>
      <xdr:colOff>1552575</xdr:colOff>
      <xdr:row>137</xdr:row>
      <xdr:rowOff>7826</xdr:rowOff>
    </xdr:to>
    <xdr:pic>
      <xdr:nvPicPr>
        <xdr:cNvPr id="39" name="Рисунок 38"/>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3771900" y="14868525"/>
          <a:ext cx="1552575" cy="988901"/>
        </a:xfrm>
        <a:prstGeom prst="rect">
          <a:avLst/>
        </a:prstGeom>
      </xdr:spPr>
    </xdr:pic>
    <xdr:clientData/>
  </xdr:twoCellAnchor>
  <xdr:twoCellAnchor editAs="oneCell">
    <xdr:from>
      <xdr:col>2</xdr:col>
      <xdr:colOff>990600</xdr:colOff>
      <xdr:row>220</xdr:row>
      <xdr:rowOff>139094</xdr:rowOff>
    </xdr:from>
    <xdr:to>
      <xdr:col>2</xdr:col>
      <xdr:colOff>2428875</xdr:colOff>
      <xdr:row>227</xdr:row>
      <xdr:rowOff>238125</xdr:rowOff>
    </xdr:to>
    <xdr:pic>
      <xdr:nvPicPr>
        <xdr:cNvPr id="27" name="Рисунок 26"/>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552950" y="38905844"/>
          <a:ext cx="1438275" cy="2042131"/>
        </a:xfrm>
        <a:prstGeom prst="rect">
          <a:avLst/>
        </a:prstGeom>
      </xdr:spPr>
    </xdr:pic>
    <xdr:clientData/>
  </xdr:twoCellAnchor>
  <xdr:twoCellAnchor editAs="oneCell">
    <xdr:from>
      <xdr:col>2</xdr:col>
      <xdr:colOff>38099</xdr:colOff>
      <xdr:row>87</xdr:row>
      <xdr:rowOff>65460</xdr:rowOff>
    </xdr:from>
    <xdr:to>
      <xdr:col>2</xdr:col>
      <xdr:colOff>1809750</xdr:colOff>
      <xdr:row>96</xdr:row>
      <xdr:rowOff>15362</xdr:rowOff>
    </xdr:to>
    <xdr:pic>
      <xdr:nvPicPr>
        <xdr:cNvPr id="25" name="Рисунок 24"/>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600449" y="12514635"/>
          <a:ext cx="1771651" cy="2178752"/>
        </a:xfrm>
        <a:prstGeom prst="rect">
          <a:avLst/>
        </a:prstGeom>
      </xdr:spPr>
    </xdr:pic>
    <xdr:clientData/>
  </xdr:twoCellAnchor>
  <xdr:twoCellAnchor editAs="oneCell">
    <xdr:from>
      <xdr:col>2</xdr:col>
      <xdr:colOff>295275</xdr:colOff>
      <xdr:row>99</xdr:row>
      <xdr:rowOff>9525</xdr:rowOff>
    </xdr:from>
    <xdr:to>
      <xdr:col>2</xdr:col>
      <xdr:colOff>1638300</xdr:colOff>
      <xdr:row>104</xdr:row>
      <xdr:rowOff>240030</xdr:rowOff>
    </xdr:to>
    <xdr:pic>
      <xdr:nvPicPr>
        <xdr:cNvPr id="30" name="Рисунок 29"/>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5086350" y="11649075"/>
          <a:ext cx="1343025" cy="1611630"/>
        </a:xfrm>
        <a:prstGeom prst="rect">
          <a:avLst/>
        </a:prstGeom>
      </xdr:spPr>
    </xdr:pic>
    <xdr:clientData/>
  </xdr:twoCellAnchor>
  <xdr:twoCellAnchor editAs="oneCell">
    <xdr:from>
      <xdr:col>2</xdr:col>
      <xdr:colOff>2162175</xdr:colOff>
      <xdr:row>99</xdr:row>
      <xdr:rowOff>38100</xdr:rowOff>
    </xdr:from>
    <xdr:to>
      <xdr:col>2</xdr:col>
      <xdr:colOff>3438525</xdr:colOff>
      <xdr:row>104</xdr:row>
      <xdr:rowOff>242908</xdr:rowOff>
    </xdr:to>
    <xdr:pic>
      <xdr:nvPicPr>
        <xdr:cNvPr id="36" name="Рисунок 35"/>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6305550" y="9867900"/>
          <a:ext cx="1276350" cy="1585933"/>
        </a:xfrm>
        <a:prstGeom prst="rect">
          <a:avLst/>
        </a:prstGeom>
      </xdr:spPr>
    </xdr:pic>
    <xdr:clientData/>
  </xdr:twoCellAnchor>
  <xdr:twoCellAnchor editAs="oneCell">
    <xdr:from>
      <xdr:col>2</xdr:col>
      <xdr:colOff>247650</xdr:colOff>
      <xdr:row>105</xdr:row>
      <xdr:rowOff>28574</xdr:rowOff>
    </xdr:from>
    <xdr:to>
      <xdr:col>2</xdr:col>
      <xdr:colOff>1447800</xdr:colOff>
      <xdr:row>110</xdr:row>
      <xdr:rowOff>251054</xdr:rowOff>
    </xdr:to>
    <xdr:pic>
      <xdr:nvPicPr>
        <xdr:cNvPr id="41" name="Рисунок 40"/>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391025" y="11515724"/>
          <a:ext cx="1200150" cy="1603605"/>
        </a:xfrm>
        <a:prstGeom prst="rect">
          <a:avLst/>
        </a:prstGeom>
      </xdr:spPr>
    </xdr:pic>
    <xdr:clientData/>
  </xdr:twoCellAnchor>
  <xdr:twoCellAnchor editAs="oneCell">
    <xdr:from>
      <xdr:col>2</xdr:col>
      <xdr:colOff>2209800</xdr:colOff>
      <xdr:row>105</xdr:row>
      <xdr:rowOff>38100</xdr:rowOff>
    </xdr:from>
    <xdr:to>
      <xdr:col>2</xdr:col>
      <xdr:colOff>3415500</xdr:colOff>
      <xdr:row>110</xdr:row>
      <xdr:rowOff>252603</xdr:rowOff>
    </xdr:to>
    <xdr:pic>
      <xdr:nvPicPr>
        <xdr:cNvPr id="44" name="Рисунок 43"/>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353175" y="11525250"/>
          <a:ext cx="1205700" cy="1595628"/>
        </a:xfrm>
        <a:prstGeom prst="rect">
          <a:avLst/>
        </a:prstGeom>
      </xdr:spPr>
    </xdr:pic>
    <xdr:clientData/>
  </xdr:twoCellAnchor>
  <xdr:twoCellAnchor editAs="oneCell">
    <xdr:from>
      <xdr:col>2</xdr:col>
      <xdr:colOff>1885170</xdr:colOff>
      <xdr:row>110</xdr:row>
      <xdr:rowOff>66674</xdr:rowOff>
    </xdr:from>
    <xdr:to>
      <xdr:col>2</xdr:col>
      <xdr:colOff>3392805</xdr:colOff>
      <xdr:row>121</xdr:row>
      <xdr:rowOff>28575</xdr:rowOff>
    </xdr:to>
    <xdr:pic>
      <xdr:nvPicPr>
        <xdr:cNvPr id="48" name="Рисунок 47"/>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5447520" y="17030699"/>
          <a:ext cx="1507635" cy="1866901"/>
        </a:xfrm>
        <a:prstGeom prst="rect">
          <a:avLst/>
        </a:prstGeom>
      </xdr:spPr>
    </xdr:pic>
    <xdr:clientData/>
  </xdr:twoCellAnchor>
  <xdr:twoCellAnchor editAs="oneCell">
    <xdr:from>
      <xdr:col>2</xdr:col>
      <xdr:colOff>95250</xdr:colOff>
      <xdr:row>149</xdr:row>
      <xdr:rowOff>76200</xdr:rowOff>
    </xdr:from>
    <xdr:to>
      <xdr:col>2</xdr:col>
      <xdr:colOff>3232889</xdr:colOff>
      <xdr:row>155</xdr:row>
      <xdr:rowOff>247650</xdr:rowOff>
    </xdr:to>
    <xdr:pic>
      <xdr:nvPicPr>
        <xdr:cNvPr id="6" name="Рисунок 5"/>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4886325" y="22326600"/>
          <a:ext cx="3137639" cy="1628775"/>
        </a:xfrm>
        <a:prstGeom prst="rect">
          <a:avLst/>
        </a:prstGeom>
      </xdr:spPr>
    </xdr:pic>
    <xdr:clientData/>
  </xdr:twoCellAnchor>
  <xdr:twoCellAnchor editAs="oneCell">
    <xdr:from>
      <xdr:col>2</xdr:col>
      <xdr:colOff>9526</xdr:colOff>
      <xdr:row>139</xdr:row>
      <xdr:rowOff>28575</xdr:rowOff>
    </xdr:from>
    <xdr:to>
      <xdr:col>2</xdr:col>
      <xdr:colOff>3333750</xdr:colOff>
      <xdr:row>148</xdr:row>
      <xdr:rowOff>140808</xdr:rowOff>
    </xdr:to>
    <xdr:pic>
      <xdr:nvPicPr>
        <xdr:cNvPr id="9" name="Рисунок 8"/>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4152901" y="20659725"/>
          <a:ext cx="3324224" cy="1655283"/>
        </a:xfrm>
        <a:prstGeom prst="rect">
          <a:avLst/>
        </a:prstGeom>
      </xdr:spPr>
    </xdr:pic>
    <xdr:clientData/>
  </xdr:twoCellAnchor>
  <xdr:twoCellAnchor editAs="oneCell">
    <xdr:from>
      <xdr:col>2</xdr:col>
      <xdr:colOff>2143125</xdr:colOff>
      <xdr:row>122</xdr:row>
      <xdr:rowOff>127380</xdr:rowOff>
    </xdr:from>
    <xdr:to>
      <xdr:col>2</xdr:col>
      <xdr:colOff>3284982</xdr:colOff>
      <xdr:row>133</xdr:row>
      <xdr:rowOff>42672</xdr:rowOff>
    </xdr:to>
    <xdr:pic>
      <xdr:nvPicPr>
        <xdr:cNvPr id="19" name="Рисунок 18"/>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6934200" y="17510505"/>
          <a:ext cx="1141857" cy="1715517"/>
        </a:xfrm>
        <a:prstGeom prst="rect">
          <a:avLst/>
        </a:prstGeom>
      </xdr:spPr>
    </xdr:pic>
    <xdr:clientData/>
  </xdr:twoCellAnchor>
  <xdr:twoCellAnchor editAs="oneCell">
    <xdr:from>
      <xdr:col>2</xdr:col>
      <xdr:colOff>876300</xdr:colOff>
      <xdr:row>74</xdr:row>
      <xdr:rowOff>39461</xdr:rowOff>
    </xdr:from>
    <xdr:to>
      <xdr:col>2</xdr:col>
      <xdr:colOff>1704975</xdr:colOff>
      <xdr:row>79</xdr:row>
      <xdr:rowOff>70077</xdr:rowOff>
    </xdr:to>
    <xdr:pic>
      <xdr:nvPicPr>
        <xdr:cNvPr id="29" name="Рисунок 28"/>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4438650" y="10497911"/>
          <a:ext cx="828675" cy="887866"/>
        </a:xfrm>
        <a:prstGeom prst="rect">
          <a:avLst/>
        </a:prstGeom>
      </xdr:spPr>
    </xdr:pic>
    <xdr:clientData/>
  </xdr:twoCellAnchor>
  <xdr:twoCellAnchor editAs="oneCell">
    <xdr:from>
      <xdr:col>2</xdr:col>
      <xdr:colOff>1133475</xdr:colOff>
      <xdr:row>333</xdr:row>
      <xdr:rowOff>0</xdr:rowOff>
    </xdr:from>
    <xdr:to>
      <xdr:col>3</xdr:col>
      <xdr:colOff>2297</xdr:colOff>
      <xdr:row>344</xdr:row>
      <xdr:rowOff>14</xdr:rowOff>
    </xdr:to>
    <xdr:pic>
      <xdr:nvPicPr>
        <xdr:cNvPr id="11" name="Рисунок 10"/>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4695825" y="58047242"/>
          <a:ext cx="2335922" cy="1855484"/>
        </a:xfrm>
        <a:prstGeom prst="rect">
          <a:avLst/>
        </a:prstGeom>
      </xdr:spPr>
    </xdr:pic>
    <xdr:clientData/>
  </xdr:twoCellAnchor>
  <xdr:twoCellAnchor editAs="oneCell">
    <xdr:from>
      <xdr:col>2</xdr:col>
      <xdr:colOff>2009775</xdr:colOff>
      <xdr:row>190</xdr:row>
      <xdr:rowOff>104776</xdr:rowOff>
    </xdr:from>
    <xdr:to>
      <xdr:col>2</xdr:col>
      <xdr:colOff>3381375</xdr:colOff>
      <xdr:row>199</xdr:row>
      <xdr:rowOff>25106</xdr:rowOff>
    </xdr:to>
    <xdr:pic>
      <xdr:nvPicPr>
        <xdr:cNvPr id="12" name="Рисунок 11"/>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5572125" y="34099501"/>
          <a:ext cx="1371600" cy="1463380"/>
        </a:xfrm>
        <a:prstGeom prst="rect">
          <a:avLst/>
        </a:prstGeom>
      </xdr:spPr>
    </xdr:pic>
    <xdr:clientData/>
  </xdr:twoCellAnchor>
  <xdr:twoCellAnchor editAs="oneCell">
    <xdr:from>
      <xdr:col>2</xdr:col>
      <xdr:colOff>47625</xdr:colOff>
      <xdr:row>168</xdr:row>
      <xdr:rowOff>25425</xdr:rowOff>
    </xdr:from>
    <xdr:to>
      <xdr:col>2</xdr:col>
      <xdr:colOff>3333750</xdr:colOff>
      <xdr:row>173</xdr:row>
      <xdr:rowOff>258022</xdr:rowOff>
    </xdr:to>
    <xdr:pic>
      <xdr:nvPicPr>
        <xdr:cNvPr id="14" name="Рисунок 13"/>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3609975" y="28857600"/>
          <a:ext cx="3286125" cy="1613722"/>
        </a:xfrm>
        <a:prstGeom prst="rect">
          <a:avLst/>
        </a:prstGeom>
      </xdr:spPr>
    </xdr:pic>
    <xdr:clientData/>
  </xdr:twoCellAnchor>
  <xdr:twoCellAnchor editAs="oneCell">
    <xdr:from>
      <xdr:col>2</xdr:col>
      <xdr:colOff>95250</xdr:colOff>
      <xdr:row>174</xdr:row>
      <xdr:rowOff>76200</xdr:rowOff>
    </xdr:from>
    <xdr:to>
      <xdr:col>3</xdr:col>
      <xdr:colOff>38100</xdr:colOff>
      <xdr:row>179</xdr:row>
      <xdr:rowOff>238253</xdr:rowOff>
    </xdr:to>
    <xdr:pic>
      <xdr:nvPicPr>
        <xdr:cNvPr id="32" name="Рисунок 31"/>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3657600" y="30565725"/>
          <a:ext cx="3409950" cy="1590803"/>
        </a:xfrm>
        <a:prstGeom prst="rect">
          <a:avLst/>
        </a:prstGeom>
      </xdr:spPr>
    </xdr:pic>
    <xdr:clientData/>
  </xdr:twoCellAnchor>
  <xdr:twoCellAnchor editAs="oneCell">
    <xdr:from>
      <xdr:col>2</xdr:col>
      <xdr:colOff>9526</xdr:colOff>
      <xdr:row>180</xdr:row>
      <xdr:rowOff>85725</xdr:rowOff>
    </xdr:from>
    <xdr:to>
      <xdr:col>2</xdr:col>
      <xdr:colOff>3457836</xdr:colOff>
      <xdr:row>185</xdr:row>
      <xdr:rowOff>162726</xdr:rowOff>
    </xdr:to>
    <xdr:pic>
      <xdr:nvPicPr>
        <xdr:cNvPr id="34" name="Рисунок 33"/>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3571876" y="32289750"/>
          <a:ext cx="3448310" cy="1601001"/>
        </a:xfrm>
        <a:prstGeom prst="rect">
          <a:avLst/>
        </a:prstGeom>
      </xdr:spPr>
    </xdr:pic>
    <xdr:clientData/>
  </xdr:twoCellAnchor>
  <xdr:twoCellAnchor editAs="oneCell">
    <xdr:from>
      <xdr:col>2</xdr:col>
      <xdr:colOff>1822959</xdr:colOff>
      <xdr:row>91</xdr:row>
      <xdr:rowOff>76200</xdr:rowOff>
    </xdr:from>
    <xdr:to>
      <xdr:col>2</xdr:col>
      <xdr:colOff>3373755</xdr:colOff>
      <xdr:row>98</xdr:row>
      <xdr:rowOff>236601</xdr:rowOff>
    </xdr:to>
    <xdr:pic>
      <xdr:nvPicPr>
        <xdr:cNvPr id="15" name="Рисунок 14"/>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5385309" y="13515975"/>
          <a:ext cx="1550796" cy="1893951"/>
        </a:xfrm>
        <a:prstGeom prst="rect">
          <a:avLst/>
        </a:prstGeom>
      </xdr:spPr>
    </xdr:pic>
    <xdr:clientData/>
  </xdr:twoCellAnchor>
  <xdr:twoCellAnchor editAs="oneCell">
    <xdr:from>
      <xdr:col>1</xdr:col>
      <xdr:colOff>2085974</xdr:colOff>
      <xdr:row>229</xdr:row>
      <xdr:rowOff>0</xdr:rowOff>
    </xdr:from>
    <xdr:to>
      <xdr:col>2</xdr:col>
      <xdr:colOff>1897648</xdr:colOff>
      <xdr:row>242</xdr:row>
      <xdr:rowOff>295275</xdr:rowOff>
    </xdr:to>
    <xdr:pic>
      <xdr:nvPicPr>
        <xdr:cNvPr id="18" name="Рисунок 17"/>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3562349" y="42957750"/>
          <a:ext cx="1897649" cy="2400300"/>
        </a:xfrm>
        <a:prstGeom prst="rect">
          <a:avLst/>
        </a:prstGeom>
      </xdr:spPr>
    </xdr:pic>
    <xdr:clientData/>
  </xdr:twoCellAnchor>
  <xdr:twoCellAnchor editAs="oneCell">
    <xdr:from>
      <xdr:col>2</xdr:col>
      <xdr:colOff>1895474</xdr:colOff>
      <xdr:row>228</xdr:row>
      <xdr:rowOff>200024</xdr:rowOff>
    </xdr:from>
    <xdr:to>
      <xdr:col>2</xdr:col>
      <xdr:colOff>3467099</xdr:colOff>
      <xdr:row>242</xdr:row>
      <xdr:rowOff>249783</xdr:rowOff>
    </xdr:to>
    <xdr:pic>
      <xdr:nvPicPr>
        <xdr:cNvPr id="23" name="Рисунок 22"/>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5457824" y="42957749"/>
          <a:ext cx="1571625" cy="2354809"/>
        </a:xfrm>
        <a:prstGeom prst="rect">
          <a:avLst/>
        </a:prstGeom>
      </xdr:spPr>
    </xdr:pic>
    <xdr:clientData/>
  </xdr:twoCellAnchor>
  <xdr:twoCellAnchor editAs="oneCell">
    <xdr:from>
      <xdr:col>2</xdr:col>
      <xdr:colOff>0</xdr:colOff>
      <xdr:row>242</xdr:row>
      <xdr:rowOff>457199</xdr:rowOff>
    </xdr:from>
    <xdr:to>
      <xdr:col>2</xdr:col>
      <xdr:colOff>1852448</xdr:colOff>
      <xdr:row>249</xdr:row>
      <xdr:rowOff>180974</xdr:rowOff>
    </xdr:to>
    <xdr:pic>
      <xdr:nvPicPr>
        <xdr:cNvPr id="26" name="Рисунок 25"/>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3562350" y="45519974"/>
          <a:ext cx="1852448" cy="2238375"/>
        </a:xfrm>
        <a:prstGeom prst="rect">
          <a:avLst/>
        </a:prstGeom>
      </xdr:spPr>
    </xdr:pic>
    <xdr:clientData/>
  </xdr:twoCellAnchor>
  <xdr:twoCellAnchor editAs="oneCell">
    <xdr:from>
      <xdr:col>2</xdr:col>
      <xdr:colOff>1847850</xdr:colOff>
      <xdr:row>243</xdr:row>
      <xdr:rowOff>9525</xdr:rowOff>
    </xdr:from>
    <xdr:to>
      <xdr:col>3</xdr:col>
      <xdr:colOff>229870</xdr:colOff>
      <xdr:row>249</xdr:row>
      <xdr:rowOff>180975</xdr:rowOff>
    </xdr:to>
    <xdr:pic>
      <xdr:nvPicPr>
        <xdr:cNvPr id="31" name="Рисунок 30"/>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410200" y="45529500"/>
          <a:ext cx="1849120" cy="2228850"/>
        </a:xfrm>
        <a:prstGeom prst="rect">
          <a:avLst/>
        </a:prstGeom>
      </xdr:spPr>
    </xdr:pic>
    <xdr:clientData/>
  </xdr:twoCellAnchor>
  <xdr:twoCellAnchor editAs="oneCell">
    <xdr:from>
      <xdr:col>1</xdr:col>
      <xdr:colOff>1990725</xdr:colOff>
      <xdr:row>250</xdr:row>
      <xdr:rowOff>9524</xdr:rowOff>
    </xdr:from>
    <xdr:to>
      <xdr:col>2</xdr:col>
      <xdr:colOff>1790700</xdr:colOff>
      <xdr:row>259</xdr:row>
      <xdr:rowOff>18934</xdr:rowOff>
    </xdr:to>
    <xdr:pic>
      <xdr:nvPicPr>
        <xdr:cNvPr id="37" name="Рисунок 36"/>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467100" y="47929799"/>
          <a:ext cx="1885950" cy="2552585"/>
        </a:xfrm>
        <a:prstGeom prst="rect">
          <a:avLst/>
        </a:prstGeom>
      </xdr:spPr>
    </xdr:pic>
    <xdr:clientData/>
  </xdr:twoCellAnchor>
  <xdr:twoCellAnchor editAs="oneCell">
    <xdr:from>
      <xdr:col>2</xdr:col>
      <xdr:colOff>1752599</xdr:colOff>
      <xdr:row>249</xdr:row>
      <xdr:rowOff>342899</xdr:rowOff>
    </xdr:from>
    <xdr:to>
      <xdr:col>3</xdr:col>
      <xdr:colOff>301676</xdr:colOff>
      <xdr:row>259</xdr:row>
      <xdr:rowOff>19049</xdr:rowOff>
    </xdr:to>
    <xdr:pic>
      <xdr:nvPicPr>
        <xdr:cNvPr id="40" name="Рисунок 39"/>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5314949" y="47920274"/>
          <a:ext cx="2016177" cy="2562225"/>
        </a:xfrm>
        <a:prstGeom prst="rect">
          <a:avLst/>
        </a:prstGeom>
      </xdr:spPr>
    </xdr:pic>
    <xdr:clientData/>
  </xdr:twoCellAnchor>
  <xdr:twoCellAnchor editAs="oneCell">
    <xdr:from>
      <xdr:col>2</xdr:col>
      <xdr:colOff>2447925</xdr:colOff>
      <xdr:row>235</xdr:row>
      <xdr:rowOff>76200</xdr:rowOff>
    </xdr:from>
    <xdr:to>
      <xdr:col>3</xdr:col>
      <xdr:colOff>32385</xdr:colOff>
      <xdr:row>242</xdr:row>
      <xdr:rowOff>257175</xdr:rowOff>
    </xdr:to>
    <xdr:pic>
      <xdr:nvPicPr>
        <xdr:cNvPr id="45" name="Рисунок 44"/>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6010275" y="43995975"/>
          <a:ext cx="1051560" cy="1314450"/>
        </a:xfrm>
        <a:prstGeom prst="rect">
          <a:avLst/>
        </a:prstGeom>
      </xdr:spPr>
    </xdr:pic>
    <xdr:clientData/>
  </xdr:twoCellAnchor>
  <xdr:twoCellAnchor editAs="oneCell">
    <xdr:from>
      <xdr:col>2</xdr:col>
      <xdr:colOff>1</xdr:colOff>
      <xdr:row>81</xdr:row>
      <xdr:rowOff>0</xdr:rowOff>
    </xdr:from>
    <xdr:to>
      <xdr:col>2</xdr:col>
      <xdr:colOff>1200151</xdr:colOff>
      <xdr:row>86</xdr:row>
      <xdr:rowOff>237678</xdr:rowOff>
    </xdr:to>
    <xdr:pic>
      <xdr:nvPicPr>
        <xdr:cNvPr id="57" name="Рисунок 56"/>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562351" y="9467850"/>
          <a:ext cx="1200150" cy="1475928"/>
        </a:xfrm>
        <a:prstGeom prst="rect">
          <a:avLst/>
        </a:prstGeom>
      </xdr:spPr>
    </xdr:pic>
    <xdr:clientData/>
  </xdr:twoCellAnchor>
  <xdr:oneCellAnchor>
    <xdr:from>
      <xdr:col>2</xdr:col>
      <xdr:colOff>838200</xdr:colOff>
      <xdr:row>156</xdr:row>
      <xdr:rowOff>57150</xdr:rowOff>
    </xdr:from>
    <xdr:ext cx="1154906" cy="1389361"/>
    <xdr:pic>
      <xdr:nvPicPr>
        <xdr:cNvPr id="50" name="Рисунок 49"/>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4400550" y="26336625"/>
          <a:ext cx="1154906" cy="1389361"/>
        </a:xfrm>
        <a:prstGeom prst="rect">
          <a:avLst/>
        </a:prstGeom>
      </xdr:spPr>
    </xdr:pic>
    <xdr:clientData/>
  </xdr:oneCellAnchor>
  <xdr:twoCellAnchor editAs="oneCell">
    <xdr:from>
      <xdr:col>2</xdr:col>
      <xdr:colOff>104775</xdr:colOff>
      <xdr:row>162</xdr:row>
      <xdr:rowOff>0</xdr:rowOff>
    </xdr:from>
    <xdr:to>
      <xdr:col>2</xdr:col>
      <xdr:colOff>3198007</xdr:colOff>
      <xdr:row>167</xdr:row>
      <xdr:rowOff>238124</xdr:rowOff>
    </xdr:to>
    <xdr:pic>
      <xdr:nvPicPr>
        <xdr:cNvPr id="52" name="Рисунок 51"/>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3667125" y="27822525"/>
          <a:ext cx="3093232" cy="1619249"/>
        </a:xfrm>
        <a:prstGeom prst="rect">
          <a:avLst/>
        </a:prstGeom>
      </xdr:spPr>
    </xdr:pic>
    <xdr:clientData/>
  </xdr:twoCellAnchor>
  <xdr:twoCellAnchor editAs="oneCell">
    <xdr:from>
      <xdr:col>2</xdr:col>
      <xdr:colOff>466725</xdr:colOff>
      <xdr:row>47</xdr:row>
      <xdr:rowOff>161924</xdr:rowOff>
    </xdr:from>
    <xdr:to>
      <xdr:col>2</xdr:col>
      <xdr:colOff>1557754</xdr:colOff>
      <xdr:row>55</xdr:row>
      <xdr:rowOff>64519</xdr:rowOff>
    </xdr:to>
    <xdr:pic>
      <xdr:nvPicPr>
        <xdr:cNvPr id="53" name="Рисунок 52"/>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4029075" y="8162924"/>
          <a:ext cx="1091029" cy="1274195"/>
        </a:xfrm>
        <a:prstGeom prst="rect">
          <a:avLst/>
        </a:prstGeom>
      </xdr:spPr>
    </xdr:pic>
    <xdr:clientData/>
  </xdr:twoCellAnchor>
  <xdr:twoCellAnchor editAs="oneCell">
    <xdr:from>
      <xdr:col>2</xdr:col>
      <xdr:colOff>2085976</xdr:colOff>
      <xdr:row>33</xdr:row>
      <xdr:rowOff>28575</xdr:rowOff>
    </xdr:from>
    <xdr:to>
      <xdr:col>2</xdr:col>
      <xdr:colOff>2856310</xdr:colOff>
      <xdr:row>41</xdr:row>
      <xdr:rowOff>83608</xdr:rowOff>
    </xdr:to>
    <xdr:pic>
      <xdr:nvPicPr>
        <xdr:cNvPr id="54" name="Рисунок 53"/>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5648326" y="5743575"/>
          <a:ext cx="770334" cy="1369483"/>
        </a:xfrm>
        <a:prstGeom prst="rect">
          <a:avLst/>
        </a:prstGeom>
      </xdr:spPr>
    </xdr:pic>
    <xdr:clientData/>
  </xdr:twoCellAnchor>
  <xdr:twoCellAnchor editAs="oneCell">
    <xdr:from>
      <xdr:col>2</xdr:col>
      <xdr:colOff>180975</xdr:colOff>
      <xdr:row>39</xdr:row>
      <xdr:rowOff>9525</xdr:rowOff>
    </xdr:from>
    <xdr:to>
      <xdr:col>2</xdr:col>
      <xdr:colOff>971550</xdr:colOff>
      <xdr:row>47</xdr:row>
      <xdr:rowOff>52917</xdr:rowOff>
    </xdr:to>
    <xdr:pic>
      <xdr:nvPicPr>
        <xdr:cNvPr id="51" name="Рисунок 50"/>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3743325" y="6705600"/>
          <a:ext cx="790575" cy="140546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xdr:colOff>
      <xdr:row>1</xdr:row>
      <xdr:rowOff>248944</xdr:rowOff>
    </xdr:from>
    <xdr:to>
      <xdr:col>0</xdr:col>
      <xdr:colOff>606608</xdr:colOff>
      <xdr:row>1</xdr:row>
      <xdr:rowOff>250238</xdr:rowOff>
    </xdr:to>
    <xdr:pic>
      <xdr:nvPicPr>
        <xdr:cNvPr id="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 y="410869"/>
          <a:ext cx="606607" cy="1294"/>
        </a:xfrm>
        <a:prstGeom prst="rect">
          <a:avLst/>
        </a:prstGeom>
      </xdr:spPr>
    </xdr:pic>
    <xdr:clientData/>
  </xdr:twoCellAnchor>
  <xdr:twoCellAnchor editAs="oneCell">
    <xdr:from>
      <xdr:col>0</xdr:col>
      <xdr:colOff>1</xdr:colOff>
      <xdr:row>1</xdr:row>
      <xdr:rowOff>248944</xdr:rowOff>
    </xdr:from>
    <xdr:to>
      <xdr:col>0</xdr:col>
      <xdr:colOff>606608</xdr:colOff>
      <xdr:row>1</xdr:row>
      <xdr:rowOff>250238</xdr:rowOff>
    </xdr:to>
    <xdr:pic>
      <xdr:nvPicPr>
        <xdr:cNvPr id="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 y="410869"/>
          <a:ext cx="606607" cy="1294"/>
        </a:xfrm>
        <a:prstGeom prst="rect">
          <a:avLst/>
        </a:prstGeom>
      </xdr:spPr>
    </xdr:pic>
    <xdr:clientData/>
  </xdr:twoCellAnchor>
  <xdr:twoCellAnchor editAs="oneCell">
    <xdr:from>
      <xdr:col>0</xdr:col>
      <xdr:colOff>1</xdr:colOff>
      <xdr:row>1</xdr:row>
      <xdr:rowOff>248944</xdr:rowOff>
    </xdr:from>
    <xdr:to>
      <xdr:col>0</xdr:col>
      <xdr:colOff>606608</xdr:colOff>
      <xdr:row>1</xdr:row>
      <xdr:rowOff>250238</xdr:rowOff>
    </xdr:to>
    <xdr:pic>
      <xdr:nvPicPr>
        <xdr:cNvPr id="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 y="410869"/>
          <a:ext cx="606607" cy="129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466726</xdr:colOff>
      <xdr:row>130</xdr:row>
      <xdr:rowOff>28575</xdr:rowOff>
    </xdr:from>
    <xdr:to>
      <xdr:col>1</xdr:col>
      <xdr:colOff>2181226</xdr:colOff>
      <xdr:row>134</xdr:row>
      <xdr:rowOff>647640</xdr:rowOff>
    </xdr:to>
    <xdr:pic>
      <xdr:nvPicPr>
        <xdr:cNvPr id="8" name="Рисунок 7"/>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2126" y="2847975"/>
          <a:ext cx="1714500" cy="1266765"/>
        </a:xfrm>
        <a:prstGeom prst="rect">
          <a:avLst/>
        </a:prstGeom>
      </xdr:spPr>
    </xdr:pic>
    <xdr:clientData/>
  </xdr:twoCellAnchor>
  <xdr:twoCellAnchor>
    <xdr:from>
      <xdr:col>1</xdr:col>
      <xdr:colOff>390525</xdr:colOff>
      <xdr:row>135</xdr:row>
      <xdr:rowOff>0</xdr:rowOff>
    </xdr:from>
    <xdr:to>
      <xdr:col>1</xdr:col>
      <xdr:colOff>2455458</xdr:colOff>
      <xdr:row>140</xdr:row>
      <xdr:rowOff>0</xdr:rowOff>
    </xdr:to>
    <xdr:pic>
      <xdr:nvPicPr>
        <xdr:cNvPr id="9" name="Picture 15" descr="WhatsApp Image 2021-06-28 at 7.37.12 PM (1)"/>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866900" y="6286500"/>
          <a:ext cx="2064933" cy="1371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238124</xdr:colOff>
      <xdr:row>140</xdr:row>
      <xdr:rowOff>19051</xdr:rowOff>
    </xdr:from>
    <xdr:to>
      <xdr:col>2</xdr:col>
      <xdr:colOff>105882</xdr:colOff>
      <xdr:row>144</xdr:row>
      <xdr:rowOff>200025</xdr:rowOff>
    </xdr:to>
    <xdr:pic>
      <xdr:nvPicPr>
        <xdr:cNvPr id="10" name="Рисунок 9"/>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533524" y="22069426"/>
          <a:ext cx="2163283" cy="1419224"/>
        </a:xfrm>
        <a:prstGeom prst="rect">
          <a:avLst/>
        </a:prstGeom>
      </xdr:spPr>
    </xdr:pic>
    <xdr:clientData/>
  </xdr:twoCellAnchor>
  <xdr:twoCellAnchor>
    <xdr:from>
      <xdr:col>1</xdr:col>
      <xdr:colOff>180975</xdr:colOff>
      <xdr:row>145</xdr:row>
      <xdr:rowOff>9525</xdr:rowOff>
    </xdr:from>
    <xdr:to>
      <xdr:col>1</xdr:col>
      <xdr:colOff>2515613</xdr:colOff>
      <xdr:row>150</xdr:row>
      <xdr:rowOff>0</xdr:rowOff>
    </xdr:to>
    <xdr:pic>
      <xdr:nvPicPr>
        <xdr:cNvPr id="16" name="Picture 14" descr="WhatsApp Image 2021-06-28 at 7.37.11 PM"/>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476375" y="23507700"/>
          <a:ext cx="2334638" cy="1524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714373</xdr:colOff>
      <xdr:row>150</xdr:row>
      <xdr:rowOff>60600</xdr:rowOff>
    </xdr:from>
    <xdr:to>
      <xdr:col>1</xdr:col>
      <xdr:colOff>2200274</xdr:colOff>
      <xdr:row>154</xdr:row>
      <xdr:rowOff>723899</xdr:rowOff>
    </xdr:to>
    <xdr:pic>
      <xdr:nvPicPr>
        <xdr:cNvPr id="17" name="Picture 20" descr="WhatsApp Image 2021-06-28 at 7.37.15 PM (1)"/>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flipH="1">
          <a:off x="2009773" y="8156850"/>
          <a:ext cx="1485901" cy="14443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1790701</xdr:colOff>
      <xdr:row>155</xdr:row>
      <xdr:rowOff>38101</xdr:rowOff>
    </xdr:from>
    <xdr:to>
      <xdr:col>2</xdr:col>
      <xdr:colOff>685394</xdr:colOff>
      <xdr:row>160</xdr:row>
      <xdr:rowOff>47626</xdr:rowOff>
    </xdr:to>
    <xdr:pic>
      <xdr:nvPicPr>
        <xdr:cNvPr id="18" name="Рисунок 17"/>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3086101" y="9639301"/>
          <a:ext cx="1190218" cy="819150"/>
        </a:xfrm>
        <a:prstGeom prst="rect">
          <a:avLst/>
        </a:prstGeom>
      </xdr:spPr>
    </xdr:pic>
    <xdr:clientData/>
  </xdr:twoCellAnchor>
  <xdr:twoCellAnchor editAs="oneCell">
    <xdr:from>
      <xdr:col>0</xdr:col>
      <xdr:colOff>1016775</xdr:colOff>
      <xdr:row>155</xdr:row>
      <xdr:rowOff>54750</xdr:rowOff>
    </xdr:from>
    <xdr:to>
      <xdr:col>1</xdr:col>
      <xdr:colOff>1752600</xdr:colOff>
      <xdr:row>161</xdr:row>
      <xdr:rowOff>270213</xdr:rowOff>
    </xdr:to>
    <xdr:pic>
      <xdr:nvPicPr>
        <xdr:cNvPr id="19" name="Рисунок 18"/>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016775" y="9655950"/>
          <a:ext cx="2031225" cy="1358463"/>
        </a:xfrm>
        <a:prstGeom prst="rect">
          <a:avLst/>
        </a:prstGeom>
      </xdr:spPr>
    </xdr:pic>
    <xdr:clientData/>
  </xdr:twoCellAnchor>
  <xdr:twoCellAnchor editAs="oneCell">
    <xdr:from>
      <xdr:col>1</xdr:col>
      <xdr:colOff>2495550</xdr:colOff>
      <xdr:row>90</xdr:row>
      <xdr:rowOff>19050</xdr:rowOff>
    </xdr:from>
    <xdr:to>
      <xdr:col>2</xdr:col>
      <xdr:colOff>1341971</xdr:colOff>
      <xdr:row>94</xdr:row>
      <xdr:rowOff>142875</xdr:rowOff>
    </xdr:to>
    <xdr:pic>
      <xdr:nvPicPr>
        <xdr:cNvPr id="14" name="Рисунок 13"/>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3790950" y="8039100"/>
          <a:ext cx="1341971" cy="1076325"/>
        </a:xfrm>
        <a:prstGeom prst="rect">
          <a:avLst/>
        </a:prstGeom>
      </xdr:spPr>
    </xdr:pic>
    <xdr:clientData/>
  </xdr:twoCellAnchor>
  <xdr:twoCellAnchor editAs="oneCell">
    <xdr:from>
      <xdr:col>1</xdr:col>
      <xdr:colOff>2505076</xdr:colOff>
      <xdr:row>107</xdr:row>
      <xdr:rowOff>38101</xdr:rowOff>
    </xdr:from>
    <xdr:to>
      <xdr:col>2</xdr:col>
      <xdr:colOff>1321017</xdr:colOff>
      <xdr:row>111</xdr:row>
      <xdr:rowOff>152401</xdr:rowOff>
    </xdr:to>
    <xdr:pic>
      <xdr:nvPicPr>
        <xdr:cNvPr id="32" name="Рисунок 31"/>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3800476" y="9477376"/>
          <a:ext cx="1321016" cy="1066800"/>
        </a:xfrm>
        <a:prstGeom prst="rect">
          <a:avLst/>
        </a:prstGeom>
      </xdr:spPr>
    </xdr:pic>
    <xdr:clientData/>
  </xdr:twoCellAnchor>
  <xdr:twoCellAnchor editAs="oneCell">
    <xdr:from>
      <xdr:col>1</xdr:col>
      <xdr:colOff>2476501</xdr:colOff>
      <xdr:row>112</xdr:row>
      <xdr:rowOff>1</xdr:rowOff>
    </xdr:from>
    <xdr:to>
      <xdr:col>2</xdr:col>
      <xdr:colOff>1344607</xdr:colOff>
      <xdr:row>116</xdr:row>
      <xdr:rowOff>133351</xdr:rowOff>
    </xdr:to>
    <xdr:pic>
      <xdr:nvPicPr>
        <xdr:cNvPr id="33" name="Рисунок 3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3771901" y="10553701"/>
          <a:ext cx="1344606" cy="1085850"/>
        </a:xfrm>
        <a:prstGeom prst="rect">
          <a:avLst/>
        </a:prstGeom>
      </xdr:spPr>
    </xdr:pic>
    <xdr:clientData/>
  </xdr:twoCellAnchor>
  <xdr:twoCellAnchor editAs="oneCell">
    <xdr:from>
      <xdr:col>1</xdr:col>
      <xdr:colOff>396777</xdr:colOff>
      <xdr:row>177</xdr:row>
      <xdr:rowOff>157928</xdr:rowOff>
    </xdr:from>
    <xdr:to>
      <xdr:col>2</xdr:col>
      <xdr:colOff>241400</xdr:colOff>
      <xdr:row>181</xdr:row>
      <xdr:rowOff>767528</xdr:rowOff>
    </xdr:to>
    <xdr:pic>
      <xdr:nvPicPr>
        <xdr:cNvPr id="50" name="Рисунок 49"/>
        <xdr:cNvPicPr>
          <a:picLocks noChangeAspect="1"/>
        </xdr:cNvPicPr>
      </xdr:nvPicPr>
      <xdr:blipFill>
        <a:blip xmlns:r="http://schemas.openxmlformats.org/officeDocument/2006/relationships" r:embed="rId11"/>
        <a:stretch>
          <a:fillRect/>
        </a:stretch>
      </xdr:blipFill>
      <xdr:spPr>
        <a:xfrm rot="16200000">
          <a:off x="2203451" y="30101254"/>
          <a:ext cx="1244600" cy="2140148"/>
        </a:xfrm>
        <a:prstGeom prst="rect">
          <a:avLst/>
        </a:prstGeom>
      </xdr:spPr>
    </xdr:pic>
    <xdr:clientData/>
  </xdr:twoCellAnchor>
  <xdr:twoCellAnchor editAs="oneCell">
    <xdr:from>
      <xdr:col>1</xdr:col>
      <xdr:colOff>157074</xdr:colOff>
      <xdr:row>124</xdr:row>
      <xdr:rowOff>99976</xdr:rowOff>
    </xdr:from>
    <xdr:to>
      <xdr:col>2</xdr:col>
      <xdr:colOff>379000</xdr:colOff>
      <xdr:row>128</xdr:row>
      <xdr:rowOff>204781</xdr:rowOff>
    </xdr:to>
    <xdr:pic>
      <xdr:nvPicPr>
        <xdr:cNvPr id="12" name="Рисунок 11"/>
        <xdr:cNvPicPr>
          <a:picLocks noChangeAspect="1"/>
        </xdr:cNvPicPr>
      </xdr:nvPicPr>
      <xdr:blipFill>
        <a:blip xmlns:r="http://schemas.openxmlformats.org/officeDocument/2006/relationships" r:embed="rId12"/>
        <a:stretch>
          <a:fillRect/>
        </a:stretch>
      </xdr:blipFill>
      <xdr:spPr>
        <a:xfrm rot="16453798">
          <a:off x="2147622" y="14638478"/>
          <a:ext cx="1273205" cy="2536501"/>
        </a:xfrm>
        <a:prstGeom prst="rect">
          <a:avLst/>
        </a:prstGeom>
      </xdr:spPr>
    </xdr:pic>
    <xdr:clientData/>
  </xdr:twoCellAnchor>
  <xdr:twoCellAnchor editAs="oneCell">
    <xdr:from>
      <xdr:col>1</xdr:col>
      <xdr:colOff>168460</xdr:colOff>
      <xdr:row>172</xdr:row>
      <xdr:rowOff>34327</xdr:rowOff>
    </xdr:from>
    <xdr:to>
      <xdr:col>2</xdr:col>
      <xdr:colOff>355418</xdr:colOff>
      <xdr:row>176</xdr:row>
      <xdr:rowOff>758227</xdr:rowOff>
    </xdr:to>
    <xdr:pic>
      <xdr:nvPicPr>
        <xdr:cNvPr id="21" name="Рисунок 20"/>
        <xdr:cNvPicPr>
          <a:picLocks noChangeAspect="1"/>
        </xdr:cNvPicPr>
      </xdr:nvPicPr>
      <xdr:blipFill>
        <a:blip xmlns:r="http://schemas.openxmlformats.org/officeDocument/2006/relationships" r:embed="rId13"/>
        <a:stretch>
          <a:fillRect/>
        </a:stretch>
      </xdr:blipFill>
      <xdr:spPr>
        <a:xfrm rot="16200000">
          <a:off x="2019302" y="28882560"/>
          <a:ext cx="1371600" cy="2482483"/>
        </a:xfrm>
        <a:prstGeom prst="rect">
          <a:avLst/>
        </a:prstGeom>
      </xdr:spPr>
    </xdr:pic>
    <xdr:clientData/>
  </xdr:twoCellAnchor>
  <xdr:twoCellAnchor editAs="oneCell">
    <xdr:from>
      <xdr:col>1</xdr:col>
      <xdr:colOff>919370</xdr:colOff>
      <xdr:row>199</xdr:row>
      <xdr:rowOff>31517</xdr:rowOff>
    </xdr:from>
    <xdr:to>
      <xdr:col>2</xdr:col>
      <xdr:colOff>354910</xdr:colOff>
      <xdr:row>205</xdr:row>
      <xdr:rowOff>16675</xdr:rowOff>
    </xdr:to>
    <xdr:pic>
      <xdr:nvPicPr>
        <xdr:cNvPr id="22" name="Рисунок 21"/>
        <xdr:cNvPicPr>
          <a:picLocks noChangeAspect="1"/>
        </xdr:cNvPicPr>
      </xdr:nvPicPr>
      <xdr:blipFill>
        <a:blip xmlns:r="http://schemas.openxmlformats.org/officeDocument/2006/relationships" r:embed="rId14"/>
        <a:stretch>
          <a:fillRect/>
        </a:stretch>
      </xdr:blipFill>
      <xdr:spPr>
        <a:xfrm>
          <a:off x="2211457" y="34536865"/>
          <a:ext cx="1731065" cy="1591984"/>
        </a:xfrm>
        <a:prstGeom prst="rect">
          <a:avLst/>
        </a:prstGeom>
      </xdr:spPr>
    </xdr:pic>
    <xdr:clientData/>
  </xdr:twoCellAnchor>
  <xdr:twoCellAnchor editAs="oneCell">
    <xdr:from>
      <xdr:col>1</xdr:col>
      <xdr:colOff>50954</xdr:colOff>
      <xdr:row>193</xdr:row>
      <xdr:rowOff>132521</xdr:rowOff>
    </xdr:from>
    <xdr:to>
      <xdr:col>2</xdr:col>
      <xdr:colOff>400649</xdr:colOff>
      <xdr:row>198</xdr:row>
      <xdr:rowOff>701262</xdr:rowOff>
    </xdr:to>
    <xdr:pic>
      <xdr:nvPicPr>
        <xdr:cNvPr id="23" name="Рисунок 22"/>
        <xdr:cNvPicPr>
          <a:picLocks noChangeAspect="1"/>
        </xdr:cNvPicPr>
      </xdr:nvPicPr>
      <xdr:blipFill>
        <a:blip xmlns:r="http://schemas.openxmlformats.org/officeDocument/2006/relationships" r:embed="rId15"/>
        <a:stretch>
          <a:fillRect/>
        </a:stretch>
      </xdr:blipFill>
      <xdr:spPr>
        <a:xfrm rot="16200000">
          <a:off x="2111474" y="31600001"/>
          <a:ext cx="1369393" cy="2773738"/>
        </a:xfrm>
        <a:prstGeom prst="rect">
          <a:avLst/>
        </a:prstGeom>
      </xdr:spPr>
    </xdr:pic>
    <xdr:clientData/>
  </xdr:twoCellAnchor>
  <xdr:twoCellAnchor editAs="oneCell">
    <xdr:from>
      <xdr:col>2</xdr:col>
      <xdr:colOff>69384</xdr:colOff>
      <xdr:row>32</xdr:row>
      <xdr:rowOff>171450</xdr:rowOff>
    </xdr:from>
    <xdr:to>
      <xdr:col>2</xdr:col>
      <xdr:colOff>2352676</xdr:colOff>
      <xdr:row>37</xdr:row>
      <xdr:rowOff>140692</xdr:rowOff>
    </xdr:to>
    <xdr:pic>
      <xdr:nvPicPr>
        <xdr:cNvPr id="24" name="Рисунок 23"/>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3660309" y="10553700"/>
          <a:ext cx="2283292" cy="1636117"/>
        </a:xfrm>
        <a:prstGeom prst="rect">
          <a:avLst/>
        </a:prstGeom>
      </xdr:spPr>
    </xdr:pic>
    <xdr:clientData/>
  </xdr:twoCellAnchor>
  <xdr:twoCellAnchor editAs="oneCell">
    <xdr:from>
      <xdr:col>2</xdr:col>
      <xdr:colOff>93464</xdr:colOff>
      <xdr:row>48</xdr:row>
      <xdr:rowOff>66675</xdr:rowOff>
    </xdr:from>
    <xdr:to>
      <xdr:col>2</xdr:col>
      <xdr:colOff>2283194</xdr:colOff>
      <xdr:row>52</xdr:row>
      <xdr:rowOff>285750</xdr:rowOff>
    </xdr:to>
    <xdr:pic>
      <xdr:nvPicPr>
        <xdr:cNvPr id="43" name="Рисунок 42"/>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3684389" y="15773400"/>
          <a:ext cx="2189730" cy="1562100"/>
        </a:xfrm>
        <a:prstGeom prst="rect">
          <a:avLst/>
        </a:prstGeom>
      </xdr:spPr>
    </xdr:pic>
    <xdr:clientData/>
  </xdr:twoCellAnchor>
  <xdr:twoCellAnchor editAs="oneCell">
    <xdr:from>
      <xdr:col>2</xdr:col>
      <xdr:colOff>838201</xdr:colOff>
      <xdr:row>74</xdr:row>
      <xdr:rowOff>26972</xdr:rowOff>
    </xdr:from>
    <xdr:to>
      <xdr:col>2</xdr:col>
      <xdr:colOff>2412258</xdr:colOff>
      <xdr:row>79</xdr:row>
      <xdr:rowOff>9525</xdr:rowOff>
    </xdr:to>
    <xdr:pic>
      <xdr:nvPicPr>
        <xdr:cNvPr id="53" name="Рисунок 52"/>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429126" y="20496197"/>
          <a:ext cx="1574057" cy="1220803"/>
        </a:xfrm>
        <a:prstGeom prst="rect">
          <a:avLst/>
        </a:prstGeom>
      </xdr:spPr>
    </xdr:pic>
    <xdr:clientData/>
  </xdr:twoCellAnchor>
  <xdr:twoCellAnchor editAs="oneCell">
    <xdr:from>
      <xdr:col>2</xdr:col>
      <xdr:colOff>832967</xdr:colOff>
      <xdr:row>84</xdr:row>
      <xdr:rowOff>85725</xdr:rowOff>
    </xdr:from>
    <xdr:to>
      <xdr:col>2</xdr:col>
      <xdr:colOff>2395753</xdr:colOff>
      <xdr:row>88</xdr:row>
      <xdr:rowOff>200024</xdr:rowOff>
    </xdr:to>
    <xdr:pic>
      <xdr:nvPicPr>
        <xdr:cNvPr id="54" name="Рисунок 53"/>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423892" y="23031450"/>
          <a:ext cx="1562786" cy="1104899"/>
        </a:xfrm>
        <a:prstGeom prst="rect">
          <a:avLst/>
        </a:prstGeom>
      </xdr:spPr>
    </xdr:pic>
    <xdr:clientData/>
  </xdr:twoCellAnchor>
  <xdr:twoCellAnchor editAs="oneCell">
    <xdr:from>
      <xdr:col>2</xdr:col>
      <xdr:colOff>790576</xdr:colOff>
      <xdr:row>79</xdr:row>
      <xdr:rowOff>66676</xdr:rowOff>
    </xdr:from>
    <xdr:to>
      <xdr:col>2</xdr:col>
      <xdr:colOff>2390775</xdr:colOff>
      <xdr:row>83</xdr:row>
      <xdr:rowOff>212522</xdr:rowOff>
    </xdr:to>
    <xdr:pic>
      <xdr:nvPicPr>
        <xdr:cNvPr id="55" name="Рисунок 54"/>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4381501" y="21774151"/>
          <a:ext cx="1600199" cy="1136446"/>
        </a:xfrm>
        <a:prstGeom prst="rect">
          <a:avLst/>
        </a:prstGeom>
      </xdr:spPr>
    </xdr:pic>
    <xdr:clientData/>
  </xdr:twoCellAnchor>
  <xdr:oneCellAnchor>
    <xdr:from>
      <xdr:col>1</xdr:col>
      <xdr:colOff>2333625</xdr:colOff>
      <xdr:row>101</xdr:row>
      <xdr:rowOff>47625</xdr:rowOff>
    </xdr:from>
    <xdr:ext cx="1509733" cy="1219200"/>
    <xdr:pic>
      <xdr:nvPicPr>
        <xdr:cNvPr id="56" name="Рисунок 55"/>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3590925" y="23260050"/>
          <a:ext cx="1509733" cy="1219200"/>
        </a:xfrm>
        <a:prstGeom prst="rect">
          <a:avLst/>
        </a:prstGeom>
      </xdr:spPr>
    </xdr:pic>
    <xdr:clientData/>
  </xdr:oneCellAnchor>
  <xdr:twoCellAnchor editAs="oneCell">
    <xdr:from>
      <xdr:col>1</xdr:col>
      <xdr:colOff>2057400</xdr:colOff>
      <xdr:row>94</xdr:row>
      <xdr:rowOff>142875</xdr:rowOff>
    </xdr:from>
    <xdr:to>
      <xdr:col>2</xdr:col>
      <xdr:colOff>1577282</xdr:colOff>
      <xdr:row>101</xdr:row>
      <xdr:rowOff>28575</xdr:rowOff>
    </xdr:to>
    <xdr:pic>
      <xdr:nvPicPr>
        <xdr:cNvPr id="57" name="Рисунок 56"/>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3352800" y="23193375"/>
          <a:ext cx="1815407" cy="1323975"/>
        </a:xfrm>
        <a:prstGeom prst="rect">
          <a:avLst/>
        </a:prstGeom>
      </xdr:spPr>
    </xdr:pic>
    <xdr:clientData/>
  </xdr:twoCellAnchor>
  <xdr:twoCellAnchor editAs="oneCell">
    <xdr:from>
      <xdr:col>1</xdr:col>
      <xdr:colOff>5370</xdr:colOff>
      <xdr:row>162</xdr:row>
      <xdr:rowOff>6755</xdr:rowOff>
    </xdr:from>
    <xdr:to>
      <xdr:col>2</xdr:col>
      <xdr:colOff>619126</xdr:colOff>
      <xdr:row>166</xdr:row>
      <xdr:rowOff>605444</xdr:rowOff>
    </xdr:to>
    <xdr:pic>
      <xdr:nvPicPr>
        <xdr:cNvPr id="59" name="Рисунок 58"/>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rot="16200000">
          <a:off x="2051254" y="39985171"/>
          <a:ext cx="1408314" cy="2909281"/>
        </a:xfrm>
        <a:prstGeom prst="rect">
          <a:avLst/>
        </a:prstGeom>
      </xdr:spPr>
    </xdr:pic>
    <xdr:clientData/>
  </xdr:twoCellAnchor>
  <xdr:oneCellAnchor>
    <xdr:from>
      <xdr:col>1</xdr:col>
      <xdr:colOff>168460</xdr:colOff>
      <xdr:row>167</xdr:row>
      <xdr:rowOff>34327</xdr:rowOff>
    </xdr:from>
    <xdr:ext cx="2482483" cy="1371600"/>
    <xdr:pic>
      <xdr:nvPicPr>
        <xdr:cNvPr id="60" name="Рисунок 59"/>
        <xdr:cNvPicPr>
          <a:picLocks noChangeAspect="1"/>
        </xdr:cNvPicPr>
      </xdr:nvPicPr>
      <xdr:blipFill>
        <a:blip xmlns:r="http://schemas.openxmlformats.org/officeDocument/2006/relationships" r:embed="rId13"/>
        <a:stretch>
          <a:fillRect/>
        </a:stretch>
      </xdr:blipFill>
      <xdr:spPr>
        <a:xfrm rot="16200000">
          <a:off x="2019302" y="45589410"/>
          <a:ext cx="1371600" cy="2482483"/>
        </a:xfrm>
        <a:prstGeom prst="rect">
          <a:avLst/>
        </a:prstGeom>
      </xdr:spPr>
    </xdr:pic>
    <xdr:clientData/>
  </xdr:oneCellAnchor>
  <xdr:twoCellAnchor editAs="oneCell">
    <xdr:from>
      <xdr:col>2</xdr:col>
      <xdr:colOff>219075</xdr:colOff>
      <xdr:row>218</xdr:row>
      <xdr:rowOff>41545</xdr:rowOff>
    </xdr:from>
    <xdr:to>
      <xdr:col>2</xdr:col>
      <xdr:colOff>2171700</xdr:colOff>
      <xdr:row>222</xdr:row>
      <xdr:rowOff>142875</xdr:rowOff>
    </xdr:to>
    <xdr:pic>
      <xdr:nvPicPr>
        <xdr:cNvPr id="66" name="Рисунок 65"/>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3810000" y="56286670"/>
          <a:ext cx="1952625" cy="1520555"/>
        </a:xfrm>
        <a:prstGeom prst="rect">
          <a:avLst/>
        </a:prstGeom>
      </xdr:spPr>
    </xdr:pic>
    <xdr:clientData/>
  </xdr:twoCellAnchor>
  <xdr:twoCellAnchor editAs="oneCell">
    <xdr:from>
      <xdr:col>2</xdr:col>
      <xdr:colOff>352425</xdr:colOff>
      <xdr:row>223</xdr:row>
      <xdr:rowOff>47625</xdr:rowOff>
    </xdr:from>
    <xdr:to>
      <xdr:col>2</xdr:col>
      <xdr:colOff>2190750</xdr:colOff>
      <xdr:row>227</xdr:row>
      <xdr:rowOff>143174</xdr:rowOff>
    </xdr:to>
    <xdr:pic>
      <xdr:nvPicPr>
        <xdr:cNvPr id="67" name="Рисунок 66"/>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3943350" y="57873900"/>
          <a:ext cx="1838325" cy="1505249"/>
        </a:xfrm>
        <a:prstGeom prst="rect">
          <a:avLst/>
        </a:prstGeom>
      </xdr:spPr>
    </xdr:pic>
    <xdr:clientData/>
  </xdr:twoCellAnchor>
  <xdr:twoCellAnchor editAs="oneCell">
    <xdr:from>
      <xdr:col>2</xdr:col>
      <xdr:colOff>1028700</xdr:colOff>
      <xdr:row>206</xdr:row>
      <xdr:rowOff>85725</xdr:rowOff>
    </xdr:from>
    <xdr:to>
      <xdr:col>2</xdr:col>
      <xdr:colOff>2076601</xdr:colOff>
      <xdr:row>211</xdr:row>
      <xdr:rowOff>676275</xdr:rowOff>
    </xdr:to>
    <xdr:pic>
      <xdr:nvPicPr>
        <xdr:cNvPr id="68" name="Рисунок 67"/>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4619625" y="57454800"/>
          <a:ext cx="1047901" cy="1400175"/>
        </a:xfrm>
        <a:prstGeom prst="rect">
          <a:avLst/>
        </a:prstGeom>
      </xdr:spPr>
    </xdr:pic>
    <xdr:clientData/>
  </xdr:twoCellAnchor>
  <xdr:twoCellAnchor editAs="oneCell">
    <xdr:from>
      <xdr:col>2</xdr:col>
      <xdr:colOff>1219200</xdr:colOff>
      <xdr:row>239</xdr:row>
      <xdr:rowOff>28575</xdr:rowOff>
    </xdr:from>
    <xdr:to>
      <xdr:col>2</xdr:col>
      <xdr:colOff>2379944</xdr:colOff>
      <xdr:row>245</xdr:row>
      <xdr:rowOff>0</xdr:rowOff>
    </xdr:to>
    <xdr:pic>
      <xdr:nvPicPr>
        <xdr:cNvPr id="69" name="Рисунок 68"/>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4810125" y="61445775"/>
          <a:ext cx="1160744" cy="1562100"/>
        </a:xfrm>
        <a:prstGeom prst="rect">
          <a:avLst/>
        </a:prstGeom>
      </xdr:spPr>
    </xdr:pic>
    <xdr:clientData/>
  </xdr:twoCellAnchor>
  <xdr:twoCellAnchor editAs="oneCell">
    <xdr:from>
      <xdr:col>2</xdr:col>
      <xdr:colOff>676274</xdr:colOff>
      <xdr:row>245</xdr:row>
      <xdr:rowOff>38099</xdr:rowOff>
    </xdr:from>
    <xdr:to>
      <xdr:col>2</xdr:col>
      <xdr:colOff>2019299</xdr:colOff>
      <xdr:row>249</xdr:row>
      <xdr:rowOff>146684</xdr:rowOff>
    </xdr:to>
    <xdr:pic>
      <xdr:nvPicPr>
        <xdr:cNvPr id="70" name="Рисунок 69"/>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4648199" y="42214799"/>
          <a:ext cx="1343025" cy="1537335"/>
        </a:xfrm>
        <a:prstGeom prst="rect">
          <a:avLst/>
        </a:prstGeom>
      </xdr:spPr>
    </xdr:pic>
    <xdr:clientData/>
  </xdr:twoCellAnchor>
  <xdr:twoCellAnchor editAs="oneCell">
    <xdr:from>
      <xdr:col>2</xdr:col>
      <xdr:colOff>523875</xdr:colOff>
      <xdr:row>250</xdr:row>
      <xdr:rowOff>66674</xdr:rowOff>
    </xdr:from>
    <xdr:to>
      <xdr:col>2</xdr:col>
      <xdr:colOff>2171093</xdr:colOff>
      <xdr:row>255</xdr:row>
      <xdr:rowOff>0</xdr:rowOff>
    </xdr:to>
    <xdr:pic>
      <xdr:nvPicPr>
        <xdr:cNvPr id="71" name="Рисунок 70"/>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4114800" y="62645924"/>
          <a:ext cx="1647218" cy="1524001"/>
        </a:xfrm>
        <a:prstGeom prst="rect">
          <a:avLst/>
        </a:prstGeom>
      </xdr:spPr>
    </xdr:pic>
    <xdr:clientData/>
  </xdr:twoCellAnchor>
  <xdr:twoCellAnchor editAs="oneCell">
    <xdr:from>
      <xdr:col>1</xdr:col>
      <xdr:colOff>114299</xdr:colOff>
      <xdr:row>182</xdr:row>
      <xdr:rowOff>106608</xdr:rowOff>
    </xdr:from>
    <xdr:to>
      <xdr:col>1</xdr:col>
      <xdr:colOff>1447800</xdr:colOff>
      <xdr:row>191</xdr:row>
      <xdr:rowOff>714256</xdr:rowOff>
    </xdr:to>
    <xdr:pic>
      <xdr:nvPicPr>
        <xdr:cNvPr id="75" name="Рисунок 74"/>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409699" y="49408008"/>
          <a:ext cx="1333501" cy="2684098"/>
        </a:xfrm>
        <a:prstGeom prst="rect">
          <a:avLst/>
        </a:prstGeom>
      </xdr:spPr>
    </xdr:pic>
    <xdr:clientData/>
  </xdr:twoCellAnchor>
  <xdr:twoCellAnchor editAs="oneCell">
    <xdr:from>
      <xdr:col>2</xdr:col>
      <xdr:colOff>923925</xdr:colOff>
      <xdr:row>69</xdr:row>
      <xdr:rowOff>9525</xdr:rowOff>
    </xdr:from>
    <xdr:to>
      <xdr:col>2</xdr:col>
      <xdr:colOff>2400300</xdr:colOff>
      <xdr:row>74</xdr:row>
      <xdr:rowOff>5966</xdr:rowOff>
    </xdr:to>
    <xdr:pic>
      <xdr:nvPicPr>
        <xdr:cNvPr id="77" name="Рисунок 76"/>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4514850" y="19240500"/>
          <a:ext cx="1476375" cy="1234691"/>
        </a:xfrm>
        <a:prstGeom prst="rect">
          <a:avLst/>
        </a:prstGeom>
      </xdr:spPr>
    </xdr:pic>
    <xdr:clientData/>
  </xdr:twoCellAnchor>
  <xdr:twoCellAnchor editAs="oneCell">
    <xdr:from>
      <xdr:col>1</xdr:col>
      <xdr:colOff>1866743</xdr:colOff>
      <xdr:row>232</xdr:row>
      <xdr:rowOff>123825</xdr:rowOff>
    </xdr:from>
    <xdr:to>
      <xdr:col>2</xdr:col>
      <xdr:colOff>1251454</xdr:colOff>
      <xdr:row>245</xdr:row>
      <xdr:rowOff>111284</xdr:rowOff>
    </xdr:to>
    <xdr:pic>
      <xdr:nvPicPr>
        <xdr:cNvPr id="2" name="Рисунок 1"/>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3162143" y="59788425"/>
          <a:ext cx="1680236" cy="3330734"/>
        </a:xfrm>
        <a:prstGeom prst="rect">
          <a:avLst/>
        </a:prstGeom>
      </xdr:spPr>
    </xdr:pic>
    <xdr:clientData/>
  </xdr:twoCellAnchor>
  <xdr:twoCellAnchor editAs="oneCell">
    <xdr:from>
      <xdr:col>2</xdr:col>
      <xdr:colOff>228600</xdr:colOff>
      <xdr:row>211</xdr:row>
      <xdr:rowOff>523874</xdr:rowOff>
    </xdr:from>
    <xdr:to>
      <xdr:col>2</xdr:col>
      <xdr:colOff>1028700</xdr:colOff>
      <xdr:row>219</xdr:row>
      <xdr:rowOff>9524</xdr:rowOff>
    </xdr:to>
    <xdr:pic>
      <xdr:nvPicPr>
        <xdr:cNvPr id="3" name="Рисунок 2"/>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3819525" y="58702574"/>
          <a:ext cx="800100" cy="1400175"/>
        </a:xfrm>
        <a:prstGeom prst="rect">
          <a:avLst/>
        </a:prstGeom>
      </xdr:spPr>
    </xdr:pic>
    <xdr:clientData/>
  </xdr:twoCellAnchor>
  <xdr:twoCellAnchor editAs="oneCell">
    <xdr:from>
      <xdr:col>2</xdr:col>
      <xdr:colOff>1247775</xdr:colOff>
      <xdr:row>227</xdr:row>
      <xdr:rowOff>85724</xdr:rowOff>
    </xdr:from>
    <xdr:to>
      <xdr:col>2</xdr:col>
      <xdr:colOff>2424303</xdr:colOff>
      <xdr:row>236</xdr:row>
      <xdr:rowOff>99808</xdr:rowOff>
    </xdr:to>
    <xdr:pic>
      <xdr:nvPicPr>
        <xdr:cNvPr id="4" name="Рисунок 3"/>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838700" y="59150249"/>
          <a:ext cx="1176528" cy="2233409"/>
        </a:xfrm>
        <a:prstGeom prst="rect">
          <a:avLst/>
        </a:prstGeom>
      </xdr:spPr>
    </xdr:pic>
    <xdr:clientData/>
  </xdr:twoCellAnchor>
  <xdr:twoCellAnchor editAs="oneCell">
    <xdr:from>
      <xdr:col>2</xdr:col>
      <xdr:colOff>123824</xdr:colOff>
      <xdr:row>2</xdr:row>
      <xdr:rowOff>19049</xdr:rowOff>
    </xdr:from>
    <xdr:to>
      <xdr:col>2</xdr:col>
      <xdr:colOff>2342767</xdr:colOff>
      <xdr:row>6</xdr:row>
      <xdr:rowOff>285749</xdr:rowOff>
    </xdr:to>
    <xdr:pic>
      <xdr:nvPicPr>
        <xdr:cNvPr id="5" name="Рисунок 4"/>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714749" y="4029074"/>
          <a:ext cx="2218943" cy="1609725"/>
        </a:xfrm>
        <a:prstGeom prst="rect">
          <a:avLst/>
        </a:prstGeom>
      </xdr:spPr>
    </xdr:pic>
    <xdr:clientData/>
  </xdr:twoCellAnchor>
  <xdr:twoCellAnchor editAs="oneCell">
    <xdr:from>
      <xdr:col>2</xdr:col>
      <xdr:colOff>95249</xdr:colOff>
      <xdr:row>7</xdr:row>
      <xdr:rowOff>47625</xdr:rowOff>
    </xdr:from>
    <xdr:to>
      <xdr:col>2</xdr:col>
      <xdr:colOff>2287214</xdr:colOff>
      <xdr:row>11</xdr:row>
      <xdr:rowOff>314325</xdr:rowOff>
    </xdr:to>
    <xdr:pic>
      <xdr:nvPicPr>
        <xdr:cNvPr id="11" name="Рисунок 10"/>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3686174" y="5724525"/>
          <a:ext cx="2191965" cy="1609725"/>
        </a:xfrm>
        <a:prstGeom prst="rect">
          <a:avLst/>
        </a:prstGeom>
      </xdr:spPr>
    </xdr:pic>
    <xdr:clientData/>
  </xdr:twoCellAnchor>
  <xdr:twoCellAnchor editAs="oneCell">
    <xdr:from>
      <xdr:col>2</xdr:col>
      <xdr:colOff>104774</xdr:colOff>
      <xdr:row>12</xdr:row>
      <xdr:rowOff>19050</xdr:rowOff>
    </xdr:from>
    <xdr:to>
      <xdr:col>2</xdr:col>
      <xdr:colOff>2324247</xdr:colOff>
      <xdr:row>16</xdr:row>
      <xdr:rowOff>276225</xdr:rowOff>
    </xdr:to>
    <xdr:pic>
      <xdr:nvPicPr>
        <xdr:cNvPr id="13" name="Рисунок 12"/>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3695699" y="7362825"/>
          <a:ext cx="2219473" cy="1600200"/>
        </a:xfrm>
        <a:prstGeom prst="rect">
          <a:avLst/>
        </a:prstGeom>
      </xdr:spPr>
    </xdr:pic>
    <xdr:clientData/>
  </xdr:twoCellAnchor>
  <xdr:twoCellAnchor editAs="oneCell">
    <xdr:from>
      <xdr:col>2</xdr:col>
      <xdr:colOff>85724</xdr:colOff>
      <xdr:row>17</xdr:row>
      <xdr:rowOff>38100</xdr:rowOff>
    </xdr:from>
    <xdr:to>
      <xdr:col>2</xdr:col>
      <xdr:colOff>2298837</xdr:colOff>
      <xdr:row>21</xdr:row>
      <xdr:rowOff>285750</xdr:rowOff>
    </xdr:to>
    <xdr:pic>
      <xdr:nvPicPr>
        <xdr:cNvPr id="15" name="Рисунок 14"/>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3676649" y="9048750"/>
          <a:ext cx="2213113" cy="1590675"/>
        </a:xfrm>
        <a:prstGeom prst="rect">
          <a:avLst/>
        </a:prstGeom>
      </xdr:spPr>
    </xdr:pic>
    <xdr:clientData/>
  </xdr:twoCellAnchor>
  <xdr:twoCellAnchor editAs="oneCell">
    <xdr:from>
      <xdr:col>2</xdr:col>
      <xdr:colOff>85724</xdr:colOff>
      <xdr:row>22</xdr:row>
      <xdr:rowOff>19050</xdr:rowOff>
    </xdr:from>
    <xdr:to>
      <xdr:col>2</xdr:col>
      <xdr:colOff>2343149</xdr:colOff>
      <xdr:row>26</xdr:row>
      <xdr:rowOff>313667</xdr:rowOff>
    </xdr:to>
    <xdr:pic>
      <xdr:nvPicPr>
        <xdr:cNvPr id="20" name="Рисунок 19"/>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3676649" y="10696575"/>
          <a:ext cx="2257425" cy="1637642"/>
        </a:xfrm>
        <a:prstGeom prst="rect">
          <a:avLst/>
        </a:prstGeom>
      </xdr:spPr>
    </xdr:pic>
    <xdr:clientData/>
  </xdr:twoCellAnchor>
  <xdr:twoCellAnchor editAs="oneCell">
    <xdr:from>
      <xdr:col>2</xdr:col>
      <xdr:colOff>85725</xdr:colOff>
      <xdr:row>27</xdr:row>
      <xdr:rowOff>9525</xdr:rowOff>
    </xdr:from>
    <xdr:to>
      <xdr:col>2</xdr:col>
      <xdr:colOff>2333625</xdr:colOff>
      <xdr:row>31</xdr:row>
      <xdr:rowOff>287196</xdr:rowOff>
    </xdr:to>
    <xdr:pic>
      <xdr:nvPicPr>
        <xdr:cNvPr id="26" name="Рисунок 25"/>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676650" y="12353925"/>
          <a:ext cx="2247900" cy="1620696"/>
        </a:xfrm>
        <a:prstGeom prst="rect">
          <a:avLst/>
        </a:prstGeom>
      </xdr:spPr>
    </xdr:pic>
    <xdr:clientData/>
  </xdr:twoCellAnchor>
  <xdr:twoCellAnchor editAs="oneCell">
    <xdr:from>
      <xdr:col>2</xdr:col>
      <xdr:colOff>66675</xdr:colOff>
      <xdr:row>38</xdr:row>
      <xdr:rowOff>19050</xdr:rowOff>
    </xdr:from>
    <xdr:to>
      <xdr:col>2</xdr:col>
      <xdr:colOff>2324101</xdr:colOff>
      <xdr:row>42</xdr:row>
      <xdr:rowOff>318705</xdr:rowOff>
    </xdr:to>
    <xdr:pic>
      <xdr:nvPicPr>
        <xdr:cNvPr id="27" name="Рисунок 26"/>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3657600" y="12392025"/>
          <a:ext cx="2257426" cy="1642680"/>
        </a:xfrm>
        <a:prstGeom prst="rect">
          <a:avLst/>
        </a:prstGeom>
      </xdr:spPr>
    </xdr:pic>
    <xdr:clientData/>
  </xdr:twoCellAnchor>
  <xdr:twoCellAnchor editAs="oneCell">
    <xdr:from>
      <xdr:col>2</xdr:col>
      <xdr:colOff>95250</xdr:colOff>
      <xdr:row>43</xdr:row>
      <xdr:rowOff>9525</xdr:rowOff>
    </xdr:from>
    <xdr:to>
      <xdr:col>2</xdr:col>
      <xdr:colOff>2324100</xdr:colOff>
      <xdr:row>47</xdr:row>
      <xdr:rowOff>303312</xdr:rowOff>
    </xdr:to>
    <xdr:pic>
      <xdr:nvPicPr>
        <xdr:cNvPr id="28" name="Рисунок 27"/>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3686175" y="14049375"/>
          <a:ext cx="2228850" cy="1636812"/>
        </a:xfrm>
        <a:prstGeom prst="rect">
          <a:avLst/>
        </a:prstGeom>
      </xdr:spPr>
    </xdr:pic>
    <xdr:clientData/>
  </xdr:twoCellAnchor>
  <xdr:twoCellAnchor editAs="oneCell">
    <xdr:from>
      <xdr:col>2</xdr:col>
      <xdr:colOff>95250</xdr:colOff>
      <xdr:row>53</xdr:row>
      <xdr:rowOff>9525</xdr:rowOff>
    </xdr:from>
    <xdr:to>
      <xdr:col>2</xdr:col>
      <xdr:colOff>2343150</xdr:colOff>
      <xdr:row>57</xdr:row>
      <xdr:rowOff>312285</xdr:rowOff>
    </xdr:to>
    <xdr:pic>
      <xdr:nvPicPr>
        <xdr:cNvPr id="29" name="Рисунок 28"/>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3686175" y="17383125"/>
          <a:ext cx="2247900" cy="1645785"/>
        </a:xfrm>
        <a:prstGeom prst="rect">
          <a:avLst/>
        </a:prstGeom>
      </xdr:spPr>
    </xdr:pic>
    <xdr:clientData/>
  </xdr:twoCellAnchor>
  <xdr:twoCellAnchor editAs="oneCell">
    <xdr:from>
      <xdr:col>2</xdr:col>
      <xdr:colOff>533400</xdr:colOff>
      <xdr:row>58</xdr:row>
      <xdr:rowOff>85728</xdr:rowOff>
    </xdr:from>
    <xdr:to>
      <xdr:col>2</xdr:col>
      <xdr:colOff>1809750</xdr:colOff>
      <xdr:row>62</xdr:row>
      <xdr:rowOff>104780</xdr:rowOff>
    </xdr:to>
    <xdr:pic>
      <xdr:nvPicPr>
        <xdr:cNvPr id="47" name="Рисунок 46"/>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rot="5400000">
          <a:off x="4081461" y="19169067"/>
          <a:ext cx="1362077" cy="1276350"/>
        </a:xfrm>
        <a:prstGeom prst="rect">
          <a:avLst/>
        </a:prstGeom>
      </xdr:spPr>
    </xdr:pic>
    <xdr:clientData/>
  </xdr:twoCellAnchor>
  <xdr:oneCellAnchor>
    <xdr:from>
      <xdr:col>2</xdr:col>
      <xdr:colOff>533400</xdr:colOff>
      <xdr:row>63</xdr:row>
      <xdr:rowOff>85728</xdr:rowOff>
    </xdr:from>
    <xdr:ext cx="1276350" cy="1362077"/>
    <xdr:pic>
      <xdr:nvPicPr>
        <xdr:cNvPr id="48" name="Рисунок 47"/>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rot="5400000">
          <a:off x="4081461" y="19169067"/>
          <a:ext cx="1362077" cy="1276350"/>
        </a:xfrm>
        <a:prstGeom prst="rect">
          <a:avLst/>
        </a:prstGeom>
      </xdr:spPr>
    </xdr:pic>
    <xdr:clientData/>
  </xdr:oneCellAnchor>
</xdr:wsDr>
</file>

<file path=xl/drawings/drawing5.xml><?xml version="1.0" encoding="utf-8"?>
<xdr:wsDr xmlns:xdr="http://schemas.openxmlformats.org/drawingml/2006/spreadsheetDrawing" xmlns:a="http://schemas.openxmlformats.org/drawingml/2006/main">
  <xdr:twoCellAnchor editAs="oneCell">
    <xdr:from>
      <xdr:col>2</xdr:col>
      <xdr:colOff>1152526</xdr:colOff>
      <xdr:row>1</xdr:row>
      <xdr:rowOff>190425</xdr:rowOff>
    </xdr:from>
    <xdr:to>
      <xdr:col>2</xdr:col>
      <xdr:colOff>3872692</xdr:colOff>
      <xdr:row>4</xdr:row>
      <xdr:rowOff>206631</xdr:rowOff>
    </xdr:to>
    <xdr:pic>
      <xdr:nvPicPr>
        <xdr:cNvPr id="11" name="Рисунок 10"/>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600451" y="952425"/>
          <a:ext cx="2720166" cy="2302206"/>
        </a:xfrm>
        <a:prstGeom prst="rect">
          <a:avLst/>
        </a:prstGeom>
      </xdr:spPr>
    </xdr:pic>
    <xdr:clientData/>
  </xdr:twoCellAnchor>
  <xdr:twoCellAnchor editAs="oneCell">
    <xdr:from>
      <xdr:col>2</xdr:col>
      <xdr:colOff>3859950</xdr:colOff>
      <xdr:row>1</xdr:row>
      <xdr:rowOff>2325</xdr:rowOff>
    </xdr:from>
    <xdr:to>
      <xdr:col>2</xdr:col>
      <xdr:colOff>5047035</xdr:colOff>
      <xdr:row>2</xdr:row>
      <xdr:rowOff>533400</xdr:rowOff>
    </xdr:to>
    <xdr:pic>
      <xdr:nvPicPr>
        <xdr:cNvPr id="10" name="Рисунок 9"/>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307875" y="764325"/>
          <a:ext cx="1187085" cy="1293075"/>
        </a:xfrm>
        <a:prstGeom prst="rect">
          <a:avLst/>
        </a:prstGeom>
      </xdr:spPr>
    </xdr:pic>
    <xdr:clientData/>
  </xdr:twoCellAnchor>
  <xdr:twoCellAnchor editAs="oneCell">
    <xdr:from>
      <xdr:col>2</xdr:col>
      <xdr:colOff>36399</xdr:colOff>
      <xdr:row>1</xdr:row>
      <xdr:rowOff>9525</xdr:rowOff>
    </xdr:from>
    <xdr:to>
      <xdr:col>2</xdr:col>
      <xdr:colOff>1187053</xdr:colOff>
      <xdr:row>3</xdr:row>
      <xdr:rowOff>57150</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484324" y="771525"/>
          <a:ext cx="1150654" cy="1571625"/>
        </a:xfrm>
        <a:prstGeom prst="rect">
          <a:avLst/>
        </a:prstGeom>
      </xdr:spPr>
    </xdr:pic>
    <xdr:clientData/>
  </xdr:twoCellAnchor>
  <xdr:twoCellAnchor editAs="oneCell">
    <xdr:from>
      <xdr:col>2</xdr:col>
      <xdr:colOff>3671850</xdr:colOff>
      <xdr:row>3</xdr:row>
      <xdr:rowOff>366675</xdr:rowOff>
    </xdr:from>
    <xdr:to>
      <xdr:col>2</xdr:col>
      <xdr:colOff>5025509</xdr:colOff>
      <xdr:row>5</xdr:row>
      <xdr:rowOff>1</xdr:rowOff>
    </xdr:to>
    <xdr:pic>
      <xdr:nvPicPr>
        <xdr:cNvPr id="9" name="Рисунок 8"/>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119775" y="2652675"/>
          <a:ext cx="1353659" cy="1157326"/>
        </a:xfrm>
        <a:prstGeom prst="rect">
          <a:avLst/>
        </a:prstGeom>
      </xdr:spPr>
    </xdr:pic>
    <xdr:clientData/>
  </xdr:twoCellAnchor>
  <xdr:twoCellAnchor editAs="oneCell">
    <xdr:from>
      <xdr:col>2</xdr:col>
      <xdr:colOff>66676</xdr:colOff>
      <xdr:row>3</xdr:row>
      <xdr:rowOff>42709</xdr:rowOff>
    </xdr:from>
    <xdr:to>
      <xdr:col>2</xdr:col>
      <xdr:colOff>1074974</xdr:colOff>
      <xdr:row>5</xdr:row>
      <xdr:rowOff>9525</xdr:rowOff>
    </xdr:to>
    <xdr:pic>
      <xdr:nvPicPr>
        <xdr:cNvPr id="8" name="Рисунок 7"/>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514601" y="2328709"/>
          <a:ext cx="1008298" cy="1490816"/>
        </a:xfrm>
        <a:prstGeom prst="rect">
          <a:avLst/>
        </a:prstGeom>
      </xdr:spPr>
    </xdr:pic>
    <xdr:clientData/>
  </xdr:twoCellAnchor>
  <xdr:twoCellAnchor editAs="oneCell">
    <xdr:from>
      <xdr:col>2</xdr:col>
      <xdr:colOff>76201</xdr:colOff>
      <xdr:row>6</xdr:row>
      <xdr:rowOff>114300</xdr:rowOff>
    </xdr:from>
    <xdr:to>
      <xdr:col>2</xdr:col>
      <xdr:colOff>1154907</xdr:colOff>
      <xdr:row>8</xdr:row>
      <xdr:rowOff>28575</xdr:rowOff>
    </xdr:to>
    <xdr:pic>
      <xdr:nvPicPr>
        <xdr:cNvPr id="18" name="Рисунок 17"/>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524126" y="3924300"/>
          <a:ext cx="1078706" cy="1438275"/>
        </a:xfrm>
        <a:prstGeom prst="rect">
          <a:avLst/>
        </a:prstGeom>
      </xdr:spPr>
    </xdr:pic>
    <xdr:clientData/>
  </xdr:twoCellAnchor>
  <xdr:twoCellAnchor editAs="oneCell">
    <xdr:from>
      <xdr:col>2</xdr:col>
      <xdr:colOff>123825</xdr:colOff>
      <xdr:row>8</xdr:row>
      <xdr:rowOff>33117</xdr:rowOff>
    </xdr:from>
    <xdr:to>
      <xdr:col>2</xdr:col>
      <xdr:colOff>1098894</xdr:colOff>
      <xdr:row>10</xdr:row>
      <xdr:rowOff>7</xdr:rowOff>
    </xdr:to>
    <xdr:pic>
      <xdr:nvPicPr>
        <xdr:cNvPr id="20" name="Рисунок 19"/>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5400000">
          <a:off x="2313840" y="5625027"/>
          <a:ext cx="1490890" cy="975069"/>
        </a:xfrm>
        <a:prstGeom prst="rect">
          <a:avLst/>
        </a:prstGeom>
      </xdr:spPr>
    </xdr:pic>
    <xdr:clientData/>
  </xdr:twoCellAnchor>
  <xdr:twoCellAnchor editAs="oneCell">
    <xdr:from>
      <xdr:col>2</xdr:col>
      <xdr:colOff>1135799</xdr:colOff>
      <xdr:row>6</xdr:row>
      <xdr:rowOff>288074</xdr:rowOff>
    </xdr:from>
    <xdr:to>
      <xdr:col>2</xdr:col>
      <xdr:colOff>3895724</xdr:colOff>
      <xdr:row>9</xdr:row>
      <xdr:rowOff>373775</xdr:rowOff>
    </xdr:to>
    <xdr:pic>
      <xdr:nvPicPr>
        <xdr:cNvPr id="21" name="Рисунок 20"/>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3583724" y="4098074"/>
          <a:ext cx="2759925" cy="2371701"/>
        </a:xfrm>
        <a:prstGeom prst="rect">
          <a:avLst/>
        </a:prstGeom>
      </xdr:spPr>
    </xdr:pic>
    <xdr:clientData/>
  </xdr:twoCellAnchor>
  <xdr:twoCellAnchor editAs="oneCell">
    <xdr:from>
      <xdr:col>2</xdr:col>
      <xdr:colOff>3886125</xdr:colOff>
      <xdr:row>6</xdr:row>
      <xdr:rowOff>28501</xdr:rowOff>
    </xdr:from>
    <xdr:to>
      <xdr:col>2</xdr:col>
      <xdr:colOff>5157341</xdr:colOff>
      <xdr:row>7</xdr:row>
      <xdr:rowOff>609601</xdr:rowOff>
    </xdr:to>
    <xdr:pic>
      <xdr:nvPicPr>
        <xdr:cNvPr id="22" name="Рисунок 21"/>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334050" y="3838501"/>
          <a:ext cx="1271216" cy="1343100"/>
        </a:xfrm>
        <a:prstGeom prst="rect">
          <a:avLst/>
        </a:prstGeom>
      </xdr:spPr>
    </xdr:pic>
    <xdr:clientData/>
  </xdr:twoCellAnchor>
  <xdr:twoCellAnchor editAs="oneCell">
    <xdr:from>
      <xdr:col>2</xdr:col>
      <xdr:colOff>3798075</xdr:colOff>
      <xdr:row>8</xdr:row>
      <xdr:rowOff>218742</xdr:rowOff>
    </xdr:from>
    <xdr:to>
      <xdr:col>2</xdr:col>
      <xdr:colOff>5153025</xdr:colOff>
      <xdr:row>9</xdr:row>
      <xdr:rowOff>714375</xdr:rowOff>
    </xdr:to>
    <xdr:pic>
      <xdr:nvPicPr>
        <xdr:cNvPr id="19" name="Рисунок 18"/>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246000" y="5552742"/>
          <a:ext cx="1354950" cy="1257633"/>
        </a:xfrm>
        <a:prstGeom prst="rect">
          <a:avLst/>
        </a:prstGeom>
      </xdr:spPr>
    </xdr:pic>
    <xdr:clientData/>
  </xdr:twoCellAnchor>
  <xdr:twoCellAnchor editAs="oneCell">
    <xdr:from>
      <xdr:col>2</xdr:col>
      <xdr:colOff>1104900</xdr:colOff>
      <xdr:row>11</xdr:row>
      <xdr:rowOff>69851</xdr:rowOff>
    </xdr:from>
    <xdr:to>
      <xdr:col>2</xdr:col>
      <xdr:colOff>4048125</xdr:colOff>
      <xdr:row>14</xdr:row>
      <xdr:rowOff>400051</xdr:rowOff>
    </xdr:to>
    <xdr:pic>
      <xdr:nvPicPr>
        <xdr:cNvPr id="31" name="Рисунок 30"/>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3552825" y="6927851"/>
          <a:ext cx="2943225" cy="2616200"/>
        </a:xfrm>
        <a:prstGeom prst="rect">
          <a:avLst/>
        </a:prstGeom>
      </xdr:spPr>
    </xdr:pic>
    <xdr:clientData/>
  </xdr:twoCellAnchor>
  <xdr:twoCellAnchor editAs="oneCell">
    <xdr:from>
      <xdr:col>2</xdr:col>
      <xdr:colOff>3876675</xdr:colOff>
      <xdr:row>11</xdr:row>
      <xdr:rowOff>18974</xdr:rowOff>
    </xdr:from>
    <xdr:to>
      <xdr:col>2</xdr:col>
      <xdr:colOff>5162550</xdr:colOff>
      <xdr:row>12</xdr:row>
      <xdr:rowOff>734199</xdr:rowOff>
    </xdr:to>
    <xdr:pic>
      <xdr:nvPicPr>
        <xdr:cNvPr id="32" name="Рисунок 31"/>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324600" y="6876974"/>
          <a:ext cx="1285875" cy="1477225"/>
        </a:xfrm>
        <a:prstGeom prst="rect">
          <a:avLst/>
        </a:prstGeom>
      </xdr:spPr>
    </xdr:pic>
    <xdr:clientData/>
  </xdr:twoCellAnchor>
  <xdr:twoCellAnchor editAs="oneCell">
    <xdr:from>
      <xdr:col>2</xdr:col>
      <xdr:colOff>3699902</xdr:colOff>
      <xdr:row>14</xdr:row>
      <xdr:rowOff>85725</xdr:rowOff>
    </xdr:from>
    <xdr:to>
      <xdr:col>2</xdr:col>
      <xdr:colOff>5266764</xdr:colOff>
      <xdr:row>15</xdr:row>
      <xdr:rowOff>723900</xdr:rowOff>
    </xdr:to>
    <xdr:pic>
      <xdr:nvPicPr>
        <xdr:cNvPr id="30" name="Рисунок 29"/>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6147827" y="10753725"/>
          <a:ext cx="1566862" cy="1400175"/>
        </a:xfrm>
        <a:prstGeom prst="rect">
          <a:avLst/>
        </a:prstGeom>
      </xdr:spPr>
    </xdr:pic>
    <xdr:clientData/>
  </xdr:twoCellAnchor>
  <xdr:twoCellAnchor editAs="oneCell">
    <xdr:from>
      <xdr:col>2</xdr:col>
      <xdr:colOff>64274</xdr:colOff>
      <xdr:row>13</xdr:row>
      <xdr:rowOff>35699</xdr:rowOff>
    </xdr:from>
    <xdr:to>
      <xdr:col>2</xdr:col>
      <xdr:colOff>1110640</xdr:colOff>
      <xdr:row>14</xdr:row>
      <xdr:rowOff>752474</xdr:rowOff>
    </xdr:to>
    <xdr:pic>
      <xdr:nvPicPr>
        <xdr:cNvPr id="29" name="Рисунок 28"/>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rot="10800000">
          <a:off x="2512199" y="8417699"/>
          <a:ext cx="1046366" cy="1478775"/>
        </a:xfrm>
        <a:prstGeom prst="rect">
          <a:avLst/>
        </a:prstGeom>
      </xdr:spPr>
    </xdr:pic>
    <xdr:clientData/>
  </xdr:twoCellAnchor>
  <xdr:twoCellAnchor editAs="oneCell">
    <xdr:from>
      <xdr:col>2</xdr:col>
      <xdr:colOff>1</xdr:colOff>
      <xdr:row>11</xdr:row>
      <xdr:rowOff>1</xdr:rowOff>
    </xdr:from>
    <xdr:to>
      <xdr:col>2</xdr:col>
      <xdr:colOff>1133179</xdr:colOff>
      <xdr:row>13</xdr:row>
      <xdr:rowOff>19051</xdr:rowOff>
    </xdr:to>
    <xdr:pic>
      <xdr:nvPicPr>
        <xdr:cNvPr id="28" name="Рисунок 2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447926" y="6858001"/>
          <a:ext cx="1133178" cy="15430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619125</xdr:colOff>
      <xdr:row>2</xdr:row>
      <xdr:rowOff>28575</xdr:rowOff>
    </xdr:from>
    <xdr:to>
      <xdr:col>2</xdr:col>
      <xdr:colOff>3276600</xdr:colOff>
      <xdr:row>7</xdr:row>
      <xdr:rowOff>153633</xdr:rowOff>
    </xdr:to>
    <xdr:pic>
      <xdr:nvPicPr>
        <xdr:cNvPr id="5" name="Рисунок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762375" y="628650"/>
          <a:ext cx="2657475" cy="1649058"/>
        </a:xfrm>
        <a:prstGeom prst="rect">
          <a:avLst/>
        </a:prstGeom>
      </xdr:spPr>
    </xdr:pic>
    <xdr:clientData/>
  </xdr:twoCellAnchor>
  <xdr:twoCellAnchor editAs="oneCell">
    <xdr:from>
      <xdr:col>2</xdr:col>
      <xdr:colOff>447675</xdr:colOff>
      <xdr:row>43</xdr:row>
      <xdr:rowOff>114301</xdr:rowOff>
    </xdr:from>
    <xdr:to>
      <xdr:col>2</xdr:col>
      <xdr:colOff>3495205</xdr:colOff>
      <xdr:row>43</xdr:row>
      <xdr:rowOff>1171575</xdr:rowOff>
    </xdr:to>
    <xdr:pic>
      <xdr:nvPicPr>
        <xdr:cNvPr id="32" name="Рисунок 31"/>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362575" y="35499676"/>
          <a:ext cx="3047530" cy="1057274"/>
        </a:xfrm>
        <a:prstGeom prst="rect">
          <a:avLst/>
        </a:prstGeom>
      </xdr:spPr>
    </xdr:pic>
    <xdr:clientData/>
  </xdr:twoCellAnchor>
  <xdr:twoCellAnchor editAs="oneCell">
    <xdr:from>
      <xdr:col>2</xdr:col>
      <xdr:colOff>1190624</xdr:colOff>
      <xdr:row>45</xdr:row>
      <xdr:rowOff>0</xdr:rowOff>
    </xdr:from>
    <xdr:to>
      <xdr:col>2</xdr:col>
      <xdr:colOff>3562350</xdr:colOff>
      <xdr:row>55</xdr:row>
      <xdr:rowOff>142876</xdr:rowOff>
    </xdr:to>
    <xdr:pic>
      <xdr:nvPicPr>
        <xdr:cNvPr id="37" name="Рисунок 36"/>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895974" y="38995350"/>
          <a:ext cx="2371726" cy="2371726"/>
        </a:xfrm>
        <a:prstGeom prst="rect">
          <a:avLst/>
        </a:prstGeom>
      </xdr:spPr>
    </xdr:pic>
    <xdr:clientData/>
  </xdr:twoCellAnchor>
  <xdr:twoCellAnchor editAs="oneCell">
    <xdr:from>
      <xdr:col>2</xdr:col>
      <xdr:colOff>86803</xdr:colOff>
      <xdr:row>55</xdr:row>
      <xdr:rowOff>76726</xdr:rowOff>
    </xdr:from>
    <xdr:to>
      <xdr:col>2</xdr:col>
      <xdr:colOff>1905000</xdr:colOff>
      <xdr:row>63</xdr:row>
      <xdr:rowOff>95250</xdr:rowOff>
    </xdr:to>
    <xdr:pic>
      <xdr:nvPicPr>
        <xdr:cNvPr id="6" name="Рисунок 5"/>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4792153" y="41300926"/>
          <a:ext cx="1818197" cy="1980674"/>
        </a:xfrm>
        <a:prstGeom prst="rect">
          <a:avLst/>
        </a:prstGeom>
      </xdr:spPr>
    </xdr:pic>
    <xdr:clientData/>
  </xdr:twoCellAnchor>
  <xdr:twoCellAnchor editAs="oneCell">
    <xdr:from>
      <xdr:col>2</xdr:col>
      <xdr:colOff>2041502</xdr:colOff>
      <xdr:row>54</xdr:row>
      <xdr:rowOff>142874</xdr:rowOff>
    </xdr:from>
    <xdr:to>
      <xdr:col>2</xdr:col>
      <xdr:colOff>3749531</xdr:colOff>
      <xdr:row>63</xdr:row>
      <xdr:rowOff>104775</xdr:rowOff>
    </xdr:to>
    <xdr:pic>
      <xdr:nvPicPr>
        <xdr:cNvPr id="7" name="Рисунок 6"/>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6746852" y="41205149"/>
          <a:ext cx="1708029" cy="2085976"/>
        </a:xfrm>
        <a:prstGeom prst="rect">
          <a:avLst/>
        </a:prstGeom>
      </xdr:spPr>
    </xdr:pic>
    <xdr:clientData/>
  </xdr:twoCellAnchor>
  <xdr:twoCellAnchor editAs="oneCell">
    <xdr:from>
      <xdr:col>2</xdr:col>
      <xdr:colOff>304800</xdr:colOff>
      <xdr:row>166</xdr:row>
      <xdr:rowOff>47625</xdr:rowOff>
    </xdr:from>
    <xdr:to>
      <xdr:col>2</xdr:col>
      <xdr:colOff>1969152</xdr:colOff>
      <xdr:row>170</xdr:row>
      <xdr:rowOff>318259</xdr:rowOff>
    </xdr:to>
    <xdr:pic>
      <xdr:nvPicPr>
        <xdr:cNvPr id="10" name="Рисунок 9"/>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3448050" y="32346900"/>
          <a:ext cx="1664352" cy="1432684"/>
        </a:xfrm>
        <a:prstGeom prst="rect">
          <a:avLst/>
        </a:prstGeom>
      </xdr:spPr>
    </xdr:pic>
    <xdr:clientData/>
  </xdr:twoCellAnchor>
  <xdr:twoCellAnchor editAs="oneCell">
    <xdr:from>
      <xdr:col>2</xdr:col>
      <xdr:colOff>257175</xdr:colOff>
      <xdr:row>156</xdr:row>
      <xdr:rowOff>38100</xdr:rowOff>
    </xdr:from>
    <xdr:to>
      <xdr:col>2</xdr:col>
      <xdr:colOff>1915431</xdr:colOff>
      <xdr:row>160</xdr:row>
      <xdr:rowOff>299209</xdr:rowOff>
    </xdr:to>
    <xdr:pic>
      <xdr:nvPicPr>
        <xdr:cNvPr id="26" name="Рисунок 25"/>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3400425" y="29918025"/>
          <a:ext cx="1658256" cy="1432684"/>
        </a:xfrm>
        <a:prstGeom prst="rect">
          <a:avLst/>
        </a:prstGeom>
      </xdr:spPr>
    </xdr:pic>
    <xdr:clientData/>
  </xdr:twoCellAnchor>
  <xdr:twoCellAnchor editAs="oneCell">
    <xdr:from>
      <xdr:col>2</xdr:col>
      <xdr:colOff>266700</xdr:colOff>
      <xdr:row>161</xdr:row>
      <xdr:rowOff>57150</xdr:rowOff>
    </xdr:from>
    <xdr:to>
      <xdr:col>2</xdr:col>
      <xdr:colOff>1937149</xdr:colOff>
      <xdr:row>165</xdr:row>
      <xdr:rowOff>451609</xdr:rowOff>
    </xdr:to>
    <xdr:pic>
      <xdr:nvPicPr>
        <xdr:cNvPr id="33" name="Рисунок 32"/>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3409950" y="31461075"/>
          <a:ext cx="1670449" cy="1432684"/>
        </a:xfrm>
        <a:prstGeom prst="rect">
          <a:avLst/>
        </a:prstGeom>
      </xdr:spPr>
    </xdr:pic>
    <xdr:clientData/>
  </xdr:twoCellAnchor>
  <xdr:twoCellAnchor editAs="oneCell">
    <xdr:from>
      <xdr:col>2</xdr:col>
      <xdr:colOff>323850</xdr:colOff>
      <xdr:row>171</xdr:row>
      <xdr:rowOff>57150</xdr:rowOff>
    </xdr:from>
    <xdr:to>
      <xdr:col>2</xdr:col>
      <xdr:colOff>2066925</xdr:colOff>
      <xdr:row>175</xdr:row>
      <xdr:rowOff>192250</xdr:rowOff>
    </xdr:to>
    <xdr:pic>
      <xdr:nvPicPr>
        <xdr:cNvPr id="34" name="Рисунок 33"/>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467100" y="34556700"/>
          <a:ext cx="1743075" cy="1544800"/>
        </a:xfrm>
        <a:prstGeom prst="rect">
          <a:avLst/>
        </a:prstGeom>
      </xdr:spPr>
    </xdr:pic>
    <xdr:clientData/>
  </xdr:twoCellAnchor>
  <xdr:twoCellAnchor editAs="oneCell">
    <xdr:from>
      <xdr:col>2</xdr:col>
      <xdr:colOff>209549</xdr:colOff>
      <xdr:row>102</xdr:row>
      <xdr:rowOff>114299</xdr:rowOff>
    </xdr:from>
    <xdr:to>
      <xdr:col>2</xdr:col>
      <xdr:colOff>2314574</xdr:colOff>
      <xdr:row>109</xdr:row>
      <xdr:rowOff>199428</xdr:rowOff>
    </xdr:to>
    <xdr:pic>
      <xdr:nvPicPr>
        <xdr:cNvPr id="36" name="Рисунок 35"/>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3352799" y="27851099"/>
          <a:ext cx="2105025" cy="1818679"/>
        </a:xfrm>
        <a:prstGeom prst="rect">
          <a:avLst/>
        </a:prstGeom>
      </xdr:spPr>
    </xdr:pic>
    <xdr:clientData/>
  </xdr:twoCellAnchor>
  <xdr:twoCellAnchor editAs="oneCell">
    <xdr:from>
      <xdr:col>2</xdr:col>
      <xdr:colOff>114300</xdr:colOff>
      <xdr:row>94</xdr:row>
      <xdr:rowOff>47624</xdr:rowOff>
    </xdr:from>
    <xdr:to>
      <xdr:col>2</xdr:col>
      <xdr:colOff>2324100</xdr:colOff>
      <xdr:row>101</xdr:row>
      <xdr:rowOff>216283</xdr:rowOff>
    </xdr:to>
    <xdr:pic>
      <xdr:nvPicPr>
        <xdr:cNvPr id="38" name="Рисунок 37"/>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3257550" y="25803224"/>
          <a:ext cx="2209800" cy="1902209"/>
        </a:xfrm>
        <a:prstGeom prst="rect">
          <a:avLst/>
        </a:prstGeom>
      </xdr:spPr>
    </xdr:pic>
    <xdr:clientData/>
  </xdr:twoCellAnchor>
  <xdr:twoCellAnchor editAs="oneCell">
    <xdr:from>
      <xdr:col>2</xdr:col>
      <xdr:colOff>342899</xdr:colOff>
      <xdr:row>176</xdr:row>
      <xdr:rowOff>342899</xdr:rowOff>
    </xdr:from>
    <xdr:to>
      <xdr:col>2</xdr:col>
      <xdr:colOff>2562224</xdr:colOff>
      <xdr:row>182</xdr:row>
      <xdr:rowOff>149270</xdr:rowOff>
    </xdr:to>
    <xdr:pic>
      <xdr:nvPicPr>
        <xdr:cNvPr id="48" name="Рисунок 47"/>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3486149" y="45186599"/>
          <a:ext cx="2219325" cy="1882821"/>
        </a:xfrm>
        <a:prstGeom prst="rect">
          <a:avLst/>
        </a:prstGeom>
      </xdr:spPr>
    </xdr:pic>
    <xdr:clientData/>
  </xdr:twoCellAnchor>
  <xdr:twoCellAnchor editAs="oneCell">
    <xdr:from>
      <xdr:col>0</xdr:col>
      <xdr:colOff>1228724</xdr:colOff>
      <xdr:row>181</xdr:row>
      <xdr:rowOff>0</xdr:rowOff>
    </xdr:from>
    <xdr:to>
      <xdr:col>1</xdr:col>
      <xdr:colOff>2009774</xdr:colOff>
      <xdr:row>187</xdr:row>
      <xdr:rowOff>178396</xdr:rowOff>
    </xdr:to>
    <xdr:pic>
      <xdr:nvPicPr>
        <xdr:cNvPr id="49" name="Рисунок 48"/>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228724" y="46843949"/>
          <a:ext cx="2466975" cy="2092921"/>
        </a:xfrm>
        <a:prstGeom prst="rect">
          <a:avLst/>
        </a:prstGeom>
      </xdr:spPr>
    </xdr:pic>
    <xdr:clientData/>
  </xdr:twoCellAnchor>
  <xdr:twoCellAnchor editAs="oneCell">
    <xdr:from>
      <xdr:col>2</xdr:col>
      <xdr:colOff>114300</xdr:colOff>
      <xdr:row>185</xdr:row>
      <xdr:rowOff>152400</xdr:rowOff>
    </xdr:from>
    <xdr:to>
      <xdr:col>2</xdr:col>
      <xdr:colOff>2495550</xdr:colOff>
      <xdr:row>193</xdr:row>
      <xdr:rowOff>29469</xdr:rowOff>
    </xdr:to>
    <xdr:pic>
      <xdr:nvPicPr>
        <xdr:cNvPr id="50" name="Рисунок 49"/>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3257550" y="47882175"/>
          <a:ext cx="2381250" cy="2020194"/>
        </a:xfrm>
        <a:prstGeom prst="rect">
          <a:avLst/>
        </a:prstGeom>
      </xdr:spPr>
    </xdr:pic>
    <xdr:clientData/>
  </xdr:twoCellAnchor>
  <xdr:twoCellAnchor editAs="oneCell">
    <xdr:from>
      <xdr:col>2</xdr:col>
      <xdr:colOff>495301</xdr:colOff>
      <xdr:row>86</xdr:row>
      <xdr:rowOff>180975</xdr:rowOff>
    </xdr:from>
    <xdr:to>
      <xdr:col>2</xdr:col>
      <xdr:colOff>1409701</xdr:colOff>
      <xdr:row>91</xdr:row>
      <xdr:rowOff>9525</xdr:rowOff>
    </xdr:to>
    <xdr:pic>
      <xdr:nvPicPr>
        <xdr:cNvPr id="4" name="Рисунок 3"/>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638551" y="26022300"/>
          <a:ext cx="914400" cy="1066800"/>
        </a:xfrm>
        <a:prstGeom prst="rect">
          <a:avLst/>
        </a:prstGeom>
      </xdr:spPr>
    </xdr:pic>
    <xdr:clientData/>
  </xdr:twoCellAnchor>
  <xdr:twoCellAnchor editAs="oneCell">
    <xdr:from>
      <xdr:col>2</xdr:col>
      <xdr:colOff>1409700</xdr:colOff>
      <xdr:row>88</xdr:row>
      <xdr:rowOff>161925</xdr:rowOff>
    </xdr:from>
    <xdr:to>
      <xdr:col>2</xdr:col>
      <xdr:colOff>2446564</xdr:colOff>
      <xdr:row>94</xdr:row>
      <xdr:rowOff>57150</xdr:rowOff>
    </xdr:to>
    <xdr:pic>
      <xdr:nvPicPr>
        <xdr:cNvPr id="11" name="Рисунок 10"/>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552950" y="26746200"/>
          <a:ext cx="1036864" cy="1209675"/>
        </a:xfrm>
        <a:prstGeom prst="rect">
          <a:avLst/>
        </a:prstGeom>
      </xdr:spPr>
    </xdr:pic>
    <xdr:clientData/>
  </xdr:twoCellAnchor>
  <xdr:twoCellAnchor editAs="oneCell">
    <xdr:from>
      <xdr:col>1</xdr:col>
      <xdr:colOff>1381125</xdr:colOff>
      <xdr:row>84</xdr:row>
      <xdr:rowOff>95251</xdr:rowOff>
    </xdr:from>
    <xdr:to>
      <xdr:col>1</xdr:col>
      <xdr:colOff>2316254</xdr:colOff>
      <xdr:row>89</xdr:row>
      <xdr:rowOff>47626</xdr:rowOff>
    </xdr:to>
    <xdr:pic>
      <xdr:nvPicPr>
        <xdr:cNvPr id="2" name="Рисунок 1"/>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676525" y="25527001"/>
          <a:ext cx="935129" cy="1104900"/>
        </a:xfrm>
        <a:prstGeom prst="rect">
          <a:avLst/>
        </a:prstGeom>
      </xdr:spPr>
    </xdr:pic>
    <xdr:clientData/>
  </xdr:twoCellAnchor>
  <xdr:twoCellAnchor editAs="oneCell">
    <xdr:from>
      <xdr:col>1</xdr:col>
      <xdr:colOff>1238250</xdr:colOff>
      <xdr:row>110</xdr:row>
      <xdr:rowOff>228600</xdr:rowOff>
    </xdr:from>
    <xdr:to>
      <xdr:col>1</xdr:col>
      <xdr:colOff>2905125</xdr:colOff>
      <xdr:row>116</xdr:row>
      <xdr:rowOff>198053</xdr:rowOff>
    </xdr:to>
    <xdr:pic>
      <xdr:nvPicPr>
        <xdr:cNvPr id="42" name="Рисунок 41"/>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533650" y="33366075"/>
          <a:ext cx="1666875" cy="1407728"/>
        </a:xfrm>
        <a:prstGeom prst="rect">
          <a:avLst/>
        </a:prstGeom>
      </xdr:spPr>
    </xdr:pic>
    <xdr:clientData/>
  </xdr:twoCellAnchor>
  <xdr:twoCellAnchor editAs="oneCell">
    <xdr:from>
      <xdr:col>2</xdr:col>
      <xdr:colOff>878448</xdr:colOff>
      <xdr:row>114</xdr:row>
      <xdr:rowOff>114301</xdr:rowOff>
    </xdr:from>
    <xdr:to>
      <xdr:col>2</xdr:col>
      <xdr:colOff>2466975</xdr:colOff>
      <xdr:row>121</xdr:row>
      <xdr:rowOff>47626</xdr:rowOff>
    </xdr:to>
    <xdr:pic>
      <xdr:nvPicPr>
        <xdr:cNvPr id="44" name="Рисунок 43"/>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4021698" y="34366201"/>
          <a:ext cx="1588527" cy="1314450"/>
        </a:xfrm>
        <a:prstGeom prst="rect">
          <a:avLst/>
        </a:prstGeom>
      </xdr:spPr>
    </xdr:pic>
    <xdr:clientData/>
  </xdr:twoCellAnchor>
  <xdr:twoCellAnchor editAs="oneCell">
    <xdr:from>
      <xdr:col>1</xdr:col>
      <xdr:colOff>1200150</xdr:colOff>
      <xdr:row>118</xdr:row>
      <xdr:rowOff>95251</xdr:rowOff>
    </xdr:from>
    <xdr:to>
      <xdr:col>1</xdr:col>
      <xdr:colOff>2924175</xdr:colOff>
      <xdr:row>127</xdr:row>
      <xdr:rowOff>64496</xdr:rowOff>
    </xdr:to>
    <xdr:pic>
      <xdr:nvPicPr>
        <xdr:cNvPr id="45" name="Рисунок 44"/>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2495550" y="35242501"/>
          <a:ext cx="1724025" cy="1426570"/>
        </a:xfrm>
        <a:prstGeom prst="rect">
          <a:avLst/>
        </a:prstGeom>
      </xdr:spPr>
    </xdr:pic>
    <xdr:clientData/>
  </xdr:twoCellAnchor>
  <xdr:twoCellAnchor editAs="oneCell">
    <xdr:from>
      <xdr:col>2</xdr:col>
      <xdr:colOff>939165</xdr:colOff>
      <xdr:row>124</xdr:row>
      <xdr:rowOff>38101</xdr:rowOff>
    </xdr:from>
    <xdr:to>
      <xdr:col>2</xdr:col>
      <xdr:colOff>2562224</xdr:colOff>
      <xdr:row>132</xdr:row>
      <xdr:rowOff>85725</xdr:rowOff>
    </xdr:to>
    <xdr:pic>
      <xdr:nvPicPr>
        <xdr:cNvPr id="46" name="Рисунок 45"/>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4082415" y="36156901"/>
          <a:ext cx="1623059" cy="1343024"/>
        </a:xfrm>
        <a:prstGeom prst="rect">
          <a:avLst/>
        </a:prstGeom>
      </xdr:spPr>
    </xdr:pic>
    <xdr:clientData/>
  </xdr:twoCellAnchor>
  <xdr:twoCellAnchor editAs="oneCell">
    <xdr:from>
      <xdr:col>1</xdr:col>
      <xdr:colOff>1457325</xdr:colOff>
      <xdr:row>129</xdr:row>
      <xdr:rowOff>114300</xdr:rowOff>
    </xdr:from>
    <xdr:to>
      <xdr:col>2</xdr:col>
      <xdr:colOff>44509</xdr:colOff>
      <xdr:row>138</xdr:row>
      <xdr:rowOff>0</xdr:rowOff>
    </xdr:to>
    <xdr:pic>
      <xdr:nvPicPr>
        <xdr:cNvPr id="47" name="Рисунок 46"/>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2752725" y="37042725"/>
          <a:ext cx="1606609" cy="1343025"/>
        </a:xfrm>
        <a:prstGeom prst="rect">
          <a:avLst/>
        </a:prstGeom>
      </xdr:spPr>
    </xdr:pic>
    <xdr:clientData/>
  </xdr:twoCellAnchor>
  <xdr:twoCellAnchor editAs="oneCell">
    <xdr:from>
      <xdr:col>2</xdr:col>
      <xdr:colOff>1031770</xdr:colOff>
      <xdr:row>134</xdr:row>
      <xdr:rowOff>38101</xdr:rowOff>
    </xdr:from>
    <xdr:to>
      <xdr:col>2</xdr:col>
      <xdr:colOff>2536123</xdr:colOff>
      <xdr:row>142</xdr:row>
      <xdr:rowOff>19051</xdr:rowOff>
    </xdr:to>
    <xdr:pic>
      <xdr:nvPicPr>
        <xdr:cNvPr id="51" name="Рисунок 50"/>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175020" y="37776151"/>
          <a:ext cx="1504353" cy="1276350"/>
        </a:xfrm>
        <a:prstGeom prst="rect">
          <a:avLst/>
        </a:prstGeom>
      </xdr:spPr>
    </xdr:pic>
    <xdr:clientData/>
  </xdr:twoCellAnchor>
  <xdr:twoCellAnchor editAs="oneCell">
    <xdr:from>
      <xdr:col>1</xdr:col>
      <xdr:colOff>1809751</xdr:colOff>
      <xdr:row>140</xdr:row>
      <xdr:rowOff>85726</xdr:rowOff>
    </xdr:from>
    <xdr:to>
      <xdr:col>2</xdr:col>
      <xdr:colOff>57150</xdr:colOff>
      <xdr:row>146</xdr:row>
      <xdr:rowOff>140996</xdr:rowOff>
    </xdr:to>
    <xdr:pic>
      <xdr:nvPicPr>
        <xdr:cNvPr id="53" name="Рисунок 52"/>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3105151" y="38795326"/>
          <a:ext cx="1266824" cy="1026820"/>
        </a:xfrm>
        <a:prstGeom prst="rect">
          <a:avLst/>
        </a:prstGeom>
      </xdr:spPr>
    </xdr:pic>
    <xdr:clientData/>
  </xdr:twoCellAnchor>
  <xdr:twoCellAnchor editAs="oneCell">
    <xdr:from>
      <xdr:col>2</xdr:col>
      <xdr:colOff>1219199</xdr:colOff>
      <xdr:row>144</xdr:row>
      <xdr:rowOff>123826</xdr:rowOff>
    </xdr:from>
    <xdr:to>
      <xdr:col>2</xdr:col>
      <xdr:colOff>2505074</xdr:colOff>
      <xdr:row>151</xdr:row>
      <xdr:rowOff>32353</xdr:rowOff>
    </xdr:to>
    <xdr:pic>
      <xdr:nvPicPr>
        <xdr:cNvPr id="54" name="Рисунок 53"/>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4362449" y="39481126"/>
          <a:ext cx="1285875" cy="1042002"/>
        </a:xfrm>
        <a:prstGeom prst="rect">
          <a:avLst/>
        </a:prstGeom>
      </xdr:spPr>
    </xdr:pic>
    <xdr:clientData/>
  </xdr:twoCellAnchor>
  <xdr:twoCellAnchor editAs="oneCell">
    <xdr:from>
      <xdr:col>1</xdr:col>
      <xdr:colOff>1809751</xdr:colOff>
      <xdr:row>148</xdr:row>
      <xdr:rowOff>104776</xdr:rowOff>
    </xdr:from>
    <xdr:to>
      <xdr:col>2</xdr:col>
      <xdr:colOff>270993</xdr:colOff>
      <xdr:row>156</xdr:row>
      <xdr:rowOff>9526</xdr:rowOff>
    </xdr:to>
    <xdr:pic>
      <xdr:nvPicPr>
        <xdr:cNvPr id="55" name="Рисунок 54"/>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3105151" y="40109776"/>
          <a:ext cx="1480667" cy="1200150"/>
        </a:xfrm>
        <a:prstGeom prst="rect">
          <a:avLst/>
        </a:prstGeom>
      </xdr:spPr>
    </xdr:pic>
    <xdr:clientData/>
  </xdr:twoCellAnchor>
  <xdr:twoCellAnchor>
    <xdr:from>
      <xdr:col>2</xdr:col>
      <xdr:colOff>457200</xdr:colOff>
      <xdr:row>40</xdr:row>
      <xdr:rowOff>31387</xdr:rowOff>
    </xdr:from>
    <xdr:to>
      <xdr:col>2</xdr:col>
      <xdr:colOff>2219325</xdr:colOff>
      <xdr:row>40</xdr:row>
      <xdr:rowOff>1161526</xdr:rowOff>
    </xdr:to>
    <xdr:pic>
      <xdr:nvPicPr>
        <xdr:cNvPr id="61" name="Рисунок 60"/>
        <xdr:cNvPicPr>
          <a:picLocks noChangeAspect="1"/>
        </xdr:cNvPicPr>
      </xdr:nvPicPr>
      <xdr:blipFill>
        <a:blip xmlns:r="http://schemas.openxmlformats.org/officeDocument/2006/relationships" r:embed="rId25">
          <a:extLst>
            <a:ext uri="{BEBA8EAE-BF5A-486C-A8C5-ECC9F3942E4B}">
              <a14:imgProps xmlns:a14="http://schemas.microsoft.com/office/drawing/2010/main">
                <a14:imgLayer r:embed="rId26">
                  <a14:imgEffect>
                    <a14:backgroundRemoval t="3728" b="99342" l="985" r="98453"/>
                  </a14:imgEffect>
                </a14:imgLayer>
              </a14:imgProps>
            </a:ext>
          </a:extLst>
        </a:blip>
        <a:stretch>
          <a:fillRect/>
        </a:stretch>
      </xdr:blipFill>
      <xdr:spPr>
        <a:xfrm>
          <a:off x="3600450" y="19957687"/>
          <a:ext cx="1762125" cy="1130139"/>
        </a:xfrm>
        <a:prstGeom prst="rect">
          <a:avLst/>
        </a:prstGeom>
      </xdr:spPr>
    </xdr:pic>
    <xdr:clientData/>
  </xdr:twoCellAnchor>
  <xdr:twoCellAnchor>
    <xdr:from>
      <xdr:col>2</xdr:col>
      <xdr:colOff>466726</xdr:colOff>
      <xdr:row>41</xdr:row>
      <xdr:rowOff>47624</xdr:rowOff>
    </xdr:from>
    <xdr:to>
      <xdr:col>2</xdr:col>
      <xdr:colOff>2200276</xdr:colOff>
      <xdr:row>41</xdr:row>
      <xdr:rowOff>1174306</xdr:rowOff>
    </xdr:to>
    <xdr:pic>
      <xdr:nvPicPr>
        <xdr:cNvPr id="62" name="Рисунок 61"/>
        <xdr:cNvPicPr>
          <a:picLocks noChangeAspect="1"/>
        </xdr:cNvPicPr>
      </xdr:nvPicPr>
      <xdr:blipFill>
        <a:blip xmlns:r="http://schemas.openxmlformats.org/officeDocument/2006/relationships" r:embed="rId27">
          <a:extLst>
            <a:ext uri="{BEBA8EAE-BF5A-486C-A8C5-ECC9F3942E4B}">
              <a14:imgProps xmlns:a14="http://schemas.microsoft.com/office/drawing/2010/main">
                <a14:imgLayer r:embed="rId28">
                  <a14:imgEffect>
                    <a14:backgroundRemoval t="1104" b="98234" l="0" r="98565"/>
                  </a14:imgEffect>
                </a14:imgLayer>
              </a14:imgProps>
            </a:ext>
          </a:extLst>
        </a:blip>
        <a:stretch>
          <a:fillRect/>
        </a:stretch>
      </xdr:blipFill>
      <xdr:spPr>
        <a:xfrm>
          <a:off x="3609976" y="21164549"/>
          <a:ext cx="1733550" cy="1126682"/>
        </a:xfrm>
        <a:prstGeom prst="rect">
          <a:avLst/>
        </a:prstGeom>
      </xdr:spPr>
    </xdr:pic>
    <xdr:clientData/>
  </xdr:twoCellAnchor>
  <xdr:twoCellAnchor>
    <xdr:from>
      <xdr:col>2</xdr:col>
      <xdr:colOff>495301</xdr:colOff>
      <xdr:row>42</xdr:row>
      <xdr:rowOff>38100</xdr:rowOff>
    </xdr:from>
    <xdr:to>
      <xdr:col>2</xdr:col>
      <xdr:colOff>2152651</xdr:colOff>
      <xdr:row>42</xdr:row>
      <xdr:rowOff>1146683</xdr:rowOff>
    </xdr:to>
    <xdr:pic>
      <xdr:nvPicPr>
        <xdr:cNvPr id="63" name="Рисунок 62"/>
        <xdr:cNvPicPr>
          <a:picLocks noChangeAspect="1"/>
        </xdr:cNvPicPr>
      </xdr:nvPicPr>
      <xdr:blipFill rotWithShape="1">
        <a:blip xmlns:r="http://schemas.openxmlformats.org/officeDocument/2006/relationships" r:embed="rId29">
          <a:extLst>
            <a:ext uri="{BEBA8EAE-BF5A-486C-A8C5-ECC9F3942E4B}">
              <a14:imgProps xmlns:a14="http://schemas.microsoft.com/office/drawing/2010/main">
                <a14:imgLayer r:embed="rId30">
                  <a14:imgEffect>
                    <a14:backgroundRemoval t="0" b="95325" l="2312" r="90751"/>
                  </a14:imgEffect>
                </a14:imgLayer>
              </a14:imgProps>
            </a:ext>
          </a:extLst>
        </a:blip>
        <a:srcRect l="4321" t="3861" r="8674" b="4664"/>
        <a:stretch/>
      </xdr:blipFill>
      <xdr:spPr>
        <a:xfrm rot="16200000">
          <a:off x="3912934" y="22071267"/>
          <a:ext cx="1108583" cy="1657350"/>
        </a:xfrm>
        <a:prstGeom prst="rect">
          <a:avLst/>
        </a:prstGeom>
      </xdr:spPr>
    </xdr:pic>
    <xdr:clientData/>
  </xdr:twoCellAnchor>
  <xdr:twoCellAnchor editAs="oneCell">
    <xdr:from>
      <xdr:col>2</xdr:col>
      <xdr:colOff>19050</xdr:colOff>
      <xdr:row>8</xdr:row>
      <xdr:rowOff>57150</xdr:rowOff>
    </xdr:from>
    <xdr:to>
      <xdr:col>2</xdr:col>
      <xdr:colOff>3755531</xdr:colOff>
      <xdr:row>9</xdr:row>
      <xdr:rowOff>400050</xdr:rowOff>
    </xdr:to>
    <xdr:pic>
      <xdr:nvPicPr>
        <xdr:cNvPr id="14" name="Рисунок 13"/>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4933950" y="2343150"/>
          <a:ext cx="3736481" cy="771525"/>
        </a:xfrm>
        <a:prstGeom prst="rect">
          <a:avLst/>
        </a:prstGeom>
      </xdr:spPr>
    </xdr:pic>
    <xdr:clientData/>
  </xdr:twoCellAnchor>
  <xdr:twoCellAnchor editAs="oneCell">
    <xdr:from>
      <xdr:col>2</xdr:col>
      <xdr:colOff>0</xdr:colOff>
      <xdr:row>10</xdr:row>
      <xdr:rowOff>0</xdr:rowOff>
    </xdr:from>
    <xdr:to>
      <xdr:col>2</xdr:col>
      <xdr:colOff>3743325</xdr:colOff>
      <xdr:row>11</xdr:row>
      <xdr:rowOff>409977</xdr:rowOff>
    </xdr:to>
    <xdr:pic>
      <xdr:nvPicPr>
        <xdr:cNvPr id="16" name="Рисунок 15"/>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4581525" y="3143250"/>
          <a:ext cx="3743325" cy="838602"/>
        </a:xfrm>
        <a:prstGeom prst="rect">
          <a:avLst/>
        </a:prstGeom>
      </xdr:spPr>
    </xdr:pic>
    <xdr:clientData/>
  </xdr:twoCellAnchor>
  <xdr:twoCellAnchor editAs="oneCell">
    <xdr:from>
      <xdr:col>2</xdr:col>
      <xdr:colOff>1</xdr:colOff>
      <xdr:row>12</xdr:row>
      <xdr:rowOff>0</xdr:rowOff>
    </xdr:from>
    <xdr:to>
      <xdr:col>2</xdr:col>
      <xdr:colOff>3752851</xdr:colOff>
      <xdr:row>12</xdr:row>
      <xdr:rowOff>819026</xdr:rowOff>
    </xdr:to>
    <xdr:pic>
      <xdr:nvPicPr>
        <xdr:cNvPr id="29" name="Рисунок 28"/>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4581526" y="4000500"/>
          <a:ext cx="3752850" cy="819026"/>
        </a:xfrm>
        <a:prstGeom prst="rect">
          <a:avLst/>
        </a:prstGeom>
      </xdr:spPr>
    </xdr:pic>
    <xdr:clientData/>
  </xdr:twoCellAnchor>
  <xdr:twoCellAnchor editAs="oneCell">
    <xdr:from>
      <xdr:col>2</xdr:col>
      <xdr:colOff>0</xdr:colOff>
      <xdr:row>13</xdr:row>
      <xdr:rowOff>0</xdr:rowOff>
    </xdr:from>
    <xdr:to>
      <xdr:col>2</xdr:col>
      <xdr:colOff>3771900</xdr:colOff>
      <xdr:row>13</xdr:row>
      <xdr:rowOff>850526</xdr:rowOff>
    </xdr:to>
    <xdr:pic>
      <xdr:nvPicPr>
        <xdr:cNvPr id="41" name="Рисунок 40"/>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4581525" y="4876800"/>
          <a:ext cx="3771900" cy="850526"/>
        </a:xfrm>
        <a:prstGeom prst="rect">
          <a:avLst/>
        </a:prstGeom>
      </xdr:spPr>
    </xdr:pic>
    <xdr:clientData/>
  </xdr:twoCellAnchor>
  <xdr:twoCellAnchor editAs="oneCell">
    <xdr:from>
      <xdr:col>2</xdr:col>
      <xdr:colOff>123825</xdr:colOff>
      <xdr:row>15</xdr:row>
      <xdr:rowOff>0</xdr:rowOff>
    </xdr:from>
    <xdr:to>
      <xdr:col>2</xdr:col>
      <xdr:colOff>3743324</xdr:colOff>
      <xdr:row>15</xdr:row>
      <xdr:rowOff>914286</xdr:rowOff>
    </xdr:to>
    <xdr:pic>
      <xdr:nvPicPr>
        <xdr:cNvPr id="56" name="Рисунок 55"/>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5038725" y="5962650"/>
          <a:ext cx="3619499" cy="914286"/>
        </a:xfrm>
        <a:prstGeom prst="rect">
          <a:avLst/>
        </a:prstGeom>
      </xdr:spPr>
    </xdr:pic>
    <xdr:clientData/>
  </xdr:twoCellAnchor>
  <xdr:twoCellAnchor editAs="oneCell">
    <xdr:from>
      <xdr:col>2</xdr:col>
      <xdr:colOff>85724</xdr:colOff>
      <xdr:row>16</xdr:row>
      <xdr:rowOff>0</xdr:rowOff>
    </xdr:from>
    <xdr:to>
      <xdr:col>2</xdr:col>
      <xdr:colOff>3714749</xdr:colOff>
      <xdr:row>16</xdr:row>
      <xdr:rowOff>901587</xdr:rowOff>
    </xdr:to>
    <xdr:pic>
      <xdr:nvPicPr>
        <xdr:cNvPr id="57" name="Рисунок 56"/>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000624" y="6886575"/>
          <a:ext cx="3629025" cy="901587"/>
        </a:xfrm>
        <a:prstGeom prst="rect">
          <a:avLst/>
        </a:prstGeom>
      </xdr:spPr>
    </xdr:pic>
    <xdr:clientData/>
  </xdr:twoCellAnchor>
  <xdr:twoCellAnchor editAs="oneCell">
    <xdr:from>
      <xdr:col>2</xdr:col>
      <xdr:colOff>85724</xdr:colOff>
      <xdr:row>17</xdr:row>
      <xdr:rowOff>0</xdr:rowOff>
    </xdr:from>
    <xdr:to>
      <xdr:col>2</xdr:col>
      <xdr:colOff>3705225</xdr:colOff>
      <xdr:row>17</xdr:row>
      <xdr:rowOff>876190</xdr:rowOff>
    </xdr:to>
    <xdr:pic>
      <xdr:nvPicPr>
        <xdr:cNvPr id="58" name="Рисунок 57"/>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5000624" y="7791450"/>
          <a:ext cx="3619501" cy="876190"/>
        </a:xfrm>
        <a:prstGeom prst="rect">
          <a:avLst/>
        </a:prstGeom>
      </xdr:spPr>
    </xdr:pic>
    <xdr:clientData/>
  </xdr:twoCellAnchor>
  <xdr:twoCellAnchor editAs="oneCell">
    <xdr:from>
      <xdr:col>2</xdr:col>
      <xdr:colOff>76200</xdr:colOff>
      <xdr:row>18</xdr:row>
      <xdr:rowOff>0</xdr:rowOff>
    </xdr:from>
    <xdr:to>
      <xdr:col>2</xdr:col>
      <xdr:colOff>3714750</xdr:colOff>
      <xdr:row>19</xdr:row>
      <xdr:rowOff>12589</xdr:rowOff>
    </xdr:to>
    <xdr:pic>
      <xdr:nvPicPr>
        <xdr:cNvPr id="60" name="Рисунок 59"/>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4991100" y="8686800"/>
          <a:ext cx="3638550" cy="888889"/>
        </a:xfrm>
        <a:prstGeom prst="rect">
          <a:avLst/>
        </a:prstGeom>
      </xdr:spPr>
    </xdr:pic>
    <xdr:clientData/>
  </xdr:twoCellAnchor>
  <xdr:twoCellAnchor editAs="oneCell">
    <xdr:from>
      <xdr:col>2</xdr:col>
      <xdr:colOff>57150</xdr:colOff>
      <xdr:row>26</xdr:row>
      <xdr:rowOff>0</xdr:rowOff>
    </xdr:from>
    <xdr:to>
      <xdr:col>2</xdr:col>
      <xdr:colOff>3762375</xdr:colOff>
      <xdr:row>26</xdr:row>
      <xdr:rowOff>834130</xdr:rowOff>
    </xdr:to>
    <xdr:pic>
      <xdr:nvPicPr>
        <xdr:cNvPr id="64" name="Рисунок 63"/>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4972050" y="11620500"/>
          <a:ext cx="3705225" cy="834130"/>
        </a:xfrm>
        <a:prstGeom prst="rect">
          <a:avLst/>
        </a:prstGeom>
      </xdr:spPr>
    </xdr:pic>
    <xdr:clientData/>
  </xdr:twoCellAnchor>
  <xdr:twoCellAnchor editAs="oneCell">
    <xdr:from>
      <xdr:col>2</xdr:col>
      <xdr:colOff>57150</xdr:colOff>
      <xdr:row>27</xdr:row>
      <xdr:rowOff>0</xdr:rowOff>
    </xdr:from>
    <xdr:to>
      <xdr:col>2</xdr:col>
      <xdr:colOff>3762375</xdr:colOff>
      <xdr:row>27</xdr:row>
      <xdr:rowOff>842375</xdr:rowOff>
    </xdr:to>
    <xdr:pic>
      <xdr:nvPicPr>
        <xdr:cNvPr id="68" name="Рисунок 67"/>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4972050" y="12496800"/>
          <a:ext cx="3705225" cy="842375"/>
        </a:xfrm>
        <a:prstGeom prst="rect">
          <a:avLst/>
        </a:prstGeom>
      </xdr:spPr>
    </xdr:pic>
    <xdr:clientData/>
  </xdr:twoCellAnchor>
  <xdr:twoCellAnchor editAs="oneCell">
    <xdr:from>
      <xdr:col>2</xdr:col>
      <xdr:colOff>47625</xdr:colOff>
      <xdr:row>28</xdr:row>
      <xdr:rowOff>0</xdr:rowOff>
    </xdr:from>
    <xdr:to>
      <xdr:col>2</xdr:col>
      <xdr:colOff>3762375</xdr:colOff>
      <xdr:row>28</xdr:row>
      <xdr:rowOff>851869</xdr:rowOff>
    </xdr:to>
    <xdr:pic>
      <xdr:nvPicPr>
        <xdr:cNvPr id="69" name="Рисунок 68"/>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4962525" y="13354050"/>
          <a:ext cx="3714750" cy="851869"/>
        </a:xfrm>
        <a:prstGeom prst="rect">
          <a:avLst/>
        </a:prstGeom>
      </xdr:spPr>
    </xdr:pic>
    <xdr:clientData/>
  </xdr:twoCellAnchor>
  <xdr:twoCellAnchor editAs="oneCell">
    <xdr:from>
      <xdr:col>2</xdr:col>
      <xdr:colOff>47625</xdr:colOff>
      <xdr:row>29</xdr:row>
      <xdr:rowOff>0</xdr:rowOff>
    </xdr:from>
    <xdr:to>
      <xdr:col>2</xdr:col>
      <xdr:colOff>3762375</xdr:colOff>
      <xdr:row>29</xdr:row>
      <xdr:rowOff>839699</xdr:rowOff>
    </xdr:to>
    <xdr:pic>
      <xdr:nvPicPr>
        <xdr:cNvPr id="70" name="Рисунок 69"/>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4962525" y="14211300"/>
          <a:ext cx="3714750" cy="839699"/>
        </a:xfrm>
        <a:prstGeom prst="rect">
          <a:avLst/>
        </a:prstGeom>
      </xdr:spPr>
    </xdr:pic>
    <xdr:clientData/>
  </xdr:twoCellAnchor>
  <xdr:twoCellAnchor editAs="oneCell">
    <xdr:from>
      <xdr:col>2</xdr:col>
      <xdr:colOff>781050</xdr:colOff>
      <xdr:row>38</xdr:row>
      <xdr:rowOff>9526</xdr:rowOff>
    </xdr:from>
    <xdr:to>
      <xdr:col>2</xdr:col>
      <xdr:colOff>3185106</xdr:colOff>
      <xdr:row>38</xdr:row>
      <xdr:rowOff>1152526</xdr:rowOff>
    </xdr:to>
    <xdr:pic>
      <xdr:nvPicPr>
        <xdr:cNvPr id="13" name="Рисунок 12"/>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5695950" y="29441776"/>
          <a:ext cx="2404056" cy="1143000"/>
        </a:xfrm>
        <a:prstGeom prst="rect">
          <a:avLst/>
        </a:prstGeom>
      </xdr:spPr>
    </xdr:pic>
    <xdr:clientData/>
  </xdr:twoCellAnchor>
  <xdr:twoCellAnchor editAs="oneCell">
    <xdr:from>
      <xdr:col>2</xdr:col>
      <xdr:colOff>695325</xdr:colOff>
      <xdr:row>39</xdr:row>
      <xdr:rowOff>1</xdr:rowOff>
    </xdr:from>
    <xdr:to>
      <xdr:col>2</xdr:col>
      <xdr:colOff>3257550</xdr:colOff>
      <xdr:row>40</xdr:row>
      <xdr:rowOff>4700</xdr:rowOff>
    </xdr:to>
    <xdr:pic>
      <xdr:nvPicPr>
        <xdr:cNvPr id="19" name="Рисунок 18"/>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5610225" y="30622876"/>
          <a:ext cx="2562225" cy="1195324"/>
        </a:xfrm>
        <a:prstGeom prst="rect">
          <a:avLst/>
        </a:prstGeom>
      </xdr:spPr>
    </xdr:pic>
    <xdr:clientData/>
  </xdr:twoCellAnchor>
  <xdr:twoCellAnchor editAs="oneCell">
    <xdr:from>
      <xdr:col>2</xdr:col>
      <xdr:colOff>28576</xdr:colOff>
      <xdr:row>66</xdr:row>
      <xdr:rowOff>28575</xdr:rowOff>
    </xdr:from>
    <xdr:to>
      <xdr:col>2</xdr:col>
      <xdr:colOff>2143125</xdr:colOff>
      <xdr:row>83</xdr:row>
      <xdr:rowOff>136185</xdr:rowOff>
    </xdr:to>
    <xdr:pic>
      <xdr:nvPicPr>
        <xdr:cNvPr id="12" name="Рисунок 11"/>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4733926" y="43910250"/>
          <a:ext cx="2114549" cy="287938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3</xdr:col>
      <xdr:colOff>22225</xdr:colOff>
      <xdr:row>23</xdr:row>
      <xdr:rowOff>168275</xdr:rowOff>
    </xdr:from>
    <xdr:to>
      <xdr:col>3</xdr:col>
      <xdr:colOff>4048125</xdr:colOff>
      <xdr:row>34</xdr:row>
      <xdr:rowOff>10604</xdr:rowOff>
    </xdr:to>
    <xdr:pic>
      <xdr:nvPicPr>
        <xdr:cNvPr id="13" name="Рисунок 1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165600" y="7740650"/>
          <a:ext cx="4025900" cy="3433254"/>
        </a:xfrm>
        <a:prstGeom prst="rect">
          <a:avLst/>
        </a:prstGeom>
      </xdr:spPr>
    </xdr:pic>
    <xdr:clientData/>
  </xdr:twoCellAnchor>
  <xdr:twoCellAnchor editAs="oneCell">
    <xdr:from>
      <xdr:col>3</xdr:col>
      <xdr:colOff>800100</xdr:colOff>
      <xdr:row>55</xdr:row>
      <xdr:rowOff>28575</xdr:rowOff>
    </xdr:from>
    <xdr:to>
      <xdr:col>3</xdr:col>
      <xdr:colOff>3952875</xdr:colOff>
      <xdr:row>61</xdr:row>
      <xdr:rowOff>294382</xdr:rowOff>
    </xdr:to>
    <xdr:pic>
      <xdr:nvPicPr>
        <xdr:cNvPr id="22" name="Рисунок 21"/>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943475" y="16011525"/>
          <a:ext cx="3152775" cy="2266057"/>
        </a:xfrm>
        <a:prstGeom prst="rect">
          <a:avLst/>
        </a:prstGeom>
      </xdr:spPr>
    </xdr:pic>
    <xdr:clientData/>
  </xdr:twoCellAnchor>
  <xdr:twoCellAnchor editAs="oneCell">
    <xdr:from>
      <xdr:col>3</xdr:col>
      <xdr:colOff>790575</xdr:colOff>
      <xdr:row>62</xdr:row>
      <xdr:rowOff>66675</xdr:rowOff>
    </xdr:from>
    <xdr:to>
      <xdr:col>3</xdr:col>
      <xdr:colOff>3962400</xdr:colOff>
      <xdr:row>69</xdr:row>
      <xdr:rowOff>17689</xdr:rowOff>
    </xdr:to>
    <xdr:pic>
      <xdr:nvPicPr>
        <xdr:cNvPr id="23" name="Рисунок 22"/>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933950" y="18392775"/>
          <a:ext cx="3171825" cy="2265589"/>
        </a:xfrm>
        <a:prstGeom prst="rect">
          <a:avLst/>
        </a:prstGeom>
      </xdr:spPr>
    </xdr:pic>
    <xdr:clientData/>
  </xdr:twoCellAnchor>
  <xdr:twoCellAnchor editAs="oneCell">
    <xdr:from>
      <xdr:col>3</xdr:col>
      <xdr:colOff>19050</xdr:colOff>
      <xdr:row>75</xdr:row>
      <xdr:rowOff>314325</xdr:rowOff>
    </xdr:from>
    <xdr:to>
      <xdr:col>3</xdr:col>
      <xdr:colOff>3460340</xdr:colOff>
      <xdr:row>82</xdr:row>
      <xdr:rowOff>314325</xdr:rowOff>
    </xdr:to>
    <xdr:pic>
      <xdr:nvPicPr>
        <xdr:cNvPr id="24" name="Рисунок 23"/>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4162425" y="25422225"/>
          <a:ext cx="3441290" cy="2381250"/>
        </a:xfrm>
        <a:prstGeom prst="rect">
          <a:avLst/>
        </a:prstGeom>
      </xdr:spPr>
    </xdr:pic>
    <xdr:clientData/>
  </xdr:twoCellAnchor>
  <xdr:twoCellAnchor editAs="oneCell">
    <xdr:from>
      <xdr:col>3</xdr:col>
      <xdr:colOff>0</xdr:colOff>
      <xdr:row>82</xdr:row>
      <xdr:rowOff>322703</xdr:rowOff>
    </xdr:from>
    <xdr:to>
      <xdr:col>3</xdr:col>
      <xdr:colOff>3305175</xdr:colOff>
      <xdr:row>90</xdr:row>
      <xdr:rowOff>9165</xdr:rowOff>
    </xdr:to>
    <xdr:pic>
      <xdr:nvPicPr>
        <xdr:cNvPr id="25" name="Рисунок 24"/>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143375" y="27811853"/>
          <a:ext cx="3305175" cy="2353462"/>
        </a:xfrm>
        <a:prstGeom prst="rect">
          <a:avLst/>
        </a:prstGeom>
      </xdr:spPr>
    </xdr:pic>
    <xdr:clientData/>
  </xdr:twoCellAnchor>
  <xdr:twoCellAnchor editAs="oneCell">
    <xdr:from>
      <xdr:col>3</xdr:col>
      <xdr:colOff>28575</xdr:colOff>
      <xdr:row>0</xdr:row>
      <xdr:rowOff>380999</xdr:rowOff>
    </xdr:from>
    <xdr:to>
      <xdr:col>3</xdr:col>
      <xdr:colOff>3514725</xdr:colOff>
      <xdr:row>8</xdr:row>
      <xdr:rowOff>283793</xdr:rowOff>
    </xdr:to>
    <xdr:pic>
      <xdr:nvPicPr>
        <xdr:cNvPr id="4" name="Рисунок 3"/>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171950" y="380999"/>
          <a:ext cx="3486150" cy="2474544"/>
        </a:xfrm>
        <a:prstGeom prst="rect">
          <a:avLst/>
        </a:prstGeom>
      </xdr:spPr>
    </xdr:pic>
    <xdr:clientData/>
  </xdr:twoCellAnchor>
  <xdr:twoCellAnchor editAs="oneCell">
    <xdr:from>
      <xdr:col>3</xdr:col>
      <xdr:colOff>28575</xdr:colOff>
      <xdr:row>8</xdr:row>
      <xdr:rowOff>266700</xdr:rowOff>
    </xdr:from>
    <xdr:to>
      <xdr:col>3</xdr:col>
      <xdr:colOff>3552825</xdr:colOff>
      <xdr:row>15</xdr:row>
      <xdr:rowOff>308372</xdr:rowOff>
    </xdr:to>
    <xdr:pic>
      <xdr:nvPicPr>
        <xdr:cNvPr id="5" name="Рисунок 4"/>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171950" y="2838450"/>
          <a:ext cx="3524250" cy="2422922"/>
        </a:xfrm>
        <a:prstGeom prst="rect">
          <a:avLst/>
        </a:prstGeom>
      </xdr:spPr>
    </xdr:pic>
    <xdr:clientData/>
  </xdr:twoCellAnchor>
  <xdr:twoCellAnchor editAs="oneCell">
    <xdr:from>
      <xdr:col>3</xdr:col>
      <xdr:colOff>0</xdr:colOff>
      <xdr:row>15</xdr:row>
      <xdr:rowOff>285750</xdr:rowOff>
    </xdr:from>
    <xdr:to>
      <xdr:col>3</xdr:col>
      <xdr:colOff>3714750</xdr:colOff>
      <xdr:row>23</xdr:row>
      <xdr:rowOff>21261</xdr:rowOff>
    </xdr:to>
    <xdr:pic>
      <xdr:nvPicPr>
        <xdr:cNvPr id="6" name="Рисунок 5"/>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143375" y="5238750"/>
          <a:ext cx="3714750" cy="2354886"/>
        </a:xfrm>
        <a:prstGeom prst="rect">
          <a:avLst/>
        </a:prstGeom>
      </xdr:spPr>
    </xdr:pic>
    <xdr:clientData/>
  </xdr:twoCellAnchor>
  <xdr:twoCellAnchor editAs="oneCell">
    <xdr:from>
      <xdr:col>3</xdr:col>
      <xdr:colOff>19050</xdr:colOff>
      <xdr:row>68</xdr:row>
      <xdr:rowOff>314326</xdr:rowOff>
    </xdr:from>
    <xdr:to>
      <xdr:col>3</xdr:col>
      <xdr:colOff>3619500</xdr:colOff>
      <xdr:row>75</xdr:row>
      <xdr:rowOff>303908</xdr:rowOff>
    </xdr:to>
    <xdr:pic>
      <xdr:nvPicPr>
        <xdr:cNvPr id="8" name="Рисунок 7"/>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162425" y="23040976"/>
          <a:ext cx="3600450" cy="2370832"/>
        </a:xfrm>
        <a:prstGeom prst="rect">
          <a:avLst/>
        </a:prstGeom>
      </xdr:spPr>
    </xdr:pic>
    <xdr:clientData/>
  </xdr:twoCellAnchor>
  <xdr:twoCellAnchor editAs="oneCell">
    <xdr:from>
      <xdr:col>3</xdr:col>
      <xdr:colOff>3505201</xdr:colOff>
      <xdr:row>69</xdr:row>
      <xdr:rowOff>76199</xdr:rowOff>
    </xdr:from>
    <xdr:to>
      <xdr:col>4</xdr:col>
      <xdr:colOff>11253</xdr:colOff>
      <xdr:row>75</xdr:row>
      <xdr:rowOff>238124</xdr:rowOff>
    </xdr:to>
    <xdr:pic>
      <xdr:nvPicPr>
        <xdr:cNvPr id="9" name="Рисунок 8"/>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7648576" y="23126699"/>
          <a:ext cx="1325702" cy="2219325"/>
        </a:xfrm>
        <a:prstGeom prst="rect">
          <a:avLst/>
        </a:prstGeom>
      </xdr:spPr>
    </xdr:pic>
    <xdr:clientData/>
  </xdr:twoCellAnchor>
  <xdr:twoCellAnchor editAs="oneCell">
    <xdr:from>
      <xdr:col>3</xdr:col>
      <xdr:colOff>3419475</xdr:colOff>
      <xdr:row>9</xdr:row>
      <xdr:rowOff>0</xdr:rowOff>
    </xdr:from>
    <xdr:to>
      <xdr:col>4</xdr:col>
      <xdr:colOff>14478</xdr:colOff>
      <xdr:row>13</xdr:row>
      <xdr:rowOff>363034</xdr:rowOff>
    </xdr:to>
    <xdr:pic>
      <xdr:nvPicPr>
        <xdr:cNvPr id="15" name="Рисунок 14"/>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7562850" y="2867025"/>
          <a:ext cx="1414653" cy="1734634"/>
        </a:xfrm>
        <a:prstGeom prst="rect">
          <a:avLst/>
        </a:prstGeom>
      </xdr:spPr>
    </xdr:pic>
    <xdr:clientData/>
  </xdr:twoCellAnchor>
  <xdr:twoCellAnchor editAs="oneCell">
    <xdr:from>
      <xdr:col>3</xdr:col>
      <xdr:colOff>2979960</xdr:colOff>
      <xdr:row>1</xdr:row>
      <xdr:rowOff>9525</xdr:rowOff>
    </xdr:from>
    <xdr:to>
      <xdr:col>4</xdr:col>
      <xdr:colOff>308229</xdr:colOff>
      <xdr:row>5</xdr:row>
      <xdr:rowOff>238125</xdr:rowOff>
    </xdr:to>
    <xdr:pic>
      <xdr:nvPicPr>
        <xdr:cNvPr id="17" name="Рисунок 16"/>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7123335" y="390525"/>
          <a:ext cx="2147919" cy="1428750"/>
        </a:xfrm>
        <a:prstGeom prst="rect">
          <a:avLst/>
        </a:prstGeom>
      </xdr:spPr>
    </xdr:pic>
    <xdr:clientData/>
  </xdr:twoCellAnchor>
  <xdr:twoCellAnchor editAs="oneCell">
    <xdr:from>
      <xdr:col>3</xdr:col>
      <xdr:colOff>3714750</xdr:colOff>
      <xdr:row>15</xdr:row>
      <xdr:rowOff>272739</xdr:rowOff>
    </xdr:from>
    <xdr:to>
      <xdr:col>4</xdr:col>
      <xdr:colOff>161925</xdr:colOff>
      <xdr:row>23</xdr:row>
      <xdr:rowOff>19050</xdr:rowOff>
    </xdr:to>
    <xdr:pic>
      <xdr:nvPicPr>
        <xdr:cNvPr id="18" name="Рисунок 17"/>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7858125" y="5225739"/>
          <a:ext cx="1266825" cy="2365686"/>
        </a:xfrm>
        <a:prstGeom prst="rect">
          <a:avLst/>
        </a:prstGeom>
      </xdr:spPr>
    </xdr:pic>
    <xdr:clientData/>
  </xdr:twoCellAnchor>
  <xdr:twoCellAnchor editAs="oneCell">
    <xdr:from>
      <xdr:col>3</xdr:col>
      <xdr:colOff>47626</xdr:colOff>
      <xdr:row>34</xdr:row>
      <xdr:rowOff>0</xdr:rowOff>
    </xdr:from>
    <xdr:to>
      <xdr:col>3</xdr:col>
      <xdr:colOff>2349346</xdr:colOff>
      <xdr:row>40</xdr:row>
      <xdr:rowOff>304800</xdr:rowOff>
    </xdr:to>
    <xdr:pic>
      <xdr:nvPicPr>
        <xdr:cNvPr id="7" name="Рисунок 6"/>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4191001" y="11163300"/>
          <a:ext cx="2301720" cy="2390775"/>
        </a:xfrm>
        <a:prstGeom prst="rect">
          <a:avLst/>
        </a:prstGeom>
      </xdr:spPr>
    </xdr:pic>
    <xdr:clientData/>
  </xdr:twoCellAnchor>
  <xdr:twoCellAnchor editAs="oneCell">
    <xdr:from>
      <xdr:col>3</xdr:col>
      <xdr:colOff>2354199</xdr:colOff>
      <xdr:row>35</xdr:row>
      <xdr:rowOff>28575</xdr:rowOff>
    </xdr:from>
    <xdr:to>
      <xdr:col>3</xdr:col>
      <xdr:colOff>4814951</xdr:colOff>
      <xdr:row>39</xdr:row>
      <xdr:rowOff>228600</xdr:rowOff>
    </xdr:to>
    <xdr:pic>
      <xdr:nvPicPr>
        <xdr:cNvPr id="11" name="Рисунок 10"/>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6497574" y="11487150"/>
          <a:ext cx="2460752" cy="1647825"/>
        </a:xfrm>
        <a:prstGeom prst="rect">
          <a:avLst/>
        </a:prstGeom>
      </xdr:spPr>
    </xdr:pic>
    <xdr:clientData/>
  </xdr:twoCellAnchor>
  <xdr:twoCellAnchor editAs="oneCell">
    <xdr:from>
      <xdr:col>3</xdr:col>
      <xdr:colOff>666750</xdr:colOff>
      <xdr:row>41</xdr:row>
      <xdr:rowOff>0</xdr:rowOff>
    </xdr:from>
    <xdr:to>
      <xdr:col>3</xdr:col>
      <xdr:colOff>4374800</xdr:colOff>
      <xdr:row>47</xdr:row>
      <xdr:rowOff>314325</xdr:rowOff>
    </xdr:to>
    <xdr:pic>
      <xdr:nvPicPr>
        <xdr:cNvPr id="12" name="Рисунок 11"/>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4810125" y="13573125"/>
          <a:ext cx="3708050" cy="2400300"/>
        </a:xfrm>
        <a:prstGeom prst="rect">
          <a:avLst/>
        </a:prstGeom>
      </xdr:spPr>
    </xdr:pic>
    <xdr:clientData/>
  </xdr:twoCellAnchor>
  <xdr:twoCellAnchor editAs="oneCell">
    <xdr:from>
      <xdr:col>3</xdr:col>
      <xdr:colOff>742950</xdr:colOff>
      <xdr:row>48</xdr:row>
      <xdr:rowOff>9525</xdr:rowOff>
    </xdr:from>
    <xdr:to>
      <xdr:col>3</xdr:col>
      <xdr:colOff>4219575</xdr:colOff>
      <xdr:row>55</xdr:row>
      <xdr:rowOff>13161</xdr:rowOff>
    </xdr:to>
    <xdr:pic>
      <xdr:nvPicPr>
        <xdr:cNvPr id="16" name="Рисунок 15"/>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4886325" y="15992475"/>
          <a:ext cx="3476625" cy="2413461"/>
        </a:xfrm>
        <a:prstGeom prst="rect">
          <a:avLst/>
        </a:prstGeom>
      </xdr:spPr>
    </xdr:pic>
    <xdr:clientData/>
  </xdr:twoCellAnchor>
  <xdr:twoCellAnchor editAs="oneCell">
    <xdr:from>
      <xdr:col>3</xdr:col>
      <xdr:colOff>9525</xdr:colOff>
      <xdr:row>90</xdr:row>
      <xdr:rowOff>228600</xdr:rowOff>
    </xdr:from>
    <xdr:to>
      <xdr:col>3</xdr:col>
      <xdr:colOff>4740749</xdr:colOff>
      <xdr:row>95</xdr:row>
      <xdr:rowOff>257174</xdr:rowOff>
    </xdr:to>
    <xdr:pic>
      <xdr:nvPicPr>
        <xdr:cNvPr id="26" name="Рисунок 25"/>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4152900" y="30384750"/>
          <a:ext cx="4731224" cy="1657349"/>
        </a:xfrm>
        <a:prstGeom prst="rect">
          <a:avLst/>
        </a:prstGeom>
      </xdr:spPr>
    </xdr:pic>
    <xdr:clientData/>
  </xdr:twoCellAnchor>
  <xdr:twoCellAnchor editAs="oneCell">
    <xdr:from>
      <xdr:col>3</xdr:col>
      <xdr:colOff>0</xdr:colOff>
      <xdr:row>97</xdr:row>
      <xdr:rowOff>1</xdr:rowOff>
    </xdr:from>
    <xdr:to>
      <xdr:col>3</xdr:col>
      <xdr:colOff>4778774</xdr:colOff>
      <xdr:row>102</xdr:row>
      <xdr:rowOff>228600</xdr:rowOff>
    </xdr:to>
    <xdr:pic>
      <xdr:nvPicPr>
        <xdr:cNvPr id="28" name="Рисунок 27"/>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4143375" y="32499301"/>
          <a:ext cx="4778774" cy="1857374"/>
        </a:xfrm>
        <a:prstGeom prst="rect">
          <a:avLst/>
        </a:prstGeom>
      </xdr:spPr>
    </xdr:pic>
    <xdr:clientData/>
  </xdr:twoCellAnchor>
  <xdr:twoCellAnchor editAs="oneCell">
    <xdr:from>
      <xdr:col>3</xdr:col>
      <xdr:colOff>0</xdr:colOff>
      <xdr:row>103</xdr:row>
      <xdr:rowOff>342899</xdr:rowOff>
    </xdr:from>
    <xdr:to>
      <xdr:col>3</xdr:col>
      <xdr:colOff>4815840</xdr:colOff>
      <xdr:row>109</xdr:row>
      <xdr:rowOff>247649</xdr:rowOff>
    </xdr:to>
    <xdr:pic>
      <xdr:nvPicPr>
        <xdr:cNvPr id="30" name="Рисунок 29"/>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4143375" y="34842449"/>
          <a:ext cx="4815840" cy="1876425"/>
        </a:xfrm>
        <a:prstGeom prst="rect">
          <a:avLst/>
        </a:prstGeom>
      </xdr:spPr>
    </xdr:pic>
    <xdr:clientData/>
  </xdr:twoCellAnchor>
  <xdr:twoCellAnchor editAs="oneCell">
    <xdr:from>
      <xdr:col>3</xdr:col>
      <xdr:colOff>2736850</xdr:colOff>
      <xdr:row>22</xdr:row>
      <xdr:rowOff>73025</xdr:rowOff>
    </xdr:from>
    <xdr:to>
      <xdr:col>4</xdr:col>
      <xdr:colOff>9492</xdr:colOff>
      <xdr:row>27</xdr:row>
      <xdr:rowOff>71100</xdr:rowOff>
    </xdr:to>
    <xdr:pic>
      <xdr:nvPicPr>
        <xdr:cNvPr id="27" name="Рисунок 26"/>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6880225" y="7350125"/>
          <a:ext cx="2092292" cy="14744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9</xdr:col>
      <xdr:colOff>190501</xdr:colOff>
      <xdr:row>6</xdr:row>
      <xdr:rowOff>10819</xdr:rowOff>
    </xdr:from>
    <xdr:to>
      <xdr:col>10</xdr:col>
      <xdr:colOff>406583</xdr:colOff>
      <xdr:row>6</xdr:row>
      <xdr:rowOff>10819</xdr:rowOff>
    </xdr:to>
    <xdr:pic>
      <xdr:nvPicPr>
        <xdr:cNvPr id="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630319"/>
          <a:ext cx="759007" cy="0"/>
        </a:xfrm>
        <a:prstGeom prst="rect">
          <a:avLst/>
        </a:prstGeom>
      </xdr:spPr>
    </xdr:pic>
    <xdr:clientData/>
  </xdr:twoCellAnchor>
  <xdr:twoCellAnchor editAs="oneCell">
    <xdr:from>
      <xdr:col>9</xdr:col>
      <xdr:colOff>190501</xdr:colOff>
      <xdr:row>7</xdr:row>
      <xdr:rowOff>10819</xdr:rowOff>
    </xdr:from>
    <xdr:to>
      <xdr:col>10</xdr:col>
      <xdr:colOff>406583</xdr:colOff>
      <xdr:row>7</xdr:row>
      <xdr:rowOff>10819</xdr:rowOff>
    </xdr:to>
    <xdr:pic>
      <xdr:nvPicPr>
        <xdr:cNvPr id="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4868569"/>
          <a:ext cx="759007" cy="0"/>
        </a:xfrm>
        <a:prstGeom prst="rect">
          <a:avLst/>
        </a:prstGeom>
      </xdr:spPr>
    </xdr:pic>
    <xdr:clientData/>
  </xdr:twoCellAnchor>
  <xdr:twoCellAnchor editAs="oneCell">
    <xdr:from>
      <xdr:col>9</xdr:col>
      <xdr:colOff>190501</xdr:colOff>
      <xdr:row>8</xdr:row>
      <xdr:rowOff>10819</xdr:rowOff>
    </xdr:from>
    <xdr:to>
      <xdr:col>10</xdr:col>
      <xdr:colOff>406583</xdr:colOff>
      <xdr:row>8</xdr:row>
      <xdr:rowOff>10819</xdr:rowOff>
    </xdr:to>
    <xdr:pic>
      <xdr:nvPicPr>
        <xdr:cNvPr id="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6106819"/>
          <a:ext cx="759007" cy="0"/>
        </a:xfrm>
        <a:prstGeom prst="rect">
          <a:avLst/>
        </a:prstGeom>
      </xdr:spPr>
    </xdr:pic>
    <xdr:clientData/>
  </xdr:twoCellAnchor>
  <xdr:twoCellAnchor editAs="oneCell">
    <xdr:from>
      <xdr:col>9</xdr:col>
      <xdr:colOff>190501</xdr:colOff>
      <xdr:row>9</xdr:row>
      <xdr:rowOff>10819</xdr:rowOff>
    </xdr:from>
    <xdr:to>
      <xdr:col>10</xdr:col>
      <xdr:colOff>406583</xdr:colOff>
      <xdr:row>9</xdr:row>
      <xdr:rowOff>10819</xdr:rowOff>
    </xdr:to>
    <xdr:pic>
      <xdr:nvPicPr>
        <xdr:cNvPr id="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7345069"/>
          <a:ext cx="759007" cy="0"/>
        </a:xfrm>
        <a:prstGeom prst="rect">
          <a:avLst/>
        </a:prstGeom>
      </xdr:spPr>
    </xdr:pic>
    <xdr:clientData/>
  </xdr:twoCellAnchor>
  <xdr:twoCellAnchor editAs="oneCell">
    <xdr:from>
      <xdr:col>9</xdr:col>
      <xdr:colOff>190501</xdr:colOff>
      <xdr:row>12</xdr:row>
      <xdr:rowOff>10819</xdr:rowOff>
    </xdr:from>
    <xdr:to>
      <xdr:col>10</xdr:col>
      <xdr:colOff>406583</xdr:colOff>
      <xdr:row>12</xdr:row>
      <xdr:rowOff>10819</xdr:rowOff>
    </xdr:to>
    <xdr:pic>
      <xdr:nvPicPr>
        <xdr:cNvPr id="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8583319"/>
          <a:ext cx="759007" cy="0"/>
        </a:xfrm>
        <a:prstGeom prst="rect">
          <a:avLst/>
        </a:prstGeom>
      </xdr:spPr>
    </xdr:pic>
    <xdr:clientData/>
  </xdr:twoCellAnchor>
  <xdr:twoCellAnchor editAs="oneCell">
    <xdr:from>
      <xdr:col>9</xdr:col>
      <xdr:colOff>190501</xdr:colOff>
      <xdr:row>13</xdr:row>
      <xdr:rowOff>10819</xdr:rowOff>
    </xdr:from>
    <xdr:to>
      <xdr:col>10</xdr:col>
      <xdr:colOff>406583</xdr:colOff>
      <xdr:row>13</xdr:row>
      <xdr:rowOff>10819</xdr:rowOff>
    </xdr:to>
    <xdr:pic>
      <xdr:nvPicPr>
        <xdr:cNvPr id="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9821569"/>
          <a:ext cx="759007" cy="0"/>
        </a:xfrm>
        <a:prstGeom prst="rect">
          <a:avLst/>
        </a:prstGeom>
      </xdr:spPr>
    </xdr:pic>
    <xdr:clientData/>
  </xdr:twoCellAnchor>
  <xdr:twoCellAnchor editAs="oneCell">
    <xdr:from>
      <xdr:col>9</xdr:col>
      <xdr:colOff>190501</xdr:colOff>
      <xdr:row>14</xdr:row>
      <xdr:rowOff>10819</xdr:rowOff>
    </xdr:from>
    <xdr:to>
      <xdr:col>10</xdr:col>
      <xdr:colOff>406583</xdr:colOff>
      <xdr:row>14</xdr:row>
      <xdr:rowOff>10819</xdr:rowOff>
    </xdr:to>
    <xdr:pic>
      <xdr:nvPicPr>
        <xdr:cNvPr id="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11059819"/>
          <a:ext cx="759007" cy="0"/>
        </a:xfrm>
        <a:prstGeom prst="rect">
          <a:avLst/>
        </a:prstGeom>
      </xdr:spPr>
    </xdr:pic>
    <xdr:clientData/>
  </xdr:twoCellAnchor>
  <xdr:twoCellAnchor editAs="oneCell">
    <xdr:from>
      <xdr:col>9</xdr:col>
      <xdr:colOff>190501</xdr:colOff>
      <xdr:row>15</xdr:row>
      <xdr:rowOff>0</xdr:rowOff>
    </xdr:from>
    <xdr:to>
      <xdr:col>10</xdr:col>
      <xdr:colOff>406583</xdr:colOff>
      <xdr:row>15</xdr:row>
      <xdr:rowOff>0</xdr:rowOff>
    </xdr:to>
    <xdr:pic>
      <xdr:nvPicPr>
        <xdr:cNvPr id="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12287250"/>
          <a:ext cx="759007" cy="0"/>
        </a:xfrm>
        <a:prstGeom prst="rect">
          <a:avLst/>
        </a:prstGeom>
      </xdr:spPr>
    </xdr:pic>
    <xdr:clientData/>
  </xdr:twoCellAnchor>
  <xdr:twoCellAnchor editAs="oneCell">
    <xdr:from>
      <xdr:col>9</xdr:col>
      <xdr:colOff>190501</xdr:colOff>
      <xdr:row>15</xdr:row>
      <xdr:rowOff>0</xdr:rowOff>
    </xdr:from>
    <xdr:to>
      <xdr:col>10</xdr:col>
      <xdr:colOff>406583</xdr:colOff>
      <xdr:row>15</xdr:row>
      <xdr:rowOff>0</xdr:rowOff>
    </xdr:to>
    <xdr:pic>
      <xdr:nvPicPr>
        <xdr:cNvPr id="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12287250"/>
          <a:ext cx="759007" cy="0"/>
        </a:xfrm>
        <a:prstGeom prst="rect">
          <a:avLst/>
        </a:prstGeom>
      </xdr:spPr>
    </xdr:pic>
    <xdr:clientData/>
  </xdr:twoCellAnchor>
  <xdr:twoCellAnchor editAs="oneCell">
    <xdr:from>
      <xdr:col>9</xdr:col>
      <xdr:colOff>190501</xdr:colOff>
      <xdr:row>15</xdr:row>
      <xdr:rowOff>10819</xdr:rowOff>
    </xdr:from>
    <xdr:to>
      <xdr:col>10</xdr:col>
      <xdr:colOff>406583</xdr:colOff>
      <xdr:row>15</xdr:row>
      <xdr:rowOff>10819</xdr:rowOff>
    </xdr:to>
    <xdr:pic>
      <xdr:nvPicPr>
        <xdr:cNvPr id="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12298069"/>
          <a:ext cx="759007" cy="0"/>
        </a:xfrm>
        <a:prstGeom prst="rect">
          <a:avLst/>
        </a:prstGeom>
      </xdr:spPr>
    </xdr:pic>
    <xdr:clientData/>
  </xdr:twoCellAnchor>
  <xdr:twoCellAnchor editAs="oneCell">
    <xdr:from>
      <xdr:col>9</xdr:col>
      <xdr:colOff>190501</xdr:colOff>
      <xdr:row>16</xdr:row>
      <xdr:rowOff>10819</xdr:rowOff>
    </xdr:from>
    <xdr:to>
      <xdr:col>10</xdr:col>
      <xdr:colOff>406583</xdr:colOff>
      <xdr:row>16</xdr:row>
      <xdr:rowOff>10819</xdr:rowOff>
    </xdr:to>
    <xdr:pic>
      <xdr:nvPicPr>
        <xdr:cNvPr id="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13536319"/>
          <a:ext cx="759007" cy="0"/>
        </a:xfrm>
        <a:prstGeom prst="rect">
          <a:avLst/>
        </a:prstGeom>
      </xdr:spPr>
    </xdr:pic>
    <xdr:clientData/>
  </xdr:twoCellAnchor>
  <xdr:twoCellAnchor editAs="oneCell">
    <xdr:from>
      <xdr:col>9</xdr:col>
      <xdr:colOff>190501</xdr:colOff>
      <xdr:row>18</xdr:row>
      <xdr:rowOff>10819</xdr:rowOff>
    </xdr:from>
    <xdr:to>
      <xdr:col>10</xdr:col>
      <xdr:colOff>406583</xdr:colOff>
      <xdr:row>18</xdr:row>
      <xdr:rowOff>10819</xdr:rowOff>
    </xdr:to>
    <xdr:pic>
      <xdr:nvPicPr>
        <xdr:cNvPr id="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16012819"/>
          <a:ext cx="759007" cy="0"/>
        </a:xfrm>
        <a:prstGeom prst="rect">
          <a:avLst/>
        </a:prstGeom>
      </xdr:spPr>
    </xdr:pic>
    <xdr:clientData/>
  </xdr:twoCellAnchor>
  <xdr:twoCellAnchor editAs="oneCell">
    <xdr:from>
      <xdr:col>9</xdr:col>
      <xdr:colOff>180976</xdr:colOff>
      <xdr:row>19</xdr:row>
      <xdr:rowOff>191794</xdr:rowOff>
    </xdr:from>
    <xdr:to>
      <xdr:col>10</xdr:col>
      <xdr:colOff>397058</xdr:colOff>
      <xdr:row>19</xdr:row>
      <xdr:rowOff>258469</xdr:rowOff>
    </xdr:to>
    <xdr:pic>
      <xdr:nvPicPr>
        <xdr:cNvPr id="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39551" y="17432044"/>
          <a:ext cx="759007" cy="0"/>
        </a:xfrm>
        <a:prstGeom prst="rect">
          <a:avLst/>
        </a:prstGeom>
      </xdr:spPr>
    </xdr:pic>
    <xdr:clientData/>
  </xdr:twoCellAnchor>
  <xdr:twoCellAnchor editAs="oneCell">
    <xdr:from>
      <xdr:col>9</xdr:col>
      <xdr:colOff>190501</xdr:colOff>
      <xdr:row>22</xdr:row>
      <xdr:rowOff>10819</xdr:rowOff>
    </xdr:from>
    <xdr:to>
      <xdr:col>10</xdr:col>
      <xdr:colOff>406583</xdr:colOff>
      <xdr:row>22</xdr:row>
      <xdr:rowOff>10819</xdr:rowOff>
    </xdr:to>
    <xdr:pic>
      <xdr:nvPicPr>
        <xdr:cNvPr id="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19984744"/>
          <a:ext cx="759007" cy="0"/>
        </a:xfrm>
        <a:prstGeom prst="rect">
          <a:avLst/>
        </a:prstGeom>
      </xdr:spPr>
    </xdr:pic>
    <xdr:clientData/>
  </xdr:twoCellAnchor>
  <xdr:twoCellAnchor editAs="oneCell">
    <xdr:from>
      <xdr:col>9</xdr:col>
      <xdr:colOff>190501</xdr:colOff>
      <xdr:row>23</xdr:row>
      <xdr:rowOff>10819</xdr:rowOff>
    </xdr:from>
    <xdr:to>
      <xdr:col>10</xdr:col>
      <xdr:colOff>406583</xdr:colOff>
      <xdr:row>23</xdr:row>
      <xdr:rowOff>10819</xdr:rowOff>
    </xdr:to>
    <xdr:pic>
      <xdr:nvPicPr>
        <xdr:cNvPr id="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21222994"/>
          <a:ext cx="759007" cy="0"/>
        </a:xfrm>
        <a:prstGeom prst="rect">
          <a:avLst/>
        </a:prstGeom>
      </xdr:spPr>
    </xdr:pic>
    <xdr:clientData/>
  </xdr:twoCellAnchor>
  <xdr:twoCellAnchor editAs="oneCell">
    <xdr:from>
      <xdr:col>9</xdr:col>
      <xdr:colOff>190501</xdr:colOff>
      <xdr:row>24</xdr:row>
      <xdr:rowOff>10819</xdr:rowOff>
    </xdr:from>
    <xdr:to>
      <xdr:col>10</xdr:col>
      <xdr:colOff>406583</xdr:colOff>
      <xdr:row>24</xdr:row>
      <xdr:rowOff>10819</xdr:rowOff>
    </xdr:to>
    <xdr:pic>
      <xdr:nvPicPr>
        <xdr:cNvPr id="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22461244"/>
          <a:ext cx="759007" cy="0"/>
        </a:xfrm>
        <a:prstGeom prst="rect">
          <a:avLst/>
        </a:prstGeom>
      </xdr:spPr>
    </xdr:pic>
    <xdr:clientData/>
  </xdr:twoCellAnchor>
  <xdr:twoCellAnchor editAs="oneCell">
    <xdr:from>
      <xdr:col>9</xdr:col>
      <xdr:colOff>190501</xdr:colOff>
      <xdr:row>25</xdr:row>
      <xdr:rowOff>10819</xdr:rowOff>
    </xdr:from>
    <xdr:to>
      <xdr:col>10</xdr:col>
      <xdr:colOff>406583</xdr:colOff>
      <xdr:row>25</xdr:row>
      <xdr:rowOff>10819</xdr:rowOff>
    </xdr:to>
    <xdr:pic>
      <xdr:nvPicPr>
        <xdr:cNvPr id="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23699494"/>
          <a:ext cx="759007" cy="0"/>
        </a:xfrm>
        <a:prstGeom prst="rect">
          <a:avLst/>
        </a:prstGeom>
      </xdr:spPr>
    </xdr:pic>
    <xdr:clientData/>
  </xdr:twoCellAnchor>
  <xdr:twoCellAnchor editAs="oneCell">
    <xdr:from>
      <xdr:col>9</xdr:col>
      <xdr:colOff>190501</xdr:colOff>
      <xdr:row>26</xdr:row>
      <xdr:rowOff>10819</xdr:rowOff>
    </xdr:from>
    <xdr:to>
      <xdr:col>10</xdr:col>
      <xdr:colOff>406583</xdr:colOff>
      <xdr:row>26</xdr:row>
      <xdr:rowOff>10819</xdr:rowOff>
    </xdr:to>
    <xdr:pic>
      <xdr:nvPicPr>
        <xdr:cNvPr id="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24937744"/>
          <a:ext cx="759007" cy="0"/>
        </a:xfrm>
        <a:prstGeom prst="rect">
          <a:avLst/>
        </a:prstGeom>
      </xdr:spPr>
    </xdr:pic>
    <xdr:clientData/>
  </xdr:twoCellAnchor>
  <xdr:twoCellAnchor editAs="oneCell">
    <xdr:from>
      <xdr:col>9</xdr:col>
      <xdr:colOff>190501</xdr:colOff>
      <xdr:row>28</xdr:row>
      <xdr:rowOff>0</xdr:rowOff>
    </xdr:from>
    <xdr:to>
      <xdr:col>10</xdr:col>
      <xdr:colOff>406583</xdr:colOff>
      <xdr:row>28</xdr:row>
      <xdr:rowOff>0</xdr:rowOff>
    </xdr:to>
    <xdr:pic>
      <xdr:nvPicPr>
        <xdr:cNvPr id="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27403425"/>
          <a:ext cx="759007" cy="0"/>
        </a:xfrm>
        <a:prstGeom prst="rect">
          <a:avLst/>
        </a:prstGeom>
      </xdr:spPr>
    </xdr:pic>
    <xdr:clientData/>
  </xdr:twoCellAnchor>
  <xdr:twoCellAnchor editAs="oneCell">
    <xdr:from>
      <xdr:col>9</xdr:col>
      <xdr:colOff>190501</xdr:colOff>
      <xdr:row>28</xdr:row>
      <xdr:rowOff>0</xdr:rowOff>
    </xdr:from>
    <xdr:to>
      <xdr:col>10</xdr:col>
      <xdr:colOff>406583</xdr:colOff>
      <xdr:row>28</xdr:row>
      <xdr:rowOff>0</xdr:rowOff>
    </xdr:to>
    <xdr:pic>
      <xdr:nvPicPr>
        <xdr:cNvPr id="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27403425"/>
          <a:ext cx="759007" cy="0"/>
        </a:xfrm>
        <a:prstGeom prst="rect">
          <a:avLst/>
        </a:prstGeom>
      </xdr:spPr>
    </xdr:pic>
    <xdr:clientData/>
  </xdr:twoCellAnchor>
  <xdr:twoCellAnchor editAs="oneCell">
    <xdr:from>
      <xdr:col>9</xdr:col>
      <xdr:colOff>190501</xdr:colOff>
      <xdr:row>28</xdr:row>
      <xdr:rowOff>10819</xdr:rowOff>
    </xdr:from>
    <xdr:to>
      <xdr:col>10</xdr:col>
      <xdr:colOff>406583</xdr:colOff>
      <xdr:row>28</xdr:row>
      <xdr:rowOff>10819</xdr:rowOff>
    </xdr:to>
    <xdr:pic>
      <xdr:nvPicPr>
        <xdr:cNvPr id="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27414244"/>
          <a:ext cx="759007" cy="0"/>
        </a:xfrm>
        <a:prstGeom prst="rect">
          <a:avLst/>
        </a:prstGeom>
      </xdr:spPr>
    </xdr:pic>
    <xdr:clientData/>
  </xdr:twoCellAnchor>
  <xdr:twoCellAnchor editAs="oneCell">
    <xdr:from>
      <xdr:col>9</xdr:col>
      <xdr:colOff>190501</xdr:colOff>
      <xdr:row>29</xdr:row>
      <xdr:rowOff>10819</xdr:rowOff>
    </xdr:from>
    <xdr:to>
      <xdr:col>10</xdr:col>
      <xdr:colOff>406583</xdr:colOff>
      <xdr:row>29</xdr:row>
      <xdr:rowOff>10819</xdr:rowOff>
    </xdr:to>
    <xdr:pic>
      <xdr:nvPicPr>
        <xdr:cNvPr id="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28652494"/>
          <a:ext cx="759007" cy="0"/>
        </a:xfrm>
        <a:prstGeom prst="rect">
          <a:avLst/>
        </a:prstGeom>
      </xdr:spPr>
    </xdr:pic>
    <xdr:clientData/>
  </xdr:twoCellAnchor>
  <xdr:twoCellAnchor editAs="oneCell">
    <xdr:from>
      <xdr:col>9</xdr:col>
      <xdr:colOff>190501</xdr:colOff>
      <xdr:row>30</xdr:row>
      <xdr:rowOff>10819</xdr:rowOff>
    </xdr:from>
    <xdr:to>
      <xdr:col>10</xdr:col>
      <xdr:colOff>406583</xdr:colOff>
      <xdr:row>30</xdr:row>
      <xdr:rowOff>10819</xdr:rowOff>
    </xdr:to>
    <xdr:pic>
      <xdr:nvPicPr>
        <xdr:cNvPr id="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29890744"/>
          <a:ext cx="759007" cy="0"/>
        </a:xfrm>
        <a:prstGeom prst="rect">
          <a:avLst/>
        </a:prstGeom>
      </xdr:spPr>
    </xdr:pic>
    <xdr:clientData/>
  </xdr:twoCellAnchor>
  <xdr:twoCellAnchor editAs="oneCell">
    <xdr:from>
      <xdr:col>9</xdr:col>
      <xdr:colOff>190501</xdr:colOff>
      <xdr:row>31</xdr:row>
      <xdr:rowOff>10819</xdr:rowOff>
    </xdr:from>
    <xdr:to>
      <xdr:col>10</xdr:col>
      <xdr:colOff>406583</xdr:colOff>
      <xdr:row>31</xdr:row>
      <xdr:rowOff>10819</xdr:rowOff>
    </xdr:to>
    <xdr:pic>
      <xdr:nvPicPr>
        <xdr:cNvPr id="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1128994"/>
          <a:ext cx="759007" cy="0"/>
        </a:xfrm>
        <a:prstGeom prst="rect">
          <a:avLst/>
        </a:prstGeom>
      </xdr:spPr>
    </xdr:pic>
    <xdr:clientData/>
  </xdr:twoCellAnchor>
  <xdr:twoCellAnchor editAs="oneCell">
    <xdr:from>
      <xdr:col>9</xdr:col>
      <xdr:colOff>190501</xdr:colOff>
      <xdr:row>32</xdr:row>
      <xdr:rowOff>10819</xdr:rowOff>
    </xdr:from>
    <xdr:to>
      <xdr:col>10</xdr:col>
      <xdr:colOff>406583</xdr:colOff>
      <xdr:row>32</xdr:row>
      <xdr:rowOff>10819</xdr:rowOff>
    </xdr:to>
    <xdr:pic>
      <xdr:nvPicPr>
        <xdr:cNvPr id="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2367244"/>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10819</xdr:rowOff>
    </xdr:to>
    <xdr:pic>
      <xdr:nvPicPr>
        <xdr:cNvPr id="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10819"/>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10819</xdr:rowOff>
    </xdr:to>
    <xdr:pic>
      <xdr:nvPicPr>
        <xdr:cNvPr id="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10819"/>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10819</xdr:rowOff>
    </xdr:to>
    <xdr:pic>
      <xdr:nvPicPr>
        <xdr:cNvPr id="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10819"/>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10819</xdr:rowOff>
    </xdr:to>
    <xdr:pic>
      <xdr:nvPicPr>
        <xdr:cNvPr id="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10819"/>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95251</xdr:colOff>
      <xdr:row>33</xdr:row>
      <xdr:rowOff>0</xdr:rowOff>
    </xdr:from>
    <xdr:to>
      <xdr:col>10</xdr:col>
      <xdr:colOff>311333</xdr:colOff>
      <xdr:row>33</xdr:row>
      <xdr:rowOff>0</xdr:rowOff>
    </xdr:to>
    <xdr:pic>
      <xdr:nvPicPr>
        <xdr:cNvPr id="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55382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10819</xdr:rowOff>
    </xdr:to>
    <xdr:pic>
      <xdr:nvPicPr>
        <xdr:cNvPr id="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10819"/>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10819</xdr:rowOff>
    </xdr:to>
    <xdr:pic>
      <xdr:nvPicPr>
        <xdr:cNvPr id="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10819"/>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10819</xdr:rowOff>
    </xdr:to>
    <xdr:pic>
      <xdr:nvPicPr>
        <xdr:cNvPr id="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10819"/>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10819</xdr:rowOff>
    </xdr:to>
    <xdr:pic>
      <xdr:nvPicPr>
        <xdr:cNvPr id="1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10819"/>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10819</xdr:rowOff>
    </xdr:to>
    <xdr:pic>
      <xdr:nvPicPr>
        <xdr:cNvPr id="1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10819"/>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10819</xdr:rowOff>
    </xdr:to>
    <xdr:pic>
      <xdr:nvPicPr>
        <xdr:cNvPr id="1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10819"/>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1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10819</xdr:rowOff>
    </xdr:to>
    <xdr:pic>
      <xdr:nvPicPr>
        <xdr:cNvPr id="2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10819"/>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twoCellAnchor editAs="oneCell">
    <xdr:from>
      <xdr:col>9</xdr:col>
      <xdr:colOff>190501</xdr:colOff>
      <xdr:row>33</xdr:row>
      <xdr:rowOff>0</xdr:rowOff>
    </xdr:from>
    <xdr:to>
      <xdr:col>10</xdr:col>
      <xdr:colOff>406583</xdr:colOff>
      <xdr:row>33</xdr:row>
      <xdr:rowOff>0</xdr:rowOff>
    </xdr:to>
    <xdr:pic>
      <xdr:nvPicPr>
        <xdr:cNvPr id="2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759007" cy="0"/>
        </a:xfrm>
        <a:prstGeom prst="rect">
          <a:avLst/>
        </a:prstGeom>
      </xdr:spPr>
    </xdr:pic>
    <xdr:clientData/>
  </xdr:twoCellAnchor>
  <xdr:oneCellAnchor>
    <xdr:from>
      <xdr:col>9</xdr:col>
      <xdr:colOff>190501</xdr:colOff>
      <xdr:row>33</xdr:row>
      <xdr:rowOff>0</xdr:rowOff>
    </xdr:from>
    <xdr:ext cx="606607" cy="0"/>
    <xdr:pic>
      <xdr:nvPicPr>
        <xdr:cNvPr id="2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95251</xdr:colOff>
      <xdr:row>33</xdr:row>
      <xdr:rowOff>0</xdr:rowOff>
    </xdr:from>
    <xdr:ext cx="606607" cy="0"/>
    <xdr:pic>
      <xdr:nvPicPr>
        <xdr:cNvPr id="2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553826" y="33451800"/>
          <a:ext cx="606607" cy="0"/>
        </a:xfrm>
        <a:prstGeom prst="rect">
          <a:avLst/>
        </a:prstGeom>
      </xdr:spPr>
    </xdr:pic>
    <xdr:clientData/>
  </xdr:oneCellAnchor>
  <xdr:oneCellAnchor>
    <xdr:from>
      <xdr:col>9</xdr:col>
      <xdr:colOff>190501</xdr:colOff>
      <xdr:row>33</xdr:row>
      <xdr:rowOff>0</xdr:rowOff>
    </xdr:from>
    <xdr:ext cx="606607" cy="0"/>
    <xdr:pic>
      <xdr:nvPicPr>
        <xdr:cNvPr id="2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17</xdr:row>
      <xdr:rowOff>10819</xdr:rowOff>
    </xdr:from>
    <xdr:ext cx="606607" cy="0"/>
    <xdr:pic>
      <xdr:nvPicPr>
        <xdr:cNvPr id="2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14774569"/>
          <a:ext cx="606607" cy="0"/>
        </a:xfrm>
        <a:prstGeom prst="rect">
          <a:avLst/>
        </a:prstGeom>
      </xdr:spPr>
    </xdr:pic>
    <xdr:clientData/>
  </xdr:oneCellAnchor>
  <xdr:oneCellAnchor>
    <xdr:from>
      <xdr:col>9</xdr:col>
      <xdr:colOff>190501</xdr:colOff>
      <xdr:row>27</xdr:row>
      <xdr:rowOff>10819</xdr:rowOff>
    </xdr:from>
    <xdr:ext cx="606607" cy="0"/>
    <xdr:pic>
      <xdr:nvPicPr>
        <xdr:cNvPr id="2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26175994"/>
          <a:ext cx="606607" cy="0"/>
        </a:xfrm>
        <a:prstGeom prst="rect">
          <a:avLst/>
        </a:prstGeom>
      </xdr:spPr>
    </xdr:pic>
    <xdr:clientData/>
  </xdr:oneCellAnchor>
  <xdr:oneCellAnchor>
    <xdr:from>
      <xdr:col>9</xdr:col>
      <xdr:colOff>190501</xdr:colOff>
      <xdr:row>28</xdr:row>
      <xdr:rowOff>10819</xdr:rowOff>
    </xdr:from>
    <xdr:ext cx="606607" cy="0"/>
    <xdr:pic>
      <xdr:nvPicPr>
        <xdr:cNvPr id="2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27414244"/>
          <a:ext cx="606607" cy="0"/>
        </a:xfrm>
        <a:prstGeom prst="rect">
          <a:avLst/>
        </a:prstGeom>
      </xdr:spPr>
    </xdr:pic>
    <xdr:clientData/>
  </xdr:oneCellAnchor>
  <xdr:oneCellAnchor>
    <xdr:from>
      <xdr:col>9</xdr:col>
      <xdr:colOff>190501</xdr:colOff>
      <xdr:row>29</xdr:row>
      <xdr:rowOff>10819</xdr:rowOff>
    </xdr:from>
    <xdr:ext cx="606607" cy="0"/>
    <xdr:pic>
      <xdr:nvPicPr>
        <xdr:cNvPr id="25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28652494"/>
          <a:ext cx="606607" cy="0"/>
        </a:xfrm>
        <a:prstGeom prst="rect">
          <a:avLst/>
        </a:prstGeom>
      </xdr:spPr>
    </xdr:pic>
    <xdr:clientData/>
  </xdr:oneCellAnchor>
  <xdr:oneCellAnchor>
    <xdr:from>
      <xdr:col>9</xdr:col>
      <xdr:colOff>190501</xdr:colOff>
      <xdr:row>33</xdr:row>
      <xdr:rowOff>0</xdr:rowOff>
    </xdr:from>
    <xdr:ext cx="606607" cy="0"/>
    <xdr:pic>
      <xdr:nvPicPr>
        <xdr:cNvPr id="2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7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7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95251</xdr:colOff>
      <xdr:row>33</xdr:row>
      <xdr:rowOff>0</xdr:rowOff>
    </xdr:from>
    <xdr:ext cx="606607" cy="0"/>
    <xdr:pic>
      <xdr:nvPicPr>
        <xdr:cNvPr id="2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553826" y="33451800"/>
          <a:ext cx="606607" cy="0"/>
        </a:xfrm>
        <a:prstGeom prst="rect">
          <a:avLst/>
        </a:prstGeom>
      </xdr:spPr>
    </xdr:pic>
    <xdr:clientData/>
  </xdr:oneCellAnchor>
  <xdr:oneCellAnchor>
    <xdr:from>
      <xdr:col>9</xdr:col>
      <xdr:colOff>190501</xdr:colOff>
      <xdr:row>33</xdr:row>
      <xdr:rowOff>0</xdr:rowOff>
    </xdr:from>
    <xdr:ext cx="606607" cy="0"/>
    <xdr:pic>
      <xdr:nvPicPr>
        <xdr:cNvPr id="2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95251</xdr:colOff>
      <xdr:row>33</xdr:row>
      <xdr:rowOff>0</xdr:rowOff>
    </xdr:from>
    <xdr:ext cx="606607" cy="0"/>
    <xdr:pic>
      <xdr:nvPicPr>
        <xdr:cNvPr id="27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553826" y="33451800"/>
          <a:ext cx="606607" cy="0"/>
        </a:xfrm>
        <a:prstGeom prst="rect">
          <a:avLst/>
        </a:prstGeom>
      </xdr:spPr>
    </xdr:pic>
    <xdr:clientData/>
  </xdr:oneCellAnchor>
  <xdr:oneCellAnchor>
    <xdr:from>
      <xdr:col>9</xdr:col>
      <xdr:colOff>190501</xdr:colOff>
      <xdr:row>33</xdr:row>
      <xdr:rowOff>0</xdr:rowOff>
    </xdr:from>
    <xdr:ext cx="606607" cy="0"/>
    <xdr:pic>
      <xdr:nvPicPr>
        <xdr:cNvPr id="27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95251</xdr:colOff>
      <xdr:row>33</xdr:row>
      <xdr:rowOff>0</xdr:rowOff>
    </xdr:from>
    <xdr:ext cx="606607" cy="0"/>
    <xdr:pic>
      <xdr:nvPicPr>
        <xdr:cNvPr id="27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553826" y="33451800"/>
          <a:ext cx="606607" cy="0"/>
        </a:xfrm>
        <a:prstGeom prst="rect">
          <a:avLst/>
        </a:prstGeom>
      </xdr:spPr>
    </xdr:pic>
    <xdr:clientData/>
  </xdr:oneCellAnchor>
  <xdr:oneCellAnchor>
    <xdr:from>
      <xdr:col>9</xdr:col>
      <xdr:colOff>190501</xdr:colOff>
      <xdr:row>33</xdr:row>
      <xdr:rowOff>0</xdr:rowOff>
    </xdr:from>
    <xdr:ext cx="606607" cy="0"/>
    <xdr:pic>
      <xdr:nvPicPr>
        <xdr:cNvPr id="27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95251</xdr:colOff>
      <xdr:row>33</xdr:row>
      <xdr:rowOff>0</xdr:rowOff>
    </xdr:from>
    <xdr:ext cx="606607" cy="0"/>
    <xdr:pic>
      <xdr:nvPicPr>
        <xdr:cNvPr id="28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553826" y="33451800"/>
          <a:ext cx="606607" cy="0"/>
        </a:xfrm>
        <a:prstGeom prst="rect">
          <a:avLst/>
        </a:prstGeom>
      </xdr:spPr>
    </xdr:pic>
    <xdr:clientData/>
  </xdr:oneCellAnchor>
  <xdr:oneCellAnchor>
    <xdr:from>
      <xdr:col>9</xdr:col>
      <xdr:colOff>190501</xdr:colOff>
      <xdr:row>33</xdr:row>
      <xdr:rowOff>0</xdr:rowOff>
    </xdr:from>
    <xdr:ext cx="606607" cy="0"/>
    <xdr:pic>
      <xdr:nvPicPr>
        <xdr:cNvPr id="28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95251</xdr:colOff>
      <xdr:row>33</xdr:row>
      <xdr:rowOff>0</xdr:rowOff>
    </xdr:from>
    <xdr:ext cx="606607" cy="0"/>
    <xdr:pic>
      <xdr:nvPicPr>
        <xdr:cNvPr id="28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553826" y="33451800"/>
          <a:ext cx="606607" cy="0"/>
        </a:xfrm>
        <a:prstGeom prst="rect">
          <a:avLst/>
        </a:prstGeom>
      </xdr:spPr>
    </xdr:pic>
    <xdr:clientData/>
  </xdr:oneCellAnchor>
  <xdr:oneCellAnchor>
    <xdr:from>
      <xdr:col>9</xdr:col>
      <xdr:colOff>190501</xdr:colOff>
      <xdr:row>33</xdr:row>
      <xdr:rowOff>0</xdr:rowOff>
    </xdr:from>
    <xdr:ext cx="606607" cy="0"/>
    <xdr:pic>
      <xdr:nvPicPr>
        <xdr:cNvPr id="28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8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8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8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8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8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8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9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9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9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9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9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9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9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9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9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29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10819"/>
    <xdr:pic>
      <xdr:nvPicPr>
        <xdr:cNvPr id="30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10819"/>
        </a:xfrm>
        <a:prstGeom prst="rect">
          <a:avLst/>
        </a:prstGeom>
      </xdr:spPr>
    </xdr:pic>
    <xdr:clientData/>
  </xdr:oneCellAnchor>
  <xdr:oneCellAnchor>
    <xdr:from>
      <xdr:col>9</xdr:col>
      <xdr:colOff>190501</xdr:colOff>
      <xdr:row>33</xdr:row>
      <xdr:rowOff>0</xdr:rowOff>
    </xdr:from>
    <xdr:ext cx="606607" cy="10819"/>
    <xdr:pic>
      <xdr:nvPicPr>
        <xdr:cNvPr id="30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10819"/>
        </a:xfrm>
        <a:prstGeom prst="rect">
          <a:avLst/>
        </a:prstGeom>
      </xdr:spPr>
    </xdr:pic>
    <xdr:clientData/>
  </xdr:oneCellAnchor>
  <xdr:oneCellAnchor>
    <xdr:from>
      <xdr:col>9</xdr:col>
      <xdr:colOff>190501</xdr:colOff>
      <xdr:row>33</xdr:row>
      <xdr:rowOff>0</xdr:rowOff>
    </xdr:from>
    <xdr:ext cx="606607" cy="0"/>
    <xdr:pic>
      <xdr:nvPicPr>
        <xdr:cNvPr id="30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0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0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0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0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0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0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0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1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1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1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1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1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1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1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1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1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1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2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2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2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2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2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2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2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2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2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2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3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3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3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3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3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3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3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3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3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3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4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4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4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4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4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4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4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4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4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4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5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5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5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5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twoCellAnchor editAs="oneCell">
    <xdr:from>
      <xdr:col>0</xdr:col>
      <xdr:colOff>333374</xdr:colOff>
      <xdr:row>2</xdr:row>
      <xdr:rowOff>54769</xdr:rowOff>
    </xdr:from>
    <xdr:to>
      <xdr:col>0</xdr:col>
      <xdr:colOff>1695450</xdr:colOff>
      <xdr:row>2</xdr:row>
      <xdr:rowOff>590551</xdr:rowOff>
    </xdr:to>
    <xdr:pic>
      <xdr:nvPicPr>
        <xdr:cNvPr id="354" name="Рисунок 353"/>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33374" y="292894"/>
          <a:ext cx="1362076" cy="535782"/>
        </a:xfrm>
        <a:prstGeom prst="rect">
          <a:avLst/>
        </a:prstGeom>
      </xdr:spPr>
    </xdr:pic>
    <xdr:clientData/>
  </xdr:twoCellAnchor>
  <xdr:oneCellAnchor>
    <xdr:from>
      <xdr:col>9</xdr:col>
      <xdr:colOff>190501</xdr:colOff>
      <xdr:row>33</xdr:row>
      <xdr:rowOff>0</xdr:rowOff>
    </xdr:from>
    <xdr:ext cx="606607" cy="0"/>
    <xdr:pic>
      <xdr:nvPicPr>
        <xdr:cNvPr id="35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5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5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5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5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6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6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62"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63"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6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6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66"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67"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68"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69"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70"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oneCellAnchor>
    <xdr:from>
      <xdr:col>9</xdr:col>
      <xdr:colOff>190501</xdr:colOff>
      <xdr:row>33</xdr:row>
      <xdr:rowOff>0</xdr:rowOff>
    </xdr:from>
    <xdr:ext cx="606607" cy="0"/>
    <xdr:pic>
      <xdr:nvPicPr>
        <xdr:cNvPr id="371"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1649076" y="33451800"/>
          <a:ext cx="606607" cy="0"/>
        </a:xfrm>
        <a:prstGeom prst="rect">
          <a:avLst/>
        </a:prstGeom>
      </xdr:spPr>
    </xdr:pic>
    <xdr:clientData/>
  </xdr:oneCellAnchor>
  <xdr:twoCellAnchor editAs="oneCell">
    <xdr:from>
      <xdr:col>2</xdr:col>
      <xdr:colOff>266700</xdr:colOff>
      <xdr:row>4</xdr:row>
      <xdr:rowOff>57150</xdr:rowOff>
    </xdr:from>
    <xdr:to>
      <xdr:col>2</xdr:col>
      <xdr:colOff>1069521</xdr:colOff>
      <xdr:row>4</xdr:row>
      <xdr:rowOff>619125</xdr:rowOff>
    </xdr:to>
    <xdr:pic>
      <xdr:nvPicPr>
        <xdr:cNvPr id="372" name="Рисунок 371"/>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229100" y="1409700"/>
          <a:ext cx="802821" cy="561975"/>
        </a:xfrm>
        <a:prstGeom prst="rect">
          <a:avLst/>
        </a:prstGeom>
      </xdr:spPr>
    </xdr:pic>
    <xdr:clientData/>
  </xdr:twoCellAnchor>
  <xdr:twoCellAnchor editAs="oneCell">
    <xdr:from>
      <xdr:col>2</xdr:col>
      <xdr:colOff>285750</xdr:colOff>
      <xdr:row>5</xdr:row>
      <xdr:rowOff>57150</xdr:rowOff>
    </xdr:from>
    <xdr:to>
      <xdr:col>2</xdr:col>
      <xdr:colOff>1066800</xdr:colOff>
      <xdr:row>5</xdr:row>
      <xdr:rowOff>603885</xdr:rowOff>
    </xdr:to>
    <xdr:pic>
      <xdr:nvPicPr>
        <xdr:cNvPr id="373" name="Рисунок 372"/>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248150" y="2085975"/>
          <a:ext cx="781050" cy="546735"/>
        </a:xfrm>
        <a:prstGeom prst="rect">
          <a:avLst/>
        </a:prstGeom>
      </xdr:spPr>
    </xdr:pic>
    <xdr:clientData/>
  </xdr:twoCellAnchor>
  <xdr:oneCellAnchor>
    <xdr:from>
      <xdr:col>9</xdr:col>
      <xdr:colOff>190501</xdr:colOff>
      <xdr:row>7</xdr:row>
      <xdr:rowOff>10819</xdr:rowOff>
    </xdr:from>
    <xdr:ext cx="911407" cy="0"/>
    <xdr:pic>
      <xdr:nvPicPr>
        <xdr:cNvPr id="374"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91851" y="2715919"/>
          <a:ext cx="911407" cy="0"/>
        </a:xfrm>
        <a:prstGeom prst="rect">
          <a:avLst/>
        </a:prstGeom>
      </xdr:spPr>
    </xdr:pic>
    <xdr:clientData/>
  </xdr:oneCellAnchor>
  <xdr:oneCellAnchor>
    <xdr:from>
      <xdr:col>9</xdr:col>
      <xdr:colOff>190501</xdr:colOff>
      <xdr:row>8</xdr:row>
      <xdr:rowOff>10819</xdr:rowOff>
    </xdr:from>
    <xdr:ext cx="911407" cy="0"/>
    <xdr:pic>
      <xdr:nvPicPr>
        <xdr:cNvPr id="375" name="Grafik 3" descr="VARTA_JCI_LOGO_LOCKUP_final_4CP.jpeg"/>
        <xdr:cNvPicPr>
          <a:picLocks noChangeAspect="1"/>
        </xdr:cNvPicPr>
      </xdr:nvPicPr>
      <xdr:blipFill>
        <a:blip xmlns:r="http://schemas.openxmlformats.org/officeDocument/2006/relationships" r:embed="rId1" cstate="print"/>
        <a:stretch>
          <a:fillRect/>
        </a:stretch>
      </xdr:blipFill>
      <xdr:spPr>
        <a:xfrm>
          <a:off x="10991851" y="2715919"/>
          <a:ext cx="911407" cy="0"/>
        </a:xfrm>
        <a:prstGeom prst="rect">
          <a:avLst/>
        </a:prstGeom>
      </xdr:spPr>
    </xdr:pic>
    <xdr:clientData/>
  </xdr:oneCellAnchor>
  <xdr:twoCellAnchor editAs="oneCell">
    <xdr:from>
      <xdr:col>2</xdr:col>
      <xdr:colOff>361950</xdr:colOff>
      <xdr:row>6</xdr:row>
      <xdr:rowOff>28575</xdr:rowOff>
    </xdr:from>
    <xdr:to>
      <xdr:col>2</xdr:col>
      <xdr:colOff>986790</xdr:colOff>
      <xdr:row>6</xdr:row>
      <xdr:rowOff>626745</xdr:rowOff>
    </xdr:to>
    <xdr:pic>
      <xdr:nvPicPr>
        <xdr:cNvPr id="377" name="Рисунок 376"/>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324350" y="2733675"/>
          <a:ext cx="624840" cy="598170"/>
        </a:xfrm>
        <a:prstGeom prst="rect">
          <a:avLst/>
        </a:prstGeom>
      </xdr:spPr>
    </xdr:pic>
    <xdr:clientData/>
  </xdr:twoCellAnchor>
  <xdr:twoCellAnchor editAs="oneCell">
    <xdr:from>
      <xdr:col>2</xdr:col>
      <xdr:colOff>400050</xdr:colOff>
      <xdr:row>7</xdr:row>
      <xdr:rowOff>19050</xdr:rowOff>
    </xdr:from>
    <xdr:to>
      <xdr:col>2</xdr:col>
      <xdr:colOff>1024890</xdr:colOff>
      <xdr:row>7</xdr:row>
      <xdr:rowOff>617220</xdr:rowOff>
    </xdr:to>
    <xdr:pic>
      <xdr:nvPicPr>
        <xdr:cNvPr id="378" name="Рисунок 377"/>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362450" y="3400425"/>
          <a:ext cx="624840" cy="598170"/>
        </a:xfrm>
        <a:prstGeom prst="rect">
          <a:avLst/>
        </a:prstGeom>
      </xdr:spPr>
    </xdr:pic>
    <xdr:clientData/>
  </xdr:twoCellAnchor>
  <xdr:twoCellAnchor editAs="oneCell">
    <xdr:from>
      <xdr:col>2</xdr:col>
      <xdr:colOff>409575</xdr:colOff>
      <xdr:row>8</xdr:row>
      <xdr:rowOff>38100</xdr:rowOff>
    </xdr:from>
    <xdr:to>
      <xdr:col>2</xdr:col>
      <xdr:colOff>1034415</xdr:colOff>
      <xdr:row>8</xdr:row>
      <xdr:rowOff>636270</xdr:rowOff>
    </xdr:to>
    <xdr:pic>
      <xdr:nvPicPr>
        <xdr:cNvPr id="379" name="Рисунок 378"/>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371975" y="4095750"/>
          <a:ext cx="624840" cy="598170"/>
        </a:xfrm>
        <a:prstGeom prst="rect">
          <a:avLst/>
        </a:prstGeom>
      </xdr:spPr>
    </xdr:pic>
    <xdr:clientData/>
  </xdr:twoCellAnchor>
  <xdr:twoCellAnchor editAs="oneCell">
    <xdr:from>
      <xdr:col>2</xdr:col>
      <xdr:colOff>381000</xdr:colOff>
      <xdr:row>9</xdr:row>
      <xdr:rowOff>19050</xdr:rowOff>
    </xdr:from>
    <xdr:to>
      <xdr:col>2</xdr:col>
      <xdr:colOff>1005840</xdr:colOff>
      <xdr:row>9</xdr:row>
      <xdr:rowOff>617220</xdr:rowOff>
    </xdr:to>
    <xdr:pic>
      <xdr:nvPicPr>
        <xdr:cNvPr id="380" name="Рисунок 379"/>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343400" y="4752975"/>
          <a:ext cx="624840" cy="598170"/>
        </a:xfrm>
        <a:prstGeom prst="rect">
          <a:avLst/>
        </a:prstGeom>
      </xdr:spPr>
    </xdr:pic>
    <xdr:clientData/>
  </xdr:twoCellAnchor>
  <xdr:twoCellAnchor editAs="oneCell">
    <xdr:from>
      <xdr:col>2</xdr:col>
      <xdr:colOff>381000</xdr:colOff>
      <xdr:row>10</xdr:row>
      <xdr:rowOff>38100</xdr:rowOff>
    </xdr:from>
    <xdr:to>
      <xdr:col>2</xdr:col>
      <xdr:colOff>1005840</xdr:colOff>
      <xdr:row>10</xdr:row>
      <xdr:rowOff>636270</xdr:rowOff>
    </xdr:to>
    <xdr:pic>
      <xdr:nvPicPr>
        <xdr:cNvPr id="381" name="Рисунок 380"/>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343400" y="5448300"/>
          <a:ext cx="624840" cy="598170"/>
        </a:xfrm>
        <a:prstGeom prst="rect">
          <a:avLst/>
        </a:prstGeom>
      </xdr:spPr>
    </xdr:pic>
    <xdr:clientData/>
  </xdr:twoCellAnchor>
  <xdr:twoCellAnchor editAs="oneCell">
    <xdr:from>
      <xdr:col>2</xdr:col>
      <xdr:colOff>361950</xdr:colOff>
      <xdr:row>11</xdr:row>
      <xdr:rowOff>47625</xdr:rowOff>
    </xdr:from>
    <xdr:to>
      <xdr:col>2</xdr:col>
      <xdr:colOff>986790</xdr:colOff>
      <xdr:row>11</xdr:row>
      <xdr:rowOff>645795</xdr:rowOff>
    </xdr:to>
    <xdr:pic>
      <xdr:nvPicPr>
        <xdr:cNvPr id="382" name="Рисунок 381"/>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324350" y="6134100"/>
          <a:ext cx="624840" cy="59817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66676</xdr:colOff>
      <xdr:row>31</xdr:row>
      <xdr:rowOff>58169</xdr:rowOff>
    </xdr:from>
    <xdr:to>
      <xdr:col>2</xdr:col>
      <xdr:colOff>2247900</xdr:colOff>
      <xdr:row>37</xdr:row>
      <xdr:rowOff>114300</xdr:rowOff>
    </xdr:to>
    <xdr:pic>
      <xdr:nvPicPr>
        <xdr:cNvPr id="5" name="Рисунок 4">
          <a:extLst>
            <a:ext uri="{FF2B5EF4-FFF2-40B4-BE49-F238E27FC236}">
              <a16:creationId xmlns:a16="http://schemas.microsoft.com/office/drawing/2014/main" id="{00000000-0008-0000-0600-000007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133726" y="9392669"/>
          <a:ext cx="2181224" cy="2008756"/>
        </a:xfrm>
        <a:prstGeom prst="rect">
          <a:avLst/>
        </a:prstGeom>
      </xdr:spPr>
    </xdr:pic>
    <xdr:clientData/>
  </xdr:twoCellAnchor>
  <xdr:twoCellAnchor editAs="oneCell">
    <xdr:from>
      <xdr:col>2</xdr:col>
      <xdr:colOff>104776</xdr:colOff>
      <xdr:row>24</xdr:row>
      <xdr:rowOff>19051</xdr:rowOff>
    </xdr:from>
    <xdr:to>
      <xdr:col>2</xdr:col>
      <xdr:colOff>2290071</xdr:colOff>
      <xdr:row>31</xdr:row>
      <xdr:rowOff>9526</xdr:rowOff>
    </xdr:to>
    <xdr:pic>
      <xdr:nvPicPr>
        <xdr:cNvPr id="6" name="Рисунок 5">
          <a:extLst>
            <a:ext uri="{FF2B5EF4-FFF2-40B4-BE49-F238E27FC236}">
              <a16:creationId xmlns:a16="http://schemas.microsoft.com/office/drawing/2014/main" id="{00000000-0008-0000-0600-000008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171826" y="7343776"/>
          <a:ext cx="2185295" cy="2000250"/>
        </a:xfrm>
        <a:prstGeom prst="rect">
          <a:avLst/>
        </a:prstGeom>
      </xdr:spPr>
    </xdr:pic>
    <xdr:clientData/>
  </xdr:twoCellAnchor>
  <xdr:twoCellAnchor editAs="oneCell">
    <xdr:from>
      <xdr:col>2</xdr:col>
      <xdr:colOff>244476</xdr:colOff>
      <xdr:row>5</xdr:row>
      <xdr:rowOff>76199</xdr:rowOff>
    </xdr:from>
    <xdr:to>
      <xdr:col>2</xdr:col>
      <xdr:colOff>1079500</xdr:colOff>
      <xdr:row>10</xdr:row>
      <xdr:rowOff>109608</xdr:rowOff>
    </xdr:to>
    <xdr:pic>
      <xdr:nvPicPr>
        <xdr:cNvPr id="7" name="Рисунок 6"/>
        <xdr:cNvPicPr>
          <a:picLocks noChangeAspect="1"/>
        </xdr:cNvPicPr>
      </xdr:nvPicPr>
      <xdr:blipFill>
        <a:blip xmlns:r="http://schemas.openxmlformats.org/officeDocument/2006/relationships" r:embed="rId3"/>
        <a:stretch>
          <a:fillRect/>
        </a:stretch>
      </xdr:blipFill>
      <xdr:spPr>
        <a:xfrm>
          <a:off x="3457576" y="1682749"/>
          <a:ext cx="835024" cy="1735209"/>
        </a:xfrm>
        <a:prstGeom prst="rect">
          <a:avLst/>
        </a:prstGeom>
      </xdr:spPr>
    </xdr:pic>
    <xdr:clientData/>
  </xdr:twoCellAnchor>
  <xdr:twoCellAnchor editAs="oneCell">
    <xdr:from>
      <xdr:col>2</xdr:col>
      <xdr:colOff>1054100</xdr:colOff>
      <xdr:row>5</xdr:row>
      <xdr:rowOff>44450</xdr:rowOff>
    </xdr:from>
    <xdr:to>
      <xdr:col>2</xdr:col>
      <xdr:colOff>1929487</xdr:colOff>
      <xdr:row>10</xdr:row>
      <xdr:rowOff>127000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4267200" y="1651000"/>
          <a:ext cx="875387" cy="1784350"/>
        </a:xfrm>
        <a:prstGeom prst="rect">
          <a:avLst/>
        </a:prstGeom>
      </xdr:spPr>
    </xdr:pic>
    <xdr:clientData/>
  </xdr:twoCellAnchor>
  <xdr:twoCellAnchor editAs="oneCell">
    <xdr:from>
      <xdr:col>2</xdr:col>
      <xdr:colOff>374650</xdr:colOff>
      <xdr:row>17</xdr:row>
      <xdr:rowOff>60668</xdr:rowOff>
    </xdr:from>
    <xdr:to>
      <xdr:col>2</xdr:col>
      <xdr:colOff>1162050</xdr:colOff>
      <xdr:row>22</xdr:row>
      <xdr:rowOff>118302</xdr:rowOff>
    </xdr:to>
    <xdr:pic>
      <xdr:nvPicPr>
        <xdr:cNvPr id="9" name="Рисунок 8"/>
        <xdr:cNvPicPr>
          <a:picLocks noChangeAspect="1"/>
        </xdr:cNvPicPr>
      </xdr:nvPicPr>
      <xdr:blipFill>
        <a:blip xmlns:r="http://schemas.openxmlformats.org/officeDocument/2006/relationships" r:embed="rId5"/>
        <a:stretch>
          <a:fillRect/>
        </a:stretch>
      </xdr:blipFill>
      <xdr:spPr>
        <a:xfrm>
          <a:off x="3587750" y="5280368"/>
          <a:ext cx="787400" cy="1702284"/>
        </a:xfrm>
        <a:prstGeom prst="rect">
          <a:avLst/>
        </a:prstGeom>
      </xdr:spPr>
    </xdr:pic>
    <xdr:clientData/>
  </xdr:twoCellAnchor>
  <xdr:twoCellAnchor editAs="oneCell">
    <xdr:from>
      <xdr:col>2</xdr:col>
      <xdr:colOff>1174752</xdr:colOff>
      <xdr:row>17</xdr:row>
      <xdr:rowOff>88899</xdr:rowOff>
    </xdr:from>
    <xdr:to>
      <xdr:col>2</xdr:col>
      <xdr:colOff>2000250</xdr:colOff>
      <xdr:row>22</xdr:row>
      <xdr:rowOff>112092</xdr:rowOff>
    </xdr:to>
    <xdr:pic>
      <xdr:nvPicPr>
        <xdr:cNvPr id="10" name="Рисунок 9"/>
        <xdr:cNvPicPr>
          <a:picLocks noChangeAspect="1"/>
        </xdr:cNvPicPr>
      </xdr:nvPicPr>
      <xdr:blipFill>
        <a:blip xmlns:r="http://schemas.openxmlformats.org/officeDocument/2006/relationships" r:embed="rId6"/>
        <a:stretch>
          <a:fillRect/>
        </a:stretch>
      </xdr:blipFill>
      <xdr:spPr>
        <a:xfrm>
          <a:off x="4387852" y="5308599"/>
          <a:ext cx="825498" cy="1667843"/>
        </a:xfrm>
        <a:prstGeom prst="rect">
          <a:avLst/>
        </a:prstGeom>
      </xdr:spPr>
    </xdr:pic>
    <xdr:clientData/>
  </xdr:twoCellAnchor>
  <xdr:twoCellAnchor editAs="oneCell">
    <xdr:from>
      <xdr:col>2</xdr:col>
      <xdr:colOff>406400</xdr:colOff>
      <xdr:row>11</xdr:row>
      <xdr:rowOff>30860</xdr:rowOff>
    </xdr:from>
    <xdr:to>
      <xdr:col>2</xdr:col>
      <xdr:colOff>1149350</xdr:colOff>
      <xdr:row>16</xdr:row>
      <xdr:rowOff>146050</xdr:rowOff>
    </xdr:to>
    <xdr:pic>
      <xdr:nvPicPr>
        <xdr:cNvPr id="11" name="Рисунок 10"/>
        <xdr:cNvPicPr>
          <a:picLocks noChangeAspect="1"/>
        </xdr:cNvPicPr>
      </xdr:nvPicPr>
      <xdr:blipFill>
        <a:blip xmlns:r="http://schemas.openxmlformats.org/officeDocument/2006/relationships" r:embed="rId7"/>
        <a:stretch>
          <a:fillRect/>
        </a:stretch>
      </xdr:blipFill>
      <xdr:spPr>
        <a:xfrm>
          <a:off x="3619500" y="3497960"/>
          <a:ext cx="742950" cy="1709040"/>
        </a:xfrm>
        <a:prstGeom prst="rect">
          <a:avLst/>
        </a:prstGeom>
      </xdr:spPr>
    </xdr:pic>
    <xdr:clientData/>
  </xdr:twoCellAnchor>
  <xdr:twoCellAnchor editAs="oneCell">
    <xdr:from>
      <xdr:col>2</xdr:col>
      <xdr:colOff>1149351</xdr:colOff>
      <xdr:row>11</xdr:row>
      <xdr:rowOff>50800</xdr:rowOff>
    </xdr:from>
    <xdr:to>
      <xdr:col>2</xdr:col>
      <xdr:colOff>1920432</xdr:colOff>
      <xdr:row>16</xdr:row>
      <xdr:rowOff>138869</xdr:rowOff>
    </xdr:to>
    <xdr:pic>
      <xdr:nvPicPr>
        <xdr:cNvPr id="12" name="Рисунок 11"/>
        <xdr:cNvPicPr>
          <a:picLocks noChangeAspect="1"/>
        </xdr:cNvPicPr>
      </xdr:nvPicPr>
      <xdr:blipFill>
        <a:blip xmlns:r="http://schemas.openxmlformats.org/officeDocument/2006/relationships" r:embed="rId8"/>
        <a:stretch>
          <a:fillRect/>
        </a:stretch>
      </xdr:blipFill>
      <xdr:spPr>
        <a:xfrm>
          <a:off x="4362451" y="3517900"/>
          <a:ext cx="771081" cy="1681919"/>
        </a:xfrm>
        <a:prstGeom prst="rect">
          <a:avLst/>
        </a:prstGeom>
      </xdr:spPr>
    </xdr:pic>
    <xdr:clientData/>
  </xdr:twoCellAnchor>
  <xdr:twoCellAnchor editAs="oneCell">
    <xdr:from>
      <xdr:col>2</xdr:col>
      <xdr:colOff>66676</xdr:colOff>
      <xdr:row>38</xdr:row>
      <xdr:rowOff>95250</xdr:rowOff>
    </xdr:from>
    <xdr:to>
      <xdr:col>2</xdr:col>
      <xdr:colOff>2278083</xdr:colOff>
      <xdr:row>53</xdr:row>
      <xdr:rowOff>0</xdr:rowOff>
    </xdr:to>
    <xdr:pic>
      <xdr:nvPicPr>
        <xdr:cNvPr id="13" name="Рисунок 12"/>
        <xdr:cNvPicPr>
          <a:picLocks noChangeAspect="1"/>
        </xdr:cNvPicPr>
      </xdr:nvPicPr>
      <xdr:blipFill>
        <a:blip xmlns:r="http://schemas.openxmlformats.org/officeDocument/2006/relationships" r:embed="rId9"/>
        <a:stretch>
          <a:fillRect/>
        </a:stretch>
      </xdr:blipFill>
      <xdr:spPr>
        <a:xfrm>
          <a:off x="3133726" y="7172325"/>
          <a:ext cx="2211407" cy="2190750"/>
        </a:xfrm>
        <a:prstGeom prst="rect">
          <a:avLst/>
        </a:prstGeom>
      </xdr:spPr>
    </xdr:pic>
    <xdr:clientData/>
  </xdr:twoCellAnchor>
  <xdr:twoCellAnchor editAs="oneCell">
    <xdr:from>
      <xdr:col>2</xdr:col>
      <xdr:colOff>57151</xdr:colOff>
      <xdr:row>54</xdr:row>
      <xdr:rowOff>38100</xdr:rowOff>
    </xdr:from>
    <xdr:to>
      <xdr:col>2</xdr:col>
      <xdr:colOff>2268803</xdr:colOff>
      <xdr:row>68</xdr:row>
      <xdr:rowOff>133350</xdr:rowOff>
    </xdr:to>
    <xdr:pic>
      <xdr:nvPicPr>
        <xdr:cNvPr id="14" name="Рисунок 13"/>
        <xdr:cNvPicPr>
          <a:picLocks noChangeAspect="1"/>
        </xdr:cNvPicPr>
      </xdr:nvPicPr>
      <xdr:blipFill>
        <a:blip xmlns:r="http://schemas.openxmlformats.org/officeDocument/2006/relationships" r:embed="rId10"/>
        <a:stretch>
          <a:fillRect/>
        </a:stretch>
      </xdr:blipFill>
      <xdr:spPr>
        <a:xfrm>
          <a:off x="3124201" y="9705975"/>
          <a:ext cx="2211652" cy="2228850"/>
        </a:xfrm>
        <a:prstGeom prst="rect">
          <a:avLst/>
        </a:prstGeom>
      </xdr:spPr>
    </xdr:pic>
    <xdr:clientData/>
  </xdr:twoCellAnchor>
  <xdr:twoCellAnchor editAs="oneCell">
    <xdr:from>
      <xdr:col>3</xdr:col>
      <xdr:colOff>38100</xdr:colOff>
      <xdr:row>54</xdr:row>
      <xdr:rowOff>28575</xdr:rowOff>
    </xdr:from>
    <xdr:to>
      <xdr:col>3</xdr:col>
      <xdr:colOff>2228850</xdr:colOff>
      <xdr:row>69</xdr:row>
      <xdr:rowOff>44249</xdr:rowOff>
    </xdr:to>
    <xdr:pic>
      <xdr:nvPicPr>
        <xdr:cNvPr id="15" name="Рисунок 14"/>
        <xdr:cNvPicPr>
          <a:picLocks noChangeAspect="1"/>
        </xdr:cNvPicPr>
      </xdr:nvPicPr>
      <xdr:blipFill>
        <a:blip xmlns:r="http://schemas.openxmlformats.org/officeDocument/2006/relationships" r:embed="rId11"/>
        <a:stretch>
          <a:fillRect/>
        </a:stretch>
      </xdr:blipFill>
      <xdr:spPr>
        <a:xfrm>
          <a:off x="5400675" y="9696450"/>
          <a:ext cx="2190750" cy="2301674"/>
        </a:xfrm>
        <a:prstGeom prst="rect">
          <a:avLst/>
        </a:prstGeom>
      </xdr:spPr>
    </xdr:pic>
    <xdr:clientData/>
  </xdr:twoCellAnchor>
  <xdr:twoCellAnchor editAs="oneCell">
    <xdr:from>
      <xdr:col>3</xdr:col>
      <xdr:colOff>46844</xdr:colOff>
      <xdr:row>38</xdr:row>
      <xdr:rowOff>66675</xdr:rowOff>
    </xdr:from>
    <xdr:to>
      <xdr:col>3</xdr:col>
      <xdr:colOff>2247900</xdr:colOff>
      <xdr:row>53</xdr:row>
      <xdr:rowOff>142875</xdr:rowOff>
    </xdr:to>
    <xdr:pic>
      <xdr:nvPicPr>
        <xdr:cNvPr id="16" name="Рисунок 15"/>
        <xdr:cNvPicPr>
          <a:picLocks noChangeAspect="1"/>
        </xdr:cNvPicPr>
      </xdr:nvPicPr>
      <xdr:blipFill>
        <a:blip xmlns:r="http://schemas.openxmlformats.org/officeDocument/2006/relationships" r:embed="rId12"/>
        <a:stretch>
          <a:fillRect/>
        </a:stretch>
      </xdr:blipFill>
      <xdr:spPr>
        <a:xfrm>
          <a:off x="5409419" y="7143750"/>
          <a:ext cx="2201056" cy="23622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219075</xdr:colOff>
      <xdr:row>7</xdr:row>
      <xdr:rowOff>123825</xdr:rowOff>
    </xdr:from>
    <xdr:to>
      <xdr:col>2</xdr:col>
      <xdr:colOff>1876425</xdr:colOff>
      <xdr:row>18</xdr:row>
      <xdr:rowOff>64125</xdr:rowOff>
    </xdr:to>
    <xdr:pic>
      <xdr:nvPicPr>
        <xdr:cNvPr id="2" name="Рисунок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276850" y="1590675"/>
          <a:ext cx="1657350" cy="203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3</xdr:row>
      <xdr:rowOff>0</xdr:rowOff>
    </xdr:from>
    <xdr:to>
      <xdr:col>2</xdr:col>
      <xdr:colOff>838200</xdr:colOff>
      <xdr:row>7</xdr:row>
      <xdr:rowOff>4904</xdr:rowOff>
    </xdr:to>
    <xdr:pic>
      <xdr:nvPicPr>
        <xdr:cNvPr id="3" name="Рисунок 2"/>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057775" y="704850"/>
          <a:ext cx="838200" cy="7669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47626</xdr:colOff>
      <xdr:row>19</xdr:row>
      <xdr:rowOff>20063</xdr:rowOff>
    </xdr:from>
    <xdr:to>
      <xdr:col>2</xdr:col>
      <xdr:colOff>809625</xdr:colOff>
      <xdr:row>19</xdr:row>
      <xdr:rowOff>1038224</xdr:rowOff>
    </xdr:to>
    <xdr:pic>
      <xdr:nvPicPr>
        <xdr:cNvPr id="4" name="Рисунок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105401" y="3772913"/>
          <a:ext cx="761999" cy="1018161"/>
        </a:xfrm>
        <a:prstGeom prst="rect">
          <a:avLst/>
        </a:prstGeom>
      </xdr:spPr>
    </xdr:pic>
    <xdr:clientData/>
  </xdr:twoCellAnchor>
  <xdr:twoCellAnchor editAs="oneCell">
    <xdr:from>
      <xdr:col>2</xdr:col>
      <xdr:colOff>0</xdr:colOff>
      <xdr:row>20</xdr:row>
      <xdr:rowOff>0</xdr:rowOff>
    </xdr:from>
    <xdr:to>
      <xdr:col>2</xdr:col>
      <xdr:colOff>971550</xdr:colOff>
      <xdr:row>23</xdr:row>
      <xdr:rowOff>0</xdr:rowOff>
    </xdr:to>
    <xdr:pic>
      <xdr:nvPicPr>
        <xdr:cNvPr id="5" name="Рисунок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057775" y="4819650"/>
          <a:ext cx="971550" cy="971550"/>
        </a:xfrm>
        <a:prstGeom prst="rect">
          <a:avLst/>
        </a:prstGeom>
      </xdr:spPr>
    </xdr:pic>
    <xdr:clientData/>
  </xdr:twoCellAnchor>
  <xdr:twoCellAnchor editAs="oneCell">
    <xdr:from>
      <xdr:col>2</xdr:col>
      <xdr:colOff>28575</xdr:colOff>
      <xdr:row>25</xdr:row>
      <xdr:rowOff>47626</xdr:rowOff>
    </xdr:from>
    <xdr:to>
      <xdr:col>2</xdr:col>
      <xdr:colOff>942975</xdr:colOff>
      <xdr:row>26</xdr:row>
      <xdr:rowOff>411450</xdr:rowOff>
    </xdr:to>
    <xdr:pic>
      <xdr:nvPicPr>
        <xdr:cNvPr id="6" name="Рисунок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086350" y="6515101"/>
          <a:ext cx="914400" cy="801974"/>
        </a:xfrm>
        <a:prstGeom prst="rect">
          <a:avLst/>
        </a:prstGeom>
      </xdr:spPr>
    </xdr:pic>
    <xdr:clientData/>
  </xdr:twoCellAnchor>
  <xdr:twoCellAnchor editAs="oneCell">
    <xdr:from>
      <xdr:col>2</xdr:col>
      <xdr:colOff>76200</xdr:colOff>
      <xdr:row>28</xdr:row>
      <xdr:rowOff>85725</xdr:rowOff>
    </xdr:from>
    <xdr:to>
      <xdr:col>2</xdr:col>
      <xdr:colOff>1047750</xdr:colOff>
      <xdr:row>29</xdr:row>
      <xdr:rowOff>476250</xdr:rowOff>
    </xdr:to>
    <xdr:pic>
      <xdr:nvPicPr>
        <xdr:cNvPr id="7"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133975" y="7620000"/>
          <a:ext cx="971550" cy="971550"/>
        </a:xfrm>
        <a:prstGeom prst="rect">
          <a:avLst/>
        </a:prstGeom>
      </xdr:spPr>
    </xdr:pic>
    <xdr:clientData/>
  </xdr:twoCellAnchor>
  <xdr:twoCellAnchor editAs="oneCell">
    <xdr:from>
      <xdr:col>2</xdr:col>
      <xdr:colOff>95250</xdr:colOff>
      <xdr:row>29</xdr:row>
      <xdr:rowOff>571500</xdr:rowOff>
    </xdr:from>
    <xdr:to>
      <xdr:col>2</xdr:col>
      <xdr:colOff>1038225</xdr:colOff>
      <xdr:row>32</xdr:row>
      <xdr:rowOff>304800</xdr:rowOff>
    </xdr:to>
    <xdr:pic>
      <xdr:nvPicPr>
        <xdr:cNvPr id="8" name="Рисунок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53025" y="8686800"/>
          <a:ext cx="942975" cy="942975"/>
        </a:xfrm>
        <a:prstGeom prst="rect">
          <a:avLst/>
        </a:prstGeom>
      </xdr:spPr>
    </xdr:pic>
    <xdr:clientData/>
  </xdr:twoCellAnchor>
  <xdr:twoCellAnchor editAs="oneCell">
    <xdr:from>
      <xdr:col>2</xdr:col>
      <xdr:colOff>76200</xdr:colOff>
      <xdr:row>33</xdr:row>
      <xdr:rowOff>47625</xdr:rowOff>
    </xdr:from>
    <xdr:to>
      <xdr:col>2</xdr:col>
      <xdr:colOff>1133475</xdr:colOff>
      <xdr:row>35</xdr:row>
      <xdr:rowOff>323850</xdr:rowOff>
    </xdr:to>
    <xdr:pic>
      <xdr:nvPicPr>
        <xdr:cNvPr id="9" name="Рисунок 8"/>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5133975" y="9686925"/>
          <a:ext cx="1057275" cy="1057275"/>
        </a:xfrm>
        <a:prstGeom prst="rect">
          <a:avLst/>
        </a:prstGeom>
      </xdr:spPr>
    </xdr:pic>
    <xdr:clientData/>
  </xdr:twoCellAnchor>
  <xdr:twoCellAnchor editAs="oneCell">
    <xdr:from>
      <xdr:col>2</xdr:col>
      <xdr:colOff>238126</xdr:colOff>
      <xdr:row>35</xdr:row>
      <xdr:rowOff>352425</xdr:rowOff>
    </xdr:from>
    <xdr:to>
      <xdr:col>2</xdr:col>
      <xdr:colOff>885826</xdr:colOff>
      <xdr:row>36</xdr:row>
      <xdr:rowOff>721272</xdr:rowOff>
    </xdr:to>
    <xdr:pic>
      <xdr:nvPicPr>
        <xdr:cNvPr id="10" name="Рисунок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295901" y="10772775"/>
          <a:ext cx="647700" cy="759372"/>
        </a:xfrm>
        <a:prstGeom prst="rect">
          <a:avLst/>
        </a:prstGeom>
      </xdr:spPr>
    </xdr:pic>
    <xdr:clientData/>
  </xdr:twoCellAnchor>
  <xdr:twoCellAnchor editAs="oneCell">
    <xdr:from>
      <xdr:col>2</xdr:col>
      <xdr:colOff>1</xdr:colOff>
      <xdr:row>37</xdr:row>
      <xdr:rowOff>1</xdr:rowOff>
    </xdr:from>
    <xdr:to>
      <xdr:col>2</xdr:col>
      <xdr:colOff>1009651</xdr:colOff>
      <xdr:row>38</xdr:row>
      <xdr:rowOff>476251</xdr:rowOff>
    </xdr:to>
    <xdr:pic>
      <xdr:nvPicPr>
        <xdr:cNvPr id="11" name="Рисунок 10"/>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5057776" y="11544301"/>
          <a:ext cx="1009650" cy="1009650"/>
        </a:xfrm>
        <a:prstGeom prst="rect">
          <a:avLst/>
        </a:prstGeom>
      </xdr:spPr>
    </xdr:pic>
    <xdr:clientData/>
  </xdr:twoCellAnchor>
  <xdr:twoCellAnchor editAs="oneCell">
    <xdr:from>
      <xdr:col>2</xdr:col>
      <xdr:colOff>95249</xdr:colOff>
      <xdr:row>67</xdr:row>
      <xdr:rowOff>19050</xdr:rowOff>
    </xdr:from>
    <xdr:to>
      <xdr:col>2</xdr:col>
      <xdr:colOff>1371600</xdr:colOff>
      <xdr:row>77</xdr:row>
      <xdr:rowOff>31631</xdr:rowOff>
    </xdr:to>
    <xdr:pic>
      <xdr:nvPicPr>
        <xdr:cNvPr id="12" name="Рисунок 11"/>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153024" y="17964150"/>
          <a:ext cx="1276351" cy="1917581"/>
        </a:xfrm>
        <a:prstGeom prst="rect">
          <a:avLst/>
        </a:prstGeom>
      </xdr:spPr>
    </xdr:pic>
    <xdr:clientData/>
  </xdr:twoCellAnchor>
  <xdr:twoCellAnchor editAs="oneCell">
    <xdr:from>
      <xdr:col>2</xdr:col>
      <xdr:colOff>1866900</xdr:colOff>
      <xdr:row>67</xdr:row>
      <xdr:rowOff>152400</xdr:rowOff>
    </xdr:from>
    <xdr:to>
      <xdr:col>2</xdr:col>
      <xdr:colOff>3486150</xdr:colOff>
      <xdr:row>76</xdr:row>
      <xdr:rowOff>107752</xdr:rowOff>
    </xdr:to>
    <xdr:pic>
      <xdr:nvPicPr>
        <xdr:cNvPr id="13" name="Рисунок 12"/>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6924675" y="18097500"/>
          <a:ext cx="1619250" cy="16698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1362075</xdr:colOff>
      <xdr:row>39</xdr:row>
      <xdr:rowOff>9525</xdr:rowOff>
    </xdr:from>
    <xdr:to>
      <xdr:col>2</xdr:col>
      <xdr:colOff>2128580</xdr:colOff>
      <xdr:row>44</xdr:row>
      <xdr:rowOff>170347</xdr:rowOff>
    </xdr:to>
    <xdr:pic>
      <xdr:nvPicPr>
        <xdr:cNvPr id="14" name="Рисунок 13"/>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t="11437" r="13830"/>
        <a:stretch/>
      </xdr:blipFill>
      <xdr:spPr>
        <a:xfrm>
          <a:off x="6419850" y="12620625"/>
          <a:ext cx="766505" cy="1113322"/>
        </a:xfrm>
        <a:prstGeom prst="rect">
          <a:avLst/>
        </a:prstGeom>
      </xdr:spPr>
    </xdr:pic>
    <xdr:clientData/>
  </xdr:twoCellAnchor>
  <xdr:twoCellAnchor editAs="oneCell">
    <xdr:from>
      <xdr:col>2</xdr:col>
      <xdr:colOff>180975</xdr:colOff>
      <xdr:row>54</xdr:row>
      <xdr:rowOff>47625</xdr:rowOff>
    </xdr:from>
    <xdr:to>
      <xdr:col>2</xdr:col>
      <xdr:colOff>978694</xdr:colOff>
      <xdr:row>60</xdr:row>
      <xdr:rowOff>7189</xdr:rowOff>
    </xdr:to>
    <xdr:pic>
      <xdr:nvPicPr>
        <xdr:cNvPr id="15" name="Рисунок 14"/>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238750" y="15516225"/>
          <a:ext cx="797719" cy="1102564"/>
        </a:xfrm>
        <a:prstGeom prst="rect">
          <a:avLst/>
        </a:prstGeom>
      </xdr:spPr>
    </xdr:pic>
    <xdr:clientData/>
  </xdr:twoCellAnchor>
  <xdr:twoCellAnchor editAs="oneCell">
    <xdr:from>
      <xdr:col>2</xdr:col>
      <xdr:colOff>2428876</xdr:colOff>
      <xdr:row>39</xdr:row>
      <xdr:rowOff>26842</xdr:rowOff>
    </xdr:from>
    <xdr:to>
      <xdr:col>2</xdr:col>
      <xdr:colOff>3152776</xdr:colOff>
      <xdr:row>44</xdr:row>
      <xdr:rowOff>161923</xdr:rowOff>
    </xdr:to>
    <xdr:pic>
      <xdr:nvPicPr>
        <xdr:cNvPr id="16" name="Рисунок 15"/>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7486651" y="12637942"/>
          <a:ext cx="723900" cy="1087581"/>
        </a:xfrm>
        <a:prstGeom prst="rect">
          <a:avLst/>
        </a:prstGeom>
      </xdr:spPr>
    </xdr:pic>
    <xdr:clientData/>
  </xdr:twoCellAnchor>
  <xdr:twoCellAnchor editAs="oneCell">
    <xdr:from>
      <xdr:col>2</xdr:col>
      <xdr:colOff>2581275</xdr:colOff>
      <xdr:row>54</xdr:row>
      <xdr:rowOff>19050</xdr:rowOff>
    </xdr:from>
    <xdr:to>
      <xdr:col>2</xdr:col>
      <xdr:colOff>3486150</xdr:colOff>
      <xdr:row>61</xdr:row>
      <xdr:rowOff>45027</xdr:rowOff>
    </xdr:to>
    <xdr:pic>
      <xdr:nvPicPr>
        <xdr:cNvPr id="17" name="Рисунок 16"/>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rot="16200000">
          <a:off x="7411749" y="15714951"/>
          <a:ext cx="1359477" cy="904875"/>
        </a:xfrm>
        <a:prstGeom prst="rect">
          <a:avLst/>
        </a:prstGeom>
      </xdr:spPr>
    </xdr:pic>
    <xdr:clientData/>
  </xdr:twoCellAnchor>
  <xdr:twoCellAnchor editAs="oneCell">
    <xdr:from>
      <xdr:col>2</xdr:col>
      <xdr:colOff>1047751</xdr:colOff>
      <xdr:row>45</xdr:row>
      <xdr:rowOff>57149</xdr:rowOff>
    </xdr:from>
    <xdr:to>
      <xdr:col>2</xdr:col>
      <xdr:colOff>2239679</xdr:colOff>
      <xdr:row>53</xdr:row>
      <xdr:rowOff>123824</xdr:rowOff>
    </xdr:to>
    <xdr:pic>
      <xdr:nvPicPr>
        <xdr:cNvPr id="18" name="Рисунок 17"/>
        <xdr:cNvPicPr>
          <a:picLocks noChangeAspect="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rcRect t="12020"/>
        <a:stretch/>
      </xdr:blipFill>
      <xdr:spPr>
        <a:xfrm>
          <a:off x="6105526" y="13811249"/>
          <a:ext cx="1191928" cy="1590675"/>
        </a:xfrm>
        <a:prstGeom prst="rect">
          <a:avLst/>
        </a:prstGeom>
      </xdr:spPr>
    </xdr:pic>
    <xdr:clientData/>
  </xdr:twoCellAnchor>
  <xdr:twoCellAnchor editAs="oneCell">
    <xdr:from>
      <xdr:col>2</xdr:col>
      <xdr:colOff>1028700</xdr:colOff>
      <xdr:row>58</xdr:row>
      <xdr:rowOff>38100</xdr:rowOff>
    </xdr:from>
    <xdr:to>
      <xdr:col>2</xdr:col>
      <xdr:colOff>2198034</xdr:colOff>
      <xdr:row>66</xdr:row>
      <xdr:rowOff>102394</xdr:rowOff>
    </xdr:to>
    <xdr:pic>
      <xdr:nvPicPr>
        <xdr:cNvPr id="19" name="Рисунок 18"/>
        <xdr:cNvPicPr>
          <a:picLocks noChangeAspect="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b="8955"/>
        <a:stretch/>
      </xdr:blipFill>
      <xdr:spPr>
        <a:xfrm>
          <a:off x="6086475" y="16268700"/>
          <a:ext cx="1169334" cy="1588294"/>
        </a:xfrm>
        <a:prstGeom prst="rect">
          <a:avLst/>
        </a:prstGeom>
      </xdr:spPr>
    </xdr:pic>
    <xdr:clientData/>
  </xdr:twoCellAnchor>
  <xdr:twoCellAnchor editAs="oneCell">
    <xdr:from>
      <xdr:col>2</xdr:col>
      <xdr:colOff>2533651</xdr:colOff>
      <xdr:row>45</xdr:row>
      <xdr:rowOff>142875</xdr:rowOff>
    </xdr:from>
    <xdr:to>
      <xdr:col>2</xdr:col>
      <xdr:colOff>3547129</xdr:colOff>
      <xdr:row>53</xdr:row>
      <xdr:rowOff>95249</xdr:rowOff>
    </xdr:to>
    <xdr:pic>
      <xdr:nvPicPr>
        <xdr:cNvPr id="20" name="Рисунок 19"/>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7591426" y="13896975"/>
          <a:ext cx="1013478" cy="14763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47624</xdr:colOff>
      <xdr:row>79</xdr:row>
      <xdr:rowOff>133349</xdr:rowOff>
    </xdr:from>
    <xdr:to>
      <xdr:col>2</xdr:col>
      <xdr:colOff>966601</xdr:colOff>
      <xdr:row>90</xdr:row>
      <xdr:rowOff>171450</xdr:rowOff>
    </xdr:to>
    <xdr:pic>
      <xdr:nvPicPr>
        <xdr:cNvPr id="21" name="Рисунок 20"/>
        <xdr:cNvPicPr>
          <a:picLocks noChangeAspect="1"/>
        </xdr:cNvPicPr>
      </xdr:nvPicPr>
      <xdr:blipFill>
        <a:blip xmlns:r="http://schemas.openxmlformats.org/officeDocument/2006/relationships" r:embed="rId20"/>
        <a:stretch>
          <a:fillRect/>
        </a:stretch>
      </xdr:blipFill>
      <xdr:spPr>
        <a:xfrm>
          <a:off x="5105399" y="20459699"/>
          <a:ext cx="918977" cy="2133601"/>
        </a:xfrm>
        <a:prstGeom prst="rect">
          <a:avLst/>
        </a:prstGeom>
      </xdr:spPr>
    </xdr:pic>
    <xdr:clientData/>
  </xdr:twoCellAnchor>
  <xdr:twoCellAnchor editAs="oneCell">
    <xdr:from>
      <xdr:col>2</xdr:col>
      <xdr:colOff>971550</xdr:colOff>
      <xdr:row>79</xdr:row>
      <xdr:rowOff>76200</xdr:rowOff>
    </xdr:from>
    <xdr:to>
      <xdr:col>2</xdr:col>
      <xdr:colOff>1962149</xdr:colOff>
      <xdr:row>90</xdr:row>
      <xdr:rowOff>138256</xdr:rowOff>
    </xdr:to>
    <xdr:pic>
      <xdr:nvPicPr>
        <xdr:cNvPr id="22" name="Рисунок 21"/>
        <xdr:cNvPicPr>
          <a:picLocks noChangeAspect="1"/>
        </xdr:cNvPicPr>
      </xdr:nvPicPr>
      <xdr:blipFill>
        <a:blip xmlns:r="http://schemas.openxmlformats.org/officeDocument/2006/relationships" r:embed="rId21"/>
        <a:stretch>
          <a:fillRect/>
        </a:stretch>
      </xdr:blipFill>
      <xdr:spPr>
        <a:xfrm>
          <a:off x="6029325" y="20402550"/>
          <a:ext cx="990599" cy="2157556"/>
        </a:xfrm>
        <a:prstGeom prst="rect">
          <a:avLst/>
        </a:prstGeom>
      </xdr:spPr>
    </xdr:pic>
    <xdr:clientData/>
  </xdr:twoCellAnchor>
  <xdr:twoCellAnchor editAs="oneCell">
    <xdr:from>
      <xdr:col>2</xdr:col>
      <xdr:colOff>2114549</xdr:colOff>
      <xdr:row>79</xdr:row>
      <xdr:rowOff>66675</xdr:rowOff>
    </xdr:from>
    <xdr:to>
      <xdr:col>2</xdr:col>
      <xdr:colOff>3152774</xdr:colOff>
      <xdr:row>90</xdr:row>
      <xdr:rowOff>144433</xdr:rowOff>
    </xdr:to>
    <xdr:pic>
      <xdr:nvPicPr>
        <xdr:cNvPr id="23" name="Рисунок 22"/>
        <xdr:cNvPicPr>
          <a:picLocks noChangeAspect="1"/>
        </xdr:cNvPicPr>
      </xdr:nvPicPr>
      <xdr:blipFill>
        <a:blip xmlns:r="http://schemas.openxmlformats.org/officeDocument/2006/relationships" r:embed="rId22"/>
        <a:stretch>
          <a:fillRect/>
        </a:stretch>
      </xdr:blipFill>
      <xdr:spPr>
        <a:xfrm>
          <a:off x="7172324" y="20393025"/>
          <a:ext cx="1038225" cy="2173258"/>
        </a:xfrm>
        <a:prstGeom prst="rect">
          <a:avLst/>
        </a:prstGeom>
      </xdr:spPr>
    </xdr:pic>
    <xdr:clientData/>
  </xdr:twoCellAnchor>
  <xdr:twoCellAnchor editAs="oneCell">
    <xdr:from>
      <xdr:col>2</xdr:col>
      <xdr:colOff>3209925</xdr:colOff>
      <xdr:row>79</xdr:row>
      <xdr:rowOff>47625</xdr:rowOff>
    </xdr:from>
    <xdr:to>
      <xdr:col>2</xdr:col>
      <xdr:colOff>4277093</xdr:colOff>
      <xdr:row>90</xdr:row>
      <xdr:rowOff>142875</xdr:rowOff>
    </xdr:to>
    <xdr:pic>
      <xdr:nvPicPr>
        <xdr:cNvPr id="24" name="Рисунок 23"/>
        <xdr:cNvPicPr>
          <a:picLocks noChangeAspect="1"/>
        </xdr:cNvPicPr>
      </xdr:nvPicPr>
      <xdr:blipFill>
        <a:blip xmlns:r="http://schemas.openxmlformats.org/officeDocument/2006/relationships" r:embed="rId23"/>
        <a:stretch>
          <a:fillRect/>
        </a:stretch>
      </xdr:blipFill>
      <xdr:spPr>
        <a:xfrm>
          <a:off x="8267700" y="20373975"/>
          <a:ext cx="1067168" cy="2190750"/>
        </a:xfrm>
        <a:prstGeom prst="rect">
          <a:avLst/>
        </a:prstGeom>
      </xdr:spPr>
    </xdr:pic>
    <xdr:clientData/>
  </xdr:twoCellAnchor>
  <xdr:twoCellAnchor editAs="oneCell">
    <xdr:from>
      <xdr:col>2</xdr:col>
      <xdr:colOff>1</xdr:colOff>
      <xdr:row>94</xdr:row>
      <xdr:rowOff>1</xdr:rowOff>
    </xdr:from>
    <xdr:to>
      <xdr:col>2</xdr:col>
      <xdr:colOff>762000</xdr:colOff>
      <xdr:row>100</xdr:row>
      <xdr:rowOff>1823</xdr:rowOff>
    </xdr:to>
    <xdr:pic>
      <xdr:nvPicPr>
        <xdr:cNvPr id="25" name="Рисунок 24"/>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057776" y="23279101"/>
          <a:ext cx="761999" cy="1144822"/>
        </a:xfrm>
        <a:prstGeom prst="rect">
          <a:avLst/>
        </a:prstGeom>
      </xdr:spPr>
    </xdr:pic>
    <xdr:clientData/>
  </xdr:twoCellAnchor>
  <xdr:twoCellAnchor editAs="oneCell">
    <xdr:from>
      <xdr:col>2</xdr:col>
      <xdr:colOff>76200</xdr:colOff>
      <xdr:row>100</xdr:row>
      <xdr:rowOff>108856</xdr:rowOff>
    </xdr:from>
    <xdr:to>
      <xdr:col>2</xdr:col>
      <xdr:colOff>809625</xdr:colOff>
      <xdr:row>105</xdr:row>
      <xdr:rowOff>114299</xdr:rowOff>
    </xdr:to>
    <xdr:pic>
      <xdr:nvPicPr>
        <xdr:cNvPr id="26" name="Рисунок 25"/>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5133975" y="24530956"/>
          <a:ext cx="733425" cy="9579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2219325</xdr:colOff>
      <xdr:row>106</xdr:row>
      <xdr:rowOff>714374</xdr:rowOff>
    </xdr:from>
    <xdr:to>
      <xdr:col>2</xdr:col>
      <xdr:colOff>3406960</xdr:colOff>
      <xdr:row>108</xdr:row>
      <xdr:rowOff>9524</xdr:rowOff>
    </xdr:to>
    <xdr:pic>
      <xdr:nvPicPr>
        <xdr:cNvPr id="27" name="Рисунок 26"/>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7277100" y="26279474"/>
          <a:ext cx="1187635" cy="1533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857250</xdr:colOff>
      <xdr:row>105</xdr:row>
      <xdr:rowOff>186468</xdr:rowOff>
    </xdr:from>
    <xdr:to>
      <xdr:col>2</xdr:col>
      <xdr:colOff>1838325</xdr:colOff>
      <xdr:row>107</xdr:row>
      <xdr:rowOff>152400</xdr:rowOff>
    </xdr:to>
    <xdr:pic>
      <xdr:nvPicPr>
        <xdr:cNvPr id="28" name="Рисунок 27"/>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5915025" y="25561068"/>
          <a:ext cx="981075" cy="13184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85725</xdr:colOff>
      <xdr:row>125</xdr:row>
      <xdr:rowOff>28576</xdr:rowOff>
    </xdr:from>
    <xdr:to>
      <xdr:col>2</xdr:col>
      <xdr:colOff>885826</xdr:colOff>
      <xdr:row>128</xdr:row>
      <xdr:rowOff>238126</xdr:rowOff>
    </xdr:to>
    <xdr:pic>
      <xdr:nvPicPr>
        <xdr:cNvPr id="29" name="Рисунок 28"/>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5143500" y="31070551"/>
          <a:ext cx="800101" cy="1066800"/>
        </a:xfrm>
        <a:prstGeom prst="rect">
          <a:avLst/>
        </a:prstGeom>
      </xdr:spPr>
    </xdr:pic>
    <xdr:clientData/>
  </xdr:twoCellAnchor>
  <xdr:twoCellAnchor editAs="oneCell">
    <xdr:from>
      <xdr:col>2</xdr:col>
      <xdr:colOff>95250</xdr:colOff>
      <xdr:row>116</xdr:row>
      <xdr:rowOff>171450</xdr:rowOff>
    </xdr:from>
    <xdr:to>
      <xdr:col>2</xdr:col>
      <xdr:colOff>1590675</xdr:colOff>
      <xdr:row>124</xdr:row>
      <xdr:rowOff>142875</xdr:rowOff>
    </xdr:to>
    <xdr:pic>
      <xdr:nvPicPr>
        <xdr:cNvPr id="30" name="Рисунок 29"/>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5153025" y="29498925"/>
          <a:ext cx="1495425" cy="1495425"/>
        </a:xfrm>
        <a:prstGeom prst="rect">
          <a:avLst/>
        </a:prstGeom>
      </xdr:spPr>
    </xdr:pic>
    <xdr:clientData/>
  </xdr:twoCellAnchor>
  <xdr:twoCellAnchor editAs="oneCell">
    <xdr:from>
      <xdr:col>2</xdr:col>
      <xdr:colOff>1543050</xdr:colOff>
      <xdr:row>111</xdr:row>
      <xdr:rowOff>47625</xdr:rowOff>
    </xdr:from>
    <xdr:to>
      <xdr:col>2</xdr:col>
      <xdr:colOff>2809875</xdr:colOff>
      <xdr:row>117</xdr:row>
      <xdr:rowOff>171450</xdr:rowOff>
    </xdr:to>
    <xdr:pic>
      <xdr:nvPicPr>
        <xdr:cNvPr id="31" name="Рисунок 30"/>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600825" y="28422600"/>
          <a:ext cx="1266825" cy="1266825"/>
        </a:xfrm>
        <a:prstGeom prst="rect">
          <a:avLst/>
        </a:prstGeom>
      </xdr:spPr>
    </xdr:pic>
    <xdr:clientData/>
  </xdr:twoCellAnchor>
  <xdr:twoCellAnchor editAs="oneCell">
    <xdr:from>
      <xdr:col>2</xdr:col>
      <xdr:colOff>228601</xdr:colOff>
      <xdr:row>107</xdr:row>
      <xdr:rowOff>779545</xdr:rowOff>
    </xdr:from>
    <xdr:to>
      <xdr:col>2</xdr:col>
      <xdr:colOff>1209675</xdr:colOff>
      <xdr:row>111</xdr:row>
      <xdr:rowOff>133350</xdr:rowOff>
    </xdr:to>
    <xdr:pic>
      <xdr:nvPicPr>
        <xdr:cNvPr id="32" name="Рисунок 31"/>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5286376" y="27506695"/>
          <a:ext cx="981074" cy="10016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129</xdr:row>
      <xdr:rowOff>66675</xdr:rowOff>
    </xdr:from>
    <xdr:to>
      <xdr:col>2</xdr:col>
      <xdr:colOff>1228725</xdr:colOff>
      <xdr:row>136</xdr:row>
      <xdr:rowOff>66673</xdr:rowOff>
    </xdr:to>
    <xdr:pic>
      <xdr:nvPicPr>
        <xdr:cNvPr id="33" name="Рисунок 32"/>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5286375" y="32251650"/>
          <a:ext cx="1000125" cy="1333498"/>
        </a:xfrm>
        <a:prstGeom prst="rect">
          <a:avLst/>
        </a:prstGeom>
      </xdr:spPr>
    </xdr:pic>
    <xdr:clientData/>
  </xdr:twoCellAnchor>
  <xdr:twoCellAnchor editAs="oneCell">
    <xdr:from>
      <xdr:col>2</xdr:col>
      <xdr:colOff>1295400</xdr:colOff>
      <xdr:row>129</xdr:row>
      <xdr:rowOff>38100</xdr:rowOff>
    </xdr:from>
    <xdr:to>
      <xdr:col>2</xdr:col>
      <xdr:colOff>2324101</xdr:colOff>
      <xdr:row>136</xdr:row>
      <xdr:rowOff>76200</xdr:rowOff>
    </xdr:to>
    <xdr:pic>
      <xdr:nvPicPr>
        <xdr:cNvPr id="34" name="Рисунок 33"/>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6353175" y="32223075"/>
          <a:ext cx="1028701" cy="1371600"/>
        </a:xfrm>
        <a:prstGeom prst="rect">
          <a:avLst/>
        </a:prstGeom>
      </xdr:spPr>
    </xdr:pic>
    <xdr:clientData/>
  </xdr:twoCellAnchor>
  <xdr:twoCellAnchor editAs="oneCell">
    <xdr:from>
      <xdr:col>2</xdr:col>
      <xdr:colOff>295275</xdr:colOff>
      <xdr:row>137</xdr:row>
      <xdr:rowOff>57901</xdr:rowOff>
    </xdr:from>
    <xdr:to>
      <xdr:col>2</xdr:col>
      <xdr:colOff>1323975</xdr:colOff>
      <xdr:row>142</xdr:row>
      <xdr:rowOff>57151</xdr:rowOff>
    </xdr:to>
    <xdr:pic>
      <xdr:nvPicPr>
        <xdr:cNvPr id="35" name="Рисунок 34"/>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5353050" y="33766876"/>
          <a:ext cx="1028700" cy="951750"/>
        </a:xfrm>
        <a:prstGeom prst="rect">
          <a:avLst/>
        </a:prstGeom>
      </xdr:spPr>
    </xdr:pic>
    <xdr:clientData/>
  </xdr:twoCellAnchor>
  <xdr:twoCellAnchor editAs="oneCell">
    <xdr:from>
      <xdr:col>2</xdr:col>
      <xdr:colOff>1914525</xdr:colOff>
      <xdr:row>137</xdr:row>
      <xdr:rowOff>76199</xdr:rowOff>
    </xdr:from>
    <xdr:to>
      <xdr:col>2</xdr:col>
      <xdr:colOff>2615218</xdr:colOff>
      <xdr:row>142</xdr:row>
      <xdr:rowOff>66674</xdr:rowOff>
    </xdr:to>
    <xdr:pic>
      <xdr:nvPicPr>
        <xdr:cNvPr id="36" name="Рисунок 35"/>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6972300" y="33785174"/>
          <a:ext cx="700693" cy="942975"/>
        </a:xfrm>
        <a:prstGeom prst="rect">
          <a:avLst/>
        </a:prstGeom>
      </xdr:spPr>
    </xdr:pic>
    <xdr:clientData/>
  </xdr:twoCellAnchor>
  <xdr:twoCellAnchor editAs="oneCell">
    <xdr:from>
      <xdr:col>2</xdr:col>
      <xdr:colOff>3429000</xdr:colOff>
      <xdr:row>137</xdr:row>
      <xdr:rowOff>123825</xdr:rowOff>
    </xdr:from>
    <xdr:to>
      <xdr:col>2</xdr:col>
      <xdr:colOff>4289401</xdr:colOff>
      <xdr:row>142</xdr:row>
      <xdr:rowOff>156210</xdr:rowOff>
    </xdr:to>
    <xdr:pic>
      <xdr:nvPicPr>
        <xdr:cNvPr id="37" name="Рисунок 36"/>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8486775" y="33832800"/>
          <a:ext cx="860401" cy="984885"/>
        </a:xfrm>
        <a:prstGeom prst="rect">
          <a:avLst/>
        </a:prstGeom>
      </xdr:spPr>
    </xdr:pic>
    <xdr:clientData/>
  </xdr:twoCellAnchor>
  <xdr:twoCellAnchor editAs="oneCell">
    <xdr:from>
      <xdr:col>2</xdr:col>
      <xdr:colOff>19050</xdr:colOff>
      <xdr:row>148</xdr:row>
      <xdr:rowOff>57150</xdr:rowOff>
    </xdr:from>
    <xdr:to>
      <xdr:col>2</xdr:col>
      <xdr:colOff>1047750</xdr:colOff>
      <xdr:row>150</xdr:row>
      <xdr:rowOff>21143</xdr:rowOff>
    </xdr:to>
    <xdr:pic>
      <xdr:nvPicPr>
        <xdr:cNvPr id="38" name="Рисунок 37"/>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5076825" y="35861625"/>
          <a:ext cx="1028700" cy="973643"/>
        </a:xfrm>
        <a:prstGeom prst="rect">
          <a:avLst/>
        </a:prstGeom>
      </xdr:spPr>
    </xdr:pic>
    <xdr:clientData/>
  </xdr:twoCellAnchor>
  <xdr:twoCellAnchor editAs="oneCell">
    <xdr:from>
      <xdr:col>2</xdr:col>
      <xdr:colOff>1219200</xdr:colOff>
      <xdr:row>148</xdr:row>
      <xdr:rowOff>47625</xdr:rowOff>
    </xdr:from>
    <xdr:to>
      <xdr:col>2</xdr:col>
      <xdr:colOff>2171700</xdr:colOff>
      <xdr:row>149</xdr:row>
      <xdr:rowOff>444321</xdr:rowOff>
    </xdr:to>
    <xdr:pic>
      <xdr:nvPicPr>
        <xdr:cNvPr id="39" name="Рисунок 38"/>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6276975" y="35852100"/>
          <a:ext cx="952500" cy="901521"/>
        </a:xfrm>
        <a:prstGeom prst="rect">
          <a:avLst/>
        </a:prstGeom>
      </xdr:spPr>
    </xdr:pic>
    <xdr:clientData/>
  </xdr:twoCellAnchor>
  <xdr:twoCellAnchor editAs="oneCell">
    <xdr:from>
      <xdr:col>2</xdr:col>
      <xdr:colOff>104776</xdr:colOff>
      <xdr:row>150</xdr:row>
      <xdr:rowOff>76200</xdr:rowOff>
    </xdr:from>
    <xdr:to>
      <xdr:col>2</xdr:col>
      <xdr:colOff>764382</xdr:colOff>
      <xdr:row>151</xdr:row>
      <xdr:rowOff>1361</xdr:rowOff>
    </xdr:to>
    <xdr:pic>
      <xdr:nvPicPr>
        <xdr:cNvPr id="40" name="Рисунок 39"/>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162551" y="36890325"/>
          <a:ext cx="659606" cy="753836"/>
        </a:xfrm>
        <a:prstGeom prst="rect">
          <a:avLst/>
        </a:prstGeom>
      </xdr:spPr>
    </xdr:pic>
    <xdr:clientData/>
  </xdr:twoCellAnchor>
  <xdr:twoCellAnchor editAs="oneCell">
    <xdr:from>
      <xdr:col>2</xdr:col>
      <xdr:colOff>95250</xdr:colOff>
      <xdr:row>162</xdr:row>
      <xdr:rowOff>152400</xdr:rowOff>
    </xdr:from>
    <xdr:to>
      <xdr:col>2</xdr:col>
      <xdr:colOff>1190626</xdr:colOff>
      <xdr:row>168</xdr:row>
      <xdr:rowOff>104776</xdr:rowOff>
    </xdr:to>
    <xdr:pic>
      <xdr:nvPicPr>
        <xdr:cNvPr id="41" name="Рисунок 40"/>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5153025" y="42471975"/>
          <a:ext cx="1095376" cy="1095376"/>
        </a:xfrm>
        <a:prstGeom prst="rect">
          <a:avLst/>
        </a:prstGeom>
      </xdr:spPr>
    </xdr:pic>
    <xdr:clientData/>
  </xdr:twoCellAnchor>
  <xdr:twoCellAnchor editAs="oneCell">
    <xdr:from>
      <xdr:col>2</xdr:col>
      <xdr:colOff>1028700</xdr:colOff>
      <xdr:row>162</xdr:row>
      <xdr:rowOff>161925</xdr:rowOff>
    </xdr:from>
    <xdr:to>
      <xdr:col>2</xdr:col>
      <xdr:colOff>2047875</xdr:colOff>
      <xdr:row>168</xdr:row>
      <xdr:rowOff>38100</xdr:rowOff>
    </xdr:to>
    <xdr:pic>
      <xdr:nvPicPr>
        <xdr:cNvPr id="42" name="Рисунок 41"/>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6086475" y="42481500"/>
          <a:ext cx="1019175" cy="1019175"/>
        </a:xfrm>
        <a:prstGeom prst="rect">
          <a:avLst/>
        </a:prstGeom>
      </xdr:spPr>
    </xdr:pic>
    <xdr:clientData/>
  </xdr:twoCellAnchor>
  <xdr:twoCellAnchor editAs="oneCell">
    <xdr:from>
      <xdr:col>2</xdr:col>
      <xdr:colOff>2000250</xdr:colOff>
      <xdr:row>162</xdr:row>
      <xdr:rowOff>85725</xdr:rowOff>
    </xdr:from>
    <xdr:to>
      <xdr:col>2</xdr:col>
      <xdr:colOff>3133725</xdr:colOff>
      <xdr:row>168</xdr:row>
      <xdr:rowOff>76200</xdr:rowOff>
    </xdr:to>
    <xdr:pic>
      <xdr:nvPicPr>
        <xdr:cNvPr id="43" name="Рисунок 42"/>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7058025" y="42405300"/>
          <a:ext cx="1133475" cy="1133475"/>
        </a:xfrm>
        <a:prstGeom prst="rect">
          <a:avLst/>
        </a:prstGeom>
      </xdr:spPr>
    </xdr:pic>
    <xdr:clientData/>
  </xdr:twoCellAnchor>
  <xdr:twoCellAnchor editAs="oneCell">
    <xdr:from>
      <xdr:col>2</xdr:col>
      <xdr:colOff>2981325</xdr:colOff>
      <xdr:row>162</xdr:row>
      <xdr:rowOff>133350</xdr:rowOff>
    </xdr:from>
    <xdr:to>
      <xdr:col>2</xdr:col>
      <xdr:colOff>4048125</xdr:colOff>
      <xdr:row>168</xdr:row>
      <xdr:rowOff>57150</xdr:rowOff>
    </xdr:to>
    <xdr:pic>
      <xdr:nvPicPr>
        <xdr:cNvPr id="44" name="Рисунок 43"/>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8039100" y="42452925"/>
          <a:ext cx="1066800" cy="1066800"/>
        </a:xfrm>
        <a:prstGeom prst="rect">
          <a:avLst/>
        </a:prstGeom>
      </xdr:spPr>
    </xdr:pic>
    <xdr:clientData/>
  </xdr:twoCellAnchor>
  <xdr:twoCellAnchor editAs="oneCell">
    <xdr:from>
      <xdr:col>2</xdr:col>
      <xdr:colOff>1657350</xdr:colOff>
      <xdr:row>156</xdr:row>
      <xdr:rowOff>47625</xdr:rowOff>
    </xdr:from>
    <xdr:to>
      <xdr:col>2</xdr:col>
      <xdr:colOff>2313939</xdr:colOff>
      <xdr:row>156</xdr:row>
      <xdr:rowOff>839667</xdr:rowOff>
    </xdr:to>
    <xdr:pic>
      <xdr:nvPicPr>
        <xdr:cNvPr id="45" name="Рисунок 44"/>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6715125" y="37690425"/>
          <a:ext cx="656589" cy="792042"/>
        </a:xfrm>
        <a:prstGeom prst="rect">
          <a:avLst/>
        </a:prstGeom>
      </xdr:spPr>
    </xdr:pic>
    <xdr:clientData/>
  </xdr:twoCellAnchor>
  <xdr:twoCellAnchor editAs="oneCell">
    <xdr:from>
      <xdr:col>2</xdr:col>
      <xdr:colOff>1743075</xdr:colOff>
      <xdr:row>157</xdr:row>
      <xdr:rowOff>34926</xdr:rowOff>
    </xdr:from>
    <xdr:to>
      <xdr:col>2</xdr:col>
      <xdr:colOff>2362200</xdr:colOff>
      <xdr:row>157</xdr:row>
      <xdr:rowOff>860426</xdr:rowOff>
    </xdr:to>
    <xdr:pic>
      <xdr:nvPicPr>
        <xdr:cNvPr id="46" name="Рисунок 45"/>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6800850" y="38592126"/>
          <a:ext cx="619125" cy="825500"/>
        </a:xfrm>
        <a:prstGeom prst="rect">
          <a:avLst/>
        </a:prstGeom>
      </xdr:spPr>
    </xdr:pic>
    <xdr:clientData/>
  </xdr:twoCellAnchor>
  <xdr:twoCellAnchor editAs="oneCell">
    <xdr:from>
      <xdr:col>2</xdr:col>
      <xdr:colOff>1685926</xdr:colOff>
      <xdr:row>158</xdr:row>
      <xdr:rowOff>123825</xdr:rowOff>
    </xdr:from>
    <xdr:to>
      <xdr:col>2</xdr:col>
      <xdr:colOff>2298014</xdr:colOff>
      <xdr:row>158</xdr:row>
      <xdr:rowOff>1085850</xdr:rowOff>
    </xdr:to>
    <xdr:pic>
      <xdr:nvPicPr>
        <xdr:cNvPr id="47" name="Рисунок 46"/>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6743701" y="39566850"/>
          <a:ext cx="612088" cy="962025"/>
        </a:xfrm>
        <a:prstGeom prst="rect">
          <a:avLst/>
        </a:prstGeom>
      </xdr:spPr>
    </xdr:pic>
    <xdr:clientData/>
  </xdr:twoCellAnchor>
  <xdr:twoCellAnchor editAs="oneCell">
    <xdr:from>
      <xdr:col>2</xdr:col>
      <xdr:colOff>1733550</xdr:colOff>
      <xdr:row>159</xdr:row>
      <xdr:rowOff>19050</xdr:rowOff>
    </xdr:from>
    <xdr:to>
      <xdr:col>2</xdr:col>
      <xdr:colOff>2352675</xdr:colOff>
      <xdr:row>159</xdr:row>
      <xdr:rowOff>844550</xdr:rowOff>
    </xdr:to>
    <xdr:pic>
      <xdr:nvPicPr>
        <xdr:cNvPr id="48" name="Рисунок 47"/>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6791325" y="40586025"/>
          <a:ext cx="619125" cy="825500"/>
        </a:xfrm>
        <a:prstGeom prst="rect">
          <a:avLst/>
        </a:prstGeom>
      </xdr:spPr>
    </xdr:pic>
    <xdr:clientData/>
  </xdr:twoCellAnchor>
  <xdr:twoCellAnchor editAs="oneCell">
    <xdr:from>
      <xdr:col>2</xdr:col>
      <xdr:colOff>1409700</xdr:colOff>
      <xdr:row>160</xdr:row>
      <xdr:rowOff>0</xdr:rowOff>
    </xdr:from>
    <xdr:to>
      <xdr:col>2</xdr:col>
      <xdr:colOff>2592810</xdr:colOff>
      <xdr:row>161</xdr:row>
      <xdr:rowOff>381526</xdr:rowOff>
    </xdr:to>
    <xdr:pic>
      <xdr:nvPicPr>
        <xdr:cNvPr id="49" name="Рисунок 48" descr="339.200x0.jpg"/>
        <xdr:cNvPicPr>
          <a:picLocks noChangeAspect="1"/>
        </xdr:cNvPicPr>
      </xdr:nvPicPr>
      <xdr:blipFill>
        <a:blip xmlns:r="http://schemas.openxmlformats.org/officeDocument/2006/relationships" r:embed="rId47"/>
        <a:stretch>
          <a:fillRect/>
        </a:stretch>
      </xdr:blipFill>
      <xdr:spPr>
        <a:xfrm>
          <a:off x="6467475" y="41519475"/>
          <a:ext cx="1183110" cy="781576"/>
        </a:xfrm>
        <a:prstGeom prst="rect">
          <a:avLst/>
        </a:prstGeom>
      </xdr:spPr>
    </xdr:pic>
    <xdr:clientData/>
  </xdr:twoCellAnchor>
  <xdr:twoCellAnchor editAs="oneCell">
    <xdr:from>
      <xdr:col>2</xdr:col>
      <xdr:colOff>161926</xdr:colOff>
      <xdr:row>151</xdr:row>
      <xdr:rowOff>38100</xdr:rowOff>
    </xdr:from>
    <xdr:to>
      <xdr:col>2</xdr:col>
      <xdr:colOff>955960</xdr:colOff>
      <xdr:row>155</xdr:row>
      <xdr:rowOff>302848</xdr:rowOff>
    </xdr:to>
    <xdr:pic>
      <xdr:nvPicPr>
        <xdr:cNvPr id="50" name="Рисунок 49"/>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5219701" y="37680900"/>
          <a:ext cx="794034" cy="1598248"/>
        </a:xfrm>
        <a:prstGeom prst="rect">
          <a:avLst/>
        </a:prstGeom>
      </xdr:spPr>
    </xdr:pic>
    <xdr:clientData/>
  </xdr:twoCellAnchor>
  <xdr:twoCellAnchor editAs="oneCell">
    <xdr:from>
      <xdr:col>2</xdr:col>
      <xdr:colOff>723900</xdr:colOff>
      <xdr:row>193</xdr:row>
      <xdr:rowOff>18279</xdr:rowOff>
    </xdr:from>
    <xdr:to>
      <xdr:col>2</xdr:col>
      <xdr:colOff>1323975</xdr:colOff>
      <xdr:row>195</xdr:row>
      <xdr:rowOff>17228</xdr:rowOff>
    </xdr:to>
    <xdr:pic>
      <xdr:nvPicPr>
        <xdr:cNvPr id="52" name="Рисунок 51"/>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6057900" y="52196229"/>
          <a:ext cx="600075" cy="913349"/>
        </a:xfrm>
        <a:prstGeom prst="rect">
          <a:avLst/>
        </a:prstGeom>
      </xdr:spPr>
    </xdr:pic>
    <xdr:clientData/>
  </xdr:twoCellAnchor>
  <xdr:twoCellAnchor editAs="oneCell">
    <xdr:from>
      <xdr:col>2</xdr:col>
      <xdr:colOff>337829</xdr:colOff>
      <xdr:row>173</xdr:row>
      <xdr:rowOff>142874</xdr:rowOff>
    </xdr:from>
    <xdr:to>
      <xdr:col>2</xdr:col>
      <xdr:colOff>1800225</xdr:colOff>
      <xdr:row>181</xdr:row>
      <xdr:rowOff>272253</xdr:rowOff>
    </xdr:to>
    <xdr:pic>
      <xdr:nvPicPr>
        <xdr:cNvPr id="53" name="Рисунок 52"/>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flipH="1">
          <a:off x="5671829" y="46605824"/>
          <a:ext cx="1462396" cy="2415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2228850</xdr:colOff>
      <xdr:row>174</xdr:row>
      <xdr:rowOff>0</xdr:rowOff>
    </xdr:from>
    <xdr:to>
      <xdr:col>2</xdr:col>
      <xdr:colOff>3564174</xdr:colOff>
      <xdr:row>181</xdr:row>
      <xdr:rowOff>0</xdr:rowOff>
    </xdr:to>
    <xdr:pic>
      <xdr:nvPicPr>
        <xdr:cNvPr id="54" name="Рисунок 53"/>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7562850" y="46748700"/>
          <a:ext cx="1335324" cy="2000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285751</xdr:colOff>
      <xdr:row>169</xdr:row>
      <xdr:rowOff>28741</xdr:rowOff>
    </xdr:from>
    <xdr:to>
      <xdr:col>2</xdr:col>
      <xdr:colOff>1504950</xdr:colOff>
      <xdr:row>172</xdr:row>
      <xdr:rowOff>257175</xdr:rowOff>
    </xdr:to>
    <xdr:pic>
      <xdr:nvPicPr>
        <xdr:cNvPr id="55" name="Рисунок 54"/>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5619751" y="45348691"/>
          <a:ext cx="1219199" cy="10856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1657351</xdr:colOff>
      <xdr:row>169</xdr:row>
      <xdr:rowOff>17506</xdr:rowOff>
    </xdr:from>
    <xdr:to>
      <xdr:col>2</xdr:col>
      <xdr:colOff>2724150</xdr:colOff>
      <xdr:row>173</xdr:row>
      <xdr:rowOff>38099</xdr:rowOff>
    </xdr:to>
    <xdr:pic>
      <xdr:nvPicPr>
        <xdr:cNvPr id="56" name="Рисунок 55"/>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6991351" y="45337456"/>
          <a:ext cx="1066799" cy="1163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400051</xdr:colOff>
      <xdr:row>183</xdr:row>
      <xdr:rowOff>49153</xdr:rowOff>
    </xdr:from>
    <xdr:to>
      <xdr:col>2</xdr:col>
      <xdr:colOff>1133475</xdr:colOff>
      <xdr:row>184</xdr:row>
      <xdr:rowOff>752475</xdr:rowOff>
    </xdr:to>
    <xdr:pic>
      <xdr:nvPicPr>
        <xdr:cNvPr id="57" name="Рисунок 56"/>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5734051" y="49369603"/>
          <a:ext cx="733424" cy="15224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2286001</xdr:colOff>
      <xdr:row>184</xdr:row>
      <xdr:rowOff>243391</xdr:rowOff>
    </xdr:from>
    <xdr:to>
      <xdr:col>2</xdr:col>
      <xdr:colOff>3276601</xdr:colOff>
      <xdr:row>187</xdr:row>
      <xdr:rowOff>190500</xdr:rowOff>
    </xdr:to>
    <xdr:pic>
      <xdr:nvPicPr>
        <xdr:cNvPr id="58" name="Рисунок 57"/>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7620001" y="50382991"/>
          <a:ext cx="990600" cy="13377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514351</xdr:colOff>
      <xdr:row>187</xdr:row>
      <xdr:rowOff>28575</xdr:rowOff>
    </xdr:from>
    <xdr:to>
      <xdr:col>2</xdr:col>
      <xdr:colOff>1394209</xdr:colOff>
      <xdr:row>192</xdr:row>
      <xdr:rowOff>114299</xdr:rowOff>
    </xdr:to>
    <xdr:pic>
      <xdr:nvPicPr>
        <xdr:cNvPr id="59" name="Рисунок 58"/>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5848351" y="51558825"/>
          <a:ext cx="879858" cy="1514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2400300</xdr:colOff>
      <xdr:row>194</xdr:row>
      <xdr:rowOff>257175</xdr:rowOff>
    </xdr:from>
    <xdr:to>
      <xdr:col>2</xdr:col>
      <xdr:colOff>3547221</xdr:colOff>
      <xdr:row>198</xdr:row>
      <xdr:rowOff>38099</xdr:rowOff>
    </xdr:to>
    <xdr:pic>
      <xdr:nvPicPr>
        <xdr:cNvPr id="60" name="Рисунок 59"/>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7734300" y="53959125"/>
          <a:ext cx="1146921" cy="10953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my.jci.com/Users/blangm/AppData/Local/Microsoft/Windows/Temporary%20Internet%20Files/Content.Outlook/PC4FN0ZE/BVD%20Annual%20CCO%20July%202014.xlsm"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SRV-RASTATT\Daten\Users\blangm\AppData\Local\Microsoft\Windows\Temporary%20Internet%20Files\Content.Outlook\PC4FN0ZE\BVD%20Annual%20CCO%20July%202014.xlsm"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https://eroom3.johnsoncontrols.com/DOKUME~1/stern/LOKALE~1/Temp/notes04FB5A/CCO_2286%20Kwik%20Fit%20juli%2007.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0. Instructions"/>
      <sheetName val="CCO Policy"/>
      <sheetName val="1.Fill in Sheet"/>
      <sheetName val="2.PL allowed ETNs"/>
      <sheetName val="3.Fill in Quantities"/>
      <sheetName val="5a.FINANCIAL OUTPUT"/>
      <sheetName val="5b. Credit limit request"/>
      <sheetName val="6.overview"/>
      <sheetName val="7. Free calculation sheet "/>
      <sheetName val="8. Cu Freight out budget FY12"/>
      <sheetName val="tables"/>
      <sheetName val="Buying groups bonus scheme 08"/>
      <sheetName val="8. Documentation"/>
      <sheetName val="reference"/>
      <sheetName val="Actuals "/>
      <sheetName val="Proposed pricelist"/>
    </sheetNames>
    <sheetDataSet>
      <sheetData sheetId="0"/>
      <sheetData sheetId="1"/>
      <sheetData sheetId="2">
        <row r="14">
          <cell r="D14" t="str">
            <v>Germany</v>
          </cell>
        </row>
      </sheetData>
      <sheetData sheetId="3"/>
      <sheetData sheetId="4"/>
      <sheetData sheetId="5"/>
      <sheetData sheetId="6"/>
      <sheetData sheetId="7">
        <row r="6">
          <cell r="C6" t="str">
            <v>Existing</v>
          </cell>
        </row>
        <row r="27">
          <cell r="C27" t="str">
            <v>on top of</v>
          </cell>
        </row>
      </sheetData>
      <sheetData sheetId="8"/>
      <sheetData sheetId="9"/>
      <sheetData sheetId="10">
        <row r="2">
          <cell r="A2" t="str">
            <v>none</v>
          </cell>
          <cell r="B2" t="str">
            <v>Pallets on Truck</v>
          </cell>
          <cell r="D2" t="str">
            <v>DC Guadelajara</v>
          </cell>
          <cell r="E2" t="str">
            <v>CIP Carriage and Insurance Paid to</v>
          </cell>
          <cell r="G2" t="str">
            <v>Austria</v>
          </cell>
          <cell r="L2" t="str">
            <v>EUR</v>
          </cell>
          <cell r="M2" t="str">
            <v>LME-2</v>
          </cell>
          <cell r="N2" t="str">
            <v>Bosch</v>
          </cell>
          <cell r="O2" t="str">
            <v>SAFA</v>
          </cell>
          <cell r="P2" t="str">
            <v>AFA</v>
          </cell>
          <cell r="Q2" t="str">
            <v>new</v>
          </cell>
          <cell r="R2" t="str">
            <v>Austria</v>
          </cell>
          <cell r="T2" t="str">
            <v>OES: Vehicle Mamufacture Network</v>
          </cell>
          <cell r="U2" t="str">
            <v>0001 JC DE</v>
          </cell>
          <cell r="V2" t="str">
            <v>Austria</v>
          </cell>
          <cell r="X2" t="str">
            <v>Africa</v>
          </cell>
        </row>
        <row r="3">
          <cell r="A3" t="str">
            <v>ATR</v>
          </cell>
          <cell r="B3" t="str">
            <v>Container</v>
          </cell>
          <cell r="D3" t="str">
            <v>DC Zakupy</v>
          </cell>
          <cell r="E3" t="str">
            <v>FCA Free Carrier</v>
          </cell>
          <cell r="G3" t="str">
            <v>Baltic's/Finland</v>
          </cell>
          <cell r="L3" t="str">
            <v>CHF</v>
          </cell>
          <cell r="M3" t="str">
            <v>VPN/VPZ</v>
          </cell>
          <cell r="N3" t="str">
            <v>Optima</v>
          </cell>
          <cell r="O3" t="str">
            <v>Baroclem</v>
          </cell>
          <cell r="P3" t="str">
            <v>APS</v>
          </cell>
          <cell r="Q3" t="str">
            <v>existing</v>
          </cell>
          <cell r="R3" t="str">
            <v>Benelux</v>
          </cell>
          <cell r="T3" t="str">
            <v>WD: Wholesaler</v>
          </cell>
          <cell r="U3" t="str">
            <v>0004 Bosch DE</v>
          </cell>
          <cell r="V3" t="str">
            <v>Belgium</v>
          </cell>
          <cell r="X3" t="str">
            <v>Austria</v>
          </cell>
        </row>
        <row r="4">
          <cell r="A4" t="str">
            <v>ADI</v>
          </cell>
          <cell r="D4" t="str">
            <v>DC Sarreguemines</v>
          </cell>
          <cell r="E4" t="str">
            <v>DDP Delivered Duty Paid</v>
          </cell>
          <cell r="G4" t="str">
            <v>Benelux</v>
          </cell>
          <cell r="L4" t="str">
            <v>CZK</v>
          </cell>
          <cell r="M4" t="str">
            <v>ECDC</v>
          </cell>
          <cell r="N4" t="str">
            <v>Varta</v>
          </cell>
          <cell r="O4" t="str">
            <v>Berga</v>
          </cell>
          <cell r="P4" t="str">
            <v>Autopower</v>
          </cell>
          <cell r="Q4" t="str">
            <v>none</v>
          </cell>
          <cell r="R4" t="str">
            <v>Czech Rep. &amp; Slovakia</v>
          </cell>
          <cell r="T4" t="str">
            <v>AC: Autocenter</v>
          </cell>
          <cell r="U4" t="str">
            <v>0471 MEBCo</v>
          </cell>
          <cell r="V4" t="str">
            <v>Czech rep</v>
          </cell>
          <cell r="X4" t="str">
            <v>Belgium</v>
          </cell>
        </row>
        <row r="5">
          <cell r="A5" t="str">
            <v>GAUI</v>
          </cell>
          <cell r="D5" t="str">
            <v>DC Langenhagen</v>
          </cell>
          <cell r="E5" t="str">
            <v>DDU Delivered Duty Unpaid</v>
          </cell>
          <cell r="G5" t="str">
            <v>CIS</v>
          </cell>
          <cell r="L5" t="str">
            <v>GBP</v>
          </cell>
          <cell r="M5" t="str">
            <v>Italian</v>
          </cell>
          <cell r="N5" t="str">
            <v>none</v>
          </cell>
          <cell r="O5" t="str">
            <v>Energizer</v>
          </cell>
          <cell r="P5" t="str">
            <v>FEMSA</v>
          </cell>
          <cell r="Q5" t="str">
            <v>neutral</v>
          </cell>
          <cell r="R5" t="str">
            <v>Denmark</v>
          </cell>
          <cell r="T5" t="str">
            <v>FF: Fast Fit</v>
          </cell>
          <cell r="U5" t="str">
            <v>0472 Bosch MEBCo</v>
          </cell>
          <cell r="V5" t="str">
            <v>Denmark</v>
          </cell>
          <cell r="X5" t="str">
            <v>Bulgaria</v>
          </cell>
        </row>
        <row r="6">
          <cell r="A6" t="str">
            <v>Temot</v>
          </cell>
          <cell r="D6" t="str">
            <v>DC UK</v>
          </cell>
          <cell r="E6" t="str">
            <v>FOB Free On Board</v>
          </cell>
          <cell r="G6" t="str">
            <v>Czech rep</v>
          </cell>
          <cell r="L6" t="str">
            <v>HUF</v>
          </cell>
          <cell r="M6" t="str">
            <v>bank model</v>
          </cell>
          <cell r="O6" t="str">
            <v>Oerlikon</v>
          </cell>
          <cell r="P6" t="str">
            <v>Freedom</v>
          </cell>
          <cell r="R6" t="str">
            <v xml:space="preserve">Export CIS </v>
          </cell>
          <cell r="T6" t="str">
            <v>BS: Battery Specialist</v>
          </cell>
          <cell r="U6" t="str">
            <v>1101 JC AT</v>
          </cell>
          <cell r="V6" t="str">
            <v>Finland (w/o VAT)</v>
          </cell>
          <cell r="X6" t="str">
            <v>Czech/Slovakia</v>
          </cell>
        </row>
        <row r="7">
          <cell r="D7" t="str">
            <v>DC Italy</v>
          </cell>
          <cell r="G7" t="str">
            <v>Export east</v>
          </cell>
          <cell r="L7" t="str">
            <v>NOK</v>
          </cell>
          <cell r="O7" t="str">
            <v>none</v>
          </cell>
          <cell r="P7" t="str">
            <v>Gigawatt</v>
          </cell>
          <cell r="R7" t="str">
            <v>Export Eastern Europe</v>
          </cell>
          <cell r="T7" t="str">
            <v>MM: Mass Merchandiser</v>
          </cell>
          <cell r="U7" t="str">
            <v>1102 Bosch AT</v>
          </cell>
          <cell r="V7" t="str">
            <v>France</v>
          </cell>
          <cell r="X7" t="str">
            <v>Denmark</v>
          </cell>
        </row>
        <row r="8">
          <cell r="D8" t="str">
            <v>DC Austria</v>
          </cell>
          <cell r="G8" t="str">
            <v>Export MEA</v>
          </cell>
          <cell r="L8" t="str">
            <v>PLN</v>
          </cell>
          <cell r="P8" t="str">
            <v>Perion</v>
          </cell>
          <cell r="R8" t="str">
            <v>Export MEA</v>
          </cell>
          <cell r="T8" t="str">
            <v>Retail (non Food)</v>
          </cell>
          <cell r="U8" t="str">
            <v>1201 JC CH</v>
          </cell>
          <cell r="V8" t="str">
            <v>Germany</v>
          </cell>
          <cell r="X8" t="str">
            <v>Europe</v>
          </cell>
        </row>
        <row r="9">
          <cell r="D9" t="str">
            <v>DC Monterey Mexico</v>
          </cell>
          <cell r="G9" t="str">
            <v>France</v>
          </cell>
          <cell r="L9" t="str">
            <v>SEK</v>
          </cell>
          <cell r="P9" t="str">
            <v>Tenax</v>
          </cell>
          <cell r="R9" t="str">
            <v>Finland</v>
          </cell>
          <cell r="U9" t="str">
            <v>1202 Bosch CH</v>
          </cell>
          <cell r="V9" t="str">
            <v>Greece (w/o VAT)</v>
          </cell>
          <cell r="X9" t="str">
            <v>Finland</v>
          </cell>
        </row>
        <row r="10">
          <cell r="D10" t="str">
            <v>DC Mebco</v>
          </cell>
          <cell r="G10" t="str">
            <v>Germany</v>
          </cell>
          <cell r="L10" t="str">
            <v>RUB</v>
          </cell>
          <cell r="P10" t="str">
            <v>none</v>
          </cell>
          <cell r="R10" t="str">
            <v>France</v>
          </cell>
          <cell r="U10" t="str">
            <v xml:space="preserve">2101 JC NL  </v>
          </cell>
          <cell r="V10" t="str">
            <v>Hungary</v>
          </cell>
          <cell r="X10" t="str">
            <v>France</v>
          </cell>
        </row>
        <row r="11">
          <cell r="A11" t="str">
            <v>Yes</v>
          </cell>
          <cell r="D11" t="str">
            <v xml:space="preserve">Direct del. Guadamar </v>
          </cell>
          <cell r="G11" t="str">
            <v>Greece</v>
          </cell>
          <cell r="L11" t="str">
            <v>USD</v>
          </cell>
          <cell r="R11" t="str">
            <v>Germany Bosch</v>
          </cell>
          <cell r="U11" t="str">
            <v xml:space="preserve">2102 Bosch NL  </v>
          </cell>
          <cell r="V11" t="str">
            <v>Italy</v>
          </cell>
          <cell r="X11" t="str">
            <v>Germany</v>
          </cell>
        </row>
        <row r="12">
          <cell r="A12" t="str">
            <v>No</v>
          </cell>
          <cell r="G12" t="str">
            <v>Hungary</v>
          </cell>
          <cell r="L12" t="str">
            <v>EUR</v>
          </cell>
          <cell r="R12" t="str">
            <v>Germany JCI</v>
          </cell>
          <cell r="U12" t="str">
            <v xml:space="preserve">2201 JC BE  </v>
          </cell>
          <cell r="V12" t="str">
            <v>Netherlands</v>
          </cell>
          <cell r="X12" t="str">
            <v>Greece</v>
          </cell>
        </row>
        <row r="13">
          <cell r="G13" t="str">
            <v>Italy</v>
          </cell>
          <cell r="L13" t="str">
            <v>EUR</v>
          </cell>
          <cell r="R13" t="str">
            <v>Greece</v>
          </cell>
          <cell r="U13" t="str">
            <v xml:space="preserve">2202 Bosch BE  </v>
          </cell>
          <cell r="V13" t="str">
            <v>Norway</v>
          </cell>
          <cell r="X13" t="str">
            <v>Hungary</v>
          </cell>
        </row>
        <row r="14">
          <cell r="G14" t="str">
            <v>Nordic</v>
          </cell>
          <cell r="L14" t="str">
            <v>EUR</v>
          </cell>
          <cell r="R14" t="str">
            <v>Hungary</v>
          </cell>
          <cell r="U14" t="str">
            <v xml:space="preserve">3101 JC SE  </v>
          </cell>
          <cell r="V14" t="str">
            <v>Poland</v>
          </cell>
          <cell r="X14" t="str">
            <v>Ireland</v>
          </cell>
        </row>
        <row r="15">
          <cell r="G15" t="str">
            <v>Poland</v>
          </cell>
          <cell r="L15" t="str">
            <v>EUR</v>
          </cell>
          <cell r="R15" t="str">
            <v>Italy</v>
          </cell>
          <cell r="U15" t="str">
            <v xml:space="preserve">3102 Bosch SE  </v>
          </cell>
          <cell r="V15" t="str">
            <v>Slovakia (w/o VAT)</v>
          </cell>
          <cell r="X15" t="str">
            <v>Italy</v>
          </cell>
        </row>
        <row r="16">
          <cell r="G16" t="str">
            <v>Portugal</v>
          </cell>
          <cell r="R16" t="str">
            <v>Nordic</v>
          </cell>
          <cell r="U16" t="str">
            <v xml:space="preserve">3201 JC FI  </v>
          </cell>
          <cell r="V16" t="str">
            <v>Spain</v>
          </cell>
          <cell r="X16" t="str">
            <v>Luxembourg</v>
          </cell>
        </row>
        <row r="17">
          <cell r="G17" t="str">
            <v>Slovakia</v>
          </cell>
          <cell r="R17" t="str">
            <v>Norway</v>
          </cell>
          <cell r="U17" t="str">
            <v xml:space="preserve">3202 Bosch FI  </v>
          </cell>
          <cell r="V17" t="str">
            <v>Sweden</v>
          </cell>
          <cell r="X17" t="str">
            <v>Netherlands</v>
          </cell>
        </row>
        <row r="18">
          <cell r="G18" t="str">
            <v>Slovenia</v>
          </cell>
          <cell r="R18" t="str">
            <v xml:space="preserve">Optima </v>
          </cell>
          <cell r="U18" t="str">
            <v xml:space="preserve">3301 JC NO  </v>
          </cell>
          <cell r="V18" t="str">
            <v>Switzerland</v>
          </cell>
          <cell r="X18" t="str">
            <v>Norway</v>
          </cell>
        </row>
        <row r="19">
          <cell r="G19" t="str">
            <v>Spain</v>
          </cell>
          <cell r="R19" t="str">
            <v>Poland</v>
          </cell>
          <cell r="U19" t="str">
            <v xml:space="preserve">3302 Bosch NO  </v>
          </cell>
          <cell r="V19" t="str">
            <v>UK</v>
          </cell>
          <cell r="X19" t="str">
            <v>Poland</v>
          </cell>
        </row>
        <row r="20">
          <cell r="G20" t="str">
            <v>Sweden</v>
          </cell>
          <cell r="R20" t="str">
            <v>Russia</v>
          </cell>
          <cell r="U20" t="str">
            <v xml:space="preserve">3401 JC DK  </v>
          </cell>
          <cell r="V20" t="str">
            <v>Export (w/o VAT)</v>
          </cell>
          <cell r="X20" t="str">
            <v>Portugal</v>
          </cell>
        </row>
        <row r="21">
          <cell r="G21" t="str">
            <v>Switzerland</v>
          </cell>
          <cell r="R21" t="str">
            <v>Sweden</v>
          </cell>
          <cell r="U21" t="str">
            <v xml:space="preserve">3402 Bosch DK  </v>
          </cell>
          <cell r="V21" t="str">
            <v>Russia</v>
          </cell>
          <cell r="X21" t="str">
            <v>Romania</v>
          </cell>
        </row>
        <row r="22">
          <cell r="G22" t="str">
            <v>UK</v>
          </cell>
          <cell r="R22" t="str">
            <v>Spain</v>
          </cell>
          <cell r="U22" t="str">
            <v xml:space="preserve">4101 JC FR  </v>
          </cell>
          <cell r="X22" t="str">
            <v>Serbia</v>
          </cell>
        </row>
        <row r="23">
          <cell r="R23" t="str">
            <v>Switzerland</v>
          </cell>
          <cell r="U23" t="str">
            <v xml:space="preserve">4103 Bosch FR  </v>
          </cell>
          <cell r="X23" t="str">
            <v>Slovenia</v>
          </cell>
        </row>
        <row r="24">
          <cell r="R24" t="str">
            <v>Turkey</v>
          </cell>
          <cell r="U24" t="str">
            <v xml:space="preserve">5101 JC ES  </v>
          </cell>
          <cell r="X24" t="str">
            <v>Spain</v>
          </cell>
        </row>
        <row r="25">
          <cell r="H25" t="str">
            <v>never</v>
          </cell>
          <cell r="R25" t="str">
            <v>UK &amp; Ireland</v>
          </cell>
          <cell r="U25" t="str">
            <v xml:space="preserve">5102 Bosch ES  </v>
          </cell>
          <cell r="X25" t="str">
            <v>Sweden</v>
          </cell>
        </row>
        <row r="26">
          <cell r="H26" t="str">
            <v>weekly</v>
          </cell>
          <cell r="U26" t="str">
            <v xml:space="preserve">5104 Bosch PT  </v>
          </cell>
          <cell r="X26" t="str">
            <v>Switzerland</v>
          </cell>
        </row>
        <row r="27">
          <cell r="A27" t="str">
            <v>No</v>
          </cell>
          <cell r="H27" t="str">
            <v>monthly</v>
          </cell>
          <cell r="U27" t="str">
            <v xml:space="preserve">6101 JC IT  </v>
          </cell>
          <cell r="X27" t="str">
            <v>Turkey</v>
          </cell>
        </row>
        <row r="28">
          <cell r="A28" t="str">
            <v>TecCom</v>
          </cell>
          <cell r="H28" t="str">
            <v>quarterly</v>
          </cell>
          <cell r="U28" t="str">
            <v xml:space="preserve">6102 Bosch IT  </v>
          </cell>
          <cell r="X28" t="str">
            <v>UK</v>
          </cell>
        </row>
        <row r="29">
          <cell r="A29" t="str">
            <v>EDI</v>
          </cell>
          <cell r="H29" t="str">
            <v>2x per year</v>
          </cell>
          <cell r="U29" t="str">
            <v xml:space="preserve">7101 JC UK  </v>
          </cell>
          <cell r="X29" t="str">
            <v>France VPZ</v>
          </cell>
        </row>
        <row r="30">
          <cell r="A30" t="str">
            <v>Other</v>
          </cell>
          <cell r="H30" t="str">
            <v>annually</v>
          </cell>
          <cell r="U30" t="str">
            <v xml:space="preserve">7102 Bosch UK  </v>
          </cell>
          <cell r="X30" t="str">
            <v>Croatia</v>
          </cell>
        </row>
        <row r="31">
          <cell r="U31" t="str">
            <v xml:space="preserve">8101 JC CZ  </v>
          </cell>
        </row>
        <row r="32">
          <cell r="U32" t="str">
            <v xml:space="preserve">8102 Bosch CZ  </v>
          </cell>
        </row>
        <row r="33">
          <cell r="U33" t="str">
            <v>8109 For plant 8101 CZ</v>
          </cell>
        </row>
        <row r="34">
          <cell r="U34" t="str">
            <v xml:space="preserve">8201 **Varta SK  </v>
          </cell>
        </row>
        <row r="35">
          <cell r="H35" t="str">
            <v>Daily</v>
          </cell>
          <cell r="U35" t="str">
            <v xml:space="preserve">8301 JC HU  </v>
          </cell>
        </row>
        <row r="36">
          <cell r="H36" t="str">
            <v>Weekly</v>
          </cell>
          <cell r="U36" t="str">
            <v xml:space="preserve">8302 Bosch HU  </v>
          </cell>
        </row>
        <row r="37">
          <cell r="H37" t="str">
            <v>Monthly</v>
          </cell>
          <cell r="U37" t="str">
            <v xml:space="preserve">8501 JC PL  </v>
          </cell>
        </row>
        <row r="38">
          <cell r="U38" t="str">
            <v xml:space="preserve">8502 Bosch PL  </v>
          </cell>
        </row>
        <row r="39">
          <cell r="U39" t="str">
            <v>B420 JC FR Sarreg (EDC)</v>
          </cell>
        </row>
        <row r="40">
          <cell r="U40" t="str">
            <v>L402 JC FR Sarreg (Sales)</v>
          </cell>
        </row>
        <row r="41">
          <cell r="U41" t="str">
            <v>P421 JC FR Sarreg (Plant)</v>
          </cell>
        </row>
        <row r="42">
          <cell r="U42" t="str">
            <v>Z060 JC Rusland</v>
          </cell>
        </row>
        <row r="43">
          <cell r="U43" t="str">
            <v>Z080 JC Mebco</v>
          </cell>
        </row>
        <row r="64">
          <cell r="A64" t="str">
            <v>Payable immediately net</v>
          </cell>
        </row>
        <row r="65">
          <cell r="A65" t="str">
            <v>15 days net</v>
          </cell>
        </row>
        <row r="66">
          <cell r="A66" t="str">
            <v>30 days net</v>
          </cell>
        </row>
        <row r="67">
          <cell r="A67" t="str">
            <v>45 days net</v>
          </cell>
        </row>
        <row r="68">
          <cell r="A68" t="str">
            <v>60 days net</v>
          </cell>
        </row>
        <row r="69">
          <cell r="A69" t="str">
            <v>75 days net</v>
          </cell>
        </row>
        <row r="70">
          <cell r="A70" t="str">
            <v>90 days net</v>
          </cell>
        </row>
        <row r="71">
          <cell r="A71" t="str">
            <v>End of the next month net</v>
          </cell>
        </row>
        <row r="72">
          <cell r="A72" t="str">
            <v>End in 2 months net</v>
          </cell>
        </row>
        <row r="73">
          <cell r="A73" t="str">
            <v>End in 3 months net</v>
          </cell>
        </row>
        <row r="74">
          <cell r="A74" t="str">
            <v>15th in 2 months net</v>
          </cell>
        </row>
        <row r="75">
          <cell r="A75" t="str">
            <v>15th in 3 months net</v>
          </cell>
        </row>
        <row r="76">
          <cell r="A76" t="str">
            <v>45 days end of month net</v>
          </cell>
        </row>
        <row r="77">
          <cell r="A77" t="str">
            <v>8 days 0.20%, 30 days net</v>
          </cell>
        </row>
        <row r="78">
          <cell r="A78" t="str">
            <v>8 days 0.40%, 60 days net</v>
          </cell>
        </row>
        <row r="79">
          <cell r="A79" t="str">
            <v>8 days 0.60%, 90 days net</v>
          </cell>
        </row>
        <row r="80">
          <cell r="A80" t="str">
            <v>30 days 0.25%, 60 days net</v>
          </cell>
        </row>
        <row r="81">
          <cell r="A81" t="str">
            <v>30 days 0.5%, 90 days net</v>
          </cell>
        </row>
        <row r="82">
          <cell r="A82" t="str">
            <v>60 days 0.25%, 90 days net</v>
          </cell>
        </row>
        <row r="83">
          <cell r="A83" t="str">
            <v>RIC.BANC. 30 gg FM</v>
          </cell>
        </row>
        <row r="84">
          <cell r="A84" t="str">
            <v>RIC.BANC. 60 gg FM</v>
          </cell>
        </row>
        <row r="85">
          <cell r="A85" t="str">
            <v>RIC.BANC. 90 gg FM</v>
          </cell>
        </row>
        <row r="86">
          <cell r="A86" t="str">
            <v>RIC.BANC. 30-60-90 gg FM</v>
          </cell>
        </row>
        <row r="87">
          <cell r="A87" t="str">
            <v>RIC.BANC. 60-90 gg FM</v>
          </cell>
        </row>
        <row r="88">
          <cell r="A88" t="str">
            <v>RIC.BANC. 120 gg FM</v>
          </cell>
        </row>
        <row r="89">
          <cell r="A89" t="str">
            <v>RIC.BANC. 60-90-120 gg FM</v>
          </cell>
        </row>
        <row r="90">
          <cell r="A90" t="str">
            <v>RIC.BANC. 30-60-90-120 gg FM</v>
          </cell>
        </row>
        <row r="91">
          <cell r="A91" t="str">
            <v>RIC.BANC. 30-60-90-120 gg FM at 10th</v>
          </cell>
        </row>
        <row r="92">
          <cell r="A92" t="str">
            <v>RIC.BANC. 90-120 gg FM</v>
          </cell>
        </row>
        <row r="93">
          <cell r="A93" t="str">
            <v>RIC.BANC. 90-120 gg FM at 10th</v>
          </cell>
        </row>
        <row r="94">
          <cell r="A94" t="str">
            <v>RIC.BANC. 90-120-150 gg FM</v>
          </cell>
        </row>
        <row r="95">
          <cell r="A95" t="str">
            <v>ECDC 30 days / 60 days (lead)</v>
          </cell>
        </row>
        <row r="96">
          <cell r="A96" t="str">
            <v>ECDC 60 days / 90 days (lead)</v>
          </cell>
        </row>
        <row r="97">
          <cell r="A97" t="str">
            <v>ECDC End in 2M / 3M (lead)</v>
          </cell>
        </row>
        <row r="98">
          <cell r="A98" t="str">
            <v>ECDC End in 3M / 4M (lead)</v>
          </cell>
        </row>
        <row r="99">
          <cell r="A99" t="str">
            <v>ECDC 14D 3%, 30D/60D (lead)</v>
          </cell>
        </row>
        <row r="100">
          <cell r="A100" t="str">
            <v>ECDC 30D 3%, 60D/60D (lead)</v>
          </cell>
        </row>
        <row r="101">
          <cell r="A101" t="str">
            <v>Letter of credit, 90 days</v>
          </cell>
        </row>
        <row r="102">
          <cell r="A102" t="str">
            <v>Letter of credit, payble at sight</v>
          </cell>
        </row>
        <row r="103">
          <cell r="A103" t="str">
            <v>Letter of credit, 45 days</v>
          </cell>
        </row>
        <row r="104">
          <cell r="A104" t="str">
            <v>Before 25 of next month net</v>
          </cell>
        </row>
        <row r="105">
          <cell r="A105" t="str">
            <v>8 days 1%, 30 days net</v>
          </cell>
        </row>
        <row r="106">
          <cell r="A106" t="str">
            <v>10 days 2%, 30 days net</v>
          </cell>
        </row>
        <row r="107">
          <cell r="A107" t="str">
            <v>14 days 2%, 30 days net</v>
          </cell>
        </row>
        <row r="108">
          <cell r="A108" t="str">
            <v>14 days 3%, 30 days net</v>
          </cell>
        </row>
        <row r="109">
          <cell r="A109" t="str">
            <v>21 days 3%, 30 days net</v>
          </cell>
        </row>
        <row r="110">
          <cell r="A110" t="str">
            <v>30 days 3%, 45 days net</v>
          </cell>
        </row>
        <row r="111">
          <cell r="A111" t="str">
            <v>30 days 3%, 60 days net</v>
          </cell>
        </row>
        <row r="112">
          <cell r="A112" t="str">
            <v>45 days 3%, 60 days net</v>
          </cell>
        </row>
        <row r="113">
          <cell r="A113" t="str">
            <v>8 days 2%, 60 days net</v>
          </cell>
        </row>
        <row r="114">
          <cell r="A114" t="str">
            <v>90 days 3%</v>
          </cell>
        </row>
        <row r="115">
          <cell r="A115" t="str">
            <v>Before 30 NM 4%, 61 days net</v>
          </cell>
        </row>
        <row r="116">
          <cell r="A116" t="str">
            <v>45 days 3,75%, 60 days net</v>
          </cell>
        </row>
        <row r="117">
          <cell r="A117" t="str">
            <v>105 days net</v>
          </cell>
        </row>
        <row r="118">
          <cell r="A118" t="str">
            <v>120 days net</v>
          </cell>
        </row>
        <row r="119">
          <cell r="A119" t="str">
            <v>135 days net</v>
          </cell>
        </row>
        <row r="120">
          <cell r="A120" t="str">
            <v>150 days net</v>
          </cell>
        </row>
        <row r="121">
          <cell r="A121" t="str">
            <v>180 days net</v>
          </cell>
        </row>
      </sheetData>
      <sheetData sheetId="11"/>
      <sheetData sheetId="12"/>
      <sheetData sheetId="13"/>
      <sheetData sheetId="14"/>
      <sheetData sheetId="15"/>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0. Instructions"/>
      <sheetName val="CCO Policy"/>
      <sheetName val="1.Fill in Sheet"/>
      <sheetName val="2.PL allowed ETNs"/>
      <sheetName val="3.Fill in Quantities"/>
      <sheetName val="5a.FINANCIAL OUTPUT"/>
      <sheetName val="5b. Credit limit request"/>
      <sheetName val="6.overview"/>
      <sheetName val="7. Free calculation sheet "/>
      <sheetName val="8. Cu Freight out budget FY12"/>
      <sheetName val="tables"/>
      <sheetName val="Buying groups bonus scheme 08"/>
      <sheetName val="8. Documentation"/>
      <sheetName val="reference"/>
      <sheetName val="Actuals "/>
      <sheetName val="Proposed pricelist"/>
    </sheetNames>
    <sheetDataSet>
      <sheetData sheetId="0"/>
      <sheetData sheetId="1"/>
      <sheetData sheetId="2">
        <row r="14">
          <cell r="D14" t="str">
            <v>Germany</v>
          </cell>
        </row>
      </sheetData>
      <sheetData sheetId="3"/>
      <sheetData sheetId="4"/>
      <sheetData sheetId="5"/>
      <sheetData sheetId="6"/>
      <sheetData sheetId="7">
        <row r="6">
          <cell r="C6" t="str">
            <v>Existing</v>
          </cell>
        </row>
      </sheetData>
      <sheetData sheetId="8"/>
      <sheetData sheetId="9"/>
      <sheetData sheetId="10">
        <row r="2">
          <cell r="A2" t="str">
            <v>none</v>
          </cell>
          <cell r="Q2" t="str">
            <v>new</v>
          </cell>
        </row>
        <row r="3">
          <cell r="Q3" t="str">
            <v>existing</v>
          </cell>
        </row>
        <row r="4">
          <cell r="Q4" t="str">
            <v>none</v>
          </cell>
        </row>
        <row r="5">
          <cell r="Q5" t="str">
            <v>neutral</v>
          </cell>
        </row>
      </sheetData>
      <sheetData sheetId="11"/>
      <sheetData sheetId="12"/>
      <sheetData sheetId="13"/>
      <sheetData sheetId="14"/>
      <sheetData sheetId="15"/>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CO Routing"/>
      <sheetName val="JC CCO"/>
      <sheetName val="BRDS"/>
      <sheetName val="input sheet"/>
      <sheetName val="calculation scheme current"/>
      <sheetName val="calculation sheet proposed"/>
      <sheetName val="out freight"/>
      <sheetName val="packing costs &amp; weight"/>
    </sheetNames>
    <sheetDataSet>
      <sheetData sheetId="0" refreshError="1">
        <row r="53">
          <cell r="A53" t="str">
            <v>Marleen Rheiter</v>
          </cell>
        </row>
        <row r="57">
          <cell r="A57" t="str">
            <v>André Scheepstra</v>
          </cell>
        </row>
        <row r="58">
          <cell r="A58" t="str">
            <v>Paul Teerink</v>
          </cell>
        </row>
        <row r="59">
          <cell r="A59" t="str">
            <v>Hans Luiken</v>
          </cell>
        </row>
        <row r="60">
          <cell r="A60" t="str">
            <v>Marc vanGoethem</v>
          </cell>
        </row>
        <row r="61">
          <cell r="A61" t="str">
            <v>Marc Peters</v>
          </cell>
        </row>
        <row r="62">
          <cell r="A62" t="str">
            <v>Eddie van de Perre</v>
          </cell>
        </row>
        <row r="63">
          <cell r="A63" t="str">
            <v>Kees Geleijnse</v>
          </cell>
        </row>
        <row r="64">
          <cell r="A64" t="str">
            <v>Hans Adriaanse</v>
          </cell>
        </row>
        <row r="65">
          <cell r="A65" t="str">
            <v>Els van Delden</v>
          </cell>
        </row>
        <row r="66">
          <cell r="A66" t="str">
            <v>Gerti Draye</v>
          </cell>
        </row>
        <row r="67">
          <cell r="A67" t="str">
            <v>Yvonne Hendrickx</v>
          </cell>
        </row>
      </sheetData>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3.bin"/><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hyperlink" Target="https://starks-wear.ru/kalsony-starks-warm-pants-/" TargetMode="External"/><Relationship Id="rId2" Type="http://schemas.openxmlformats.org/officeDocument/2006/relationships/printerSettings" Target="../printerSettings/printerSettings5.bin"/><Relationship Id="rId1" Type="http://schemas.openxmlformats.org/officeDocument/2006/relationships/printerSettings" Target="../printerSettings/printerSettings4.bin"/><Relationship Id="rId6" Type="http://schemas.openxmlformats.org/officeDocument/2006/relationships/drawing" Target="../drawings/drawing1.xml"/><Relationship Id="rId5" Type="http://schemas.openxmlformats.org/officeDocument/2006/relationships/printerSettings" Target="../printerSettings/printerSettings6.bin"/><Relationship Id="rId4" Type="http://schemas.openxmlformats.org/officeDocument/2006/relationships/hyperlink" Target="https://starks-wear.ru/knox-microlock-vstavka-zashchita-spiny-part-65-velcro-zheltaya--1/" TargetMode="External"/></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8.bin"/><Relationship Id="rId1" Type="http://schemas.openxmlformats.org/officeDocument/2006/relationships/printerSettings" Target="../printerSettings/printerSettings7.bin"/></Relationships>
</file>

<file path=xl/worksheets/_rels/sheet4.xml.rels><?xml version="1.0" encoding="UTF-8" standalone="yes"?>
<Relationships xmlns="http://schemas.openxmlformats.org/package/2006/relationships"><Relationship Id="rId3" Type="http://schemas.openxmlformats.org/officeDocument/2006/relationships/printerSettings" Target="../printerSettings/printerSettings11.bin"/><Relationship Id="rId2" Type="http://schemas.openxmlformats.org/officeDocument/2006/relationships/printerSettings" Target="../printerSettings/printerSettings10.bin"/><Relationship Id="rId1" Type="http://schemas.openxmlformats.org/officeDocument/2006/relationships/printerSettings" Target="../printerSettings/printerSettings9.bin"/><Relationship Id="rId4"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14.bin"/><Relationship Id="rId2" Type="http://schemas.openxmlformats.org/officeDocument/2006/relationships/printerSettings" Target="../printerSettings/printerSettings13.bin"/><Relationship Id="rId1" Type="http://schemas.openxmlformats.org/officeDocument/2006/relationships/printerSettings" Target="../printerSettings/printerSettings12.bin"/></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6.bin"/><Relationship Id="rId1" Type="http://schemas.openxmlformats.org/officeDocument/2006/relationships/printerSettings" Target="../printerSettings/printerSettings15.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7.bin"/></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19.bin"/><Relationship Id="rId1" Type="http://schemas.openxmlformats.org/officeDocument/2006/relationships/printerSettings" Target="../printerSettings/printerSettings18.bin"/></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21.bin"/><Relationship Id="rId1" Type="http://schemas.openxmlformats.org/officeDocument/2006/relationships/printerSettings" Target="../printerSettings/printerSettings20.bin"/><Relationship Id="rId5" Type="http://schemas.openxmlformats.org/officeDocument/2006/relationships/comments" Target="../comments1.xml"/><Relationship Id="rId4" Type="http://schemas.openxmlformats.org/officeDocument/2006/relationships/vmlDrawing" Target="../drawings/vmlDrawing1.v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printerSettings" Target="../printerSettings/printerSettings23.bin"/><Relationship Id="rId1" Type="http://schemas.openxmlformats.org/officeDocument/2006/relationships/printerSettings" Target="../printerSettings/printerSettings22.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F27"/>
  <sheetViews>
    <sheetView workbookViewId="0">
      <selection activeCell="E2" sqref="E2"/>
    </sheetView>
  </sheetViews>
  <sheetFormatPr defaultColWidth="11.42578125" defaultRowHeight="15"/>
  <cols>
    <col min="1" max="1" width="16.5703125" style="4" customWidth="1"/>
    <col min="2" max="2" width="11.42578125" style="4"/>
    <col min="3" max="4" width="12.7109375" style="4" customWidth="1"/>
    <col min="5" max="5" width="17.42578125" style="5" customWidth="1"/>
    <col min="6" max="6" width="7" style="4" customWidth="1"/>
    <col min="7" max="256" width="11.42578125" style="4"/>
    <col min="257" max="257" width="16.5703125" style="4" customWidth="1"/>
    <col min="258" max="258" width="11.42578125" style="4"/>
    <col min="259" max="260" width="12.7109375" style="4" customWidth="1"/>
    <col min="261" max="261" width="14.28515625" style="4" bestFit="1" customWidth="1"/>
    <col min="262" max="512" width="11.42578125" style="4"/>
    <col min="513" max="513" width="16.5703125" style="4" customWidth="1"/>
    <col min="514" max="514" width="11.42578125" style="4"/>
    <col min="515" max="516" width="12.7109375" style="4" customWidth="1"/>
    <col min="517" max="517" width="14.28515625" style="4" bestFit="1" customWidth="1"/>
    <col min="518" max="768" width="11.42578125" style="4"/>
    <col min="769" max="769" width="16.5703125" style="4" customWidth="1"/>
    <col min="770" max="770" width="11.42578125" style="4"/>
    <col min="771" max="772" width="12.7109375" style="4" customWidth="1"/>
    <col min="773" max="773" width="14.28515625" style="4" bestFit="1" customWidth="1"/>
    <col min="774" max="1024" width="11.42578125" style="4"/>
    <col min="1025" max="1025" width="16.5703125" style="4" customWidth="1"/>
    <col min="1026" max="1026" width="11.42578125" style="4"/>
    <col min="1027" max="1028" width="12.7109375" style="4" customWidth="1"/>
    <col min="1029" max="1029" width="14.28515625" style="4" bestFit="1" customWidth="1"/>
    <col min="1030" max="1280" width="11.42578125" style="4"/>
    <col min="1281" max="1281" width="16.5703125" style="4" customWidth="1"/>
    <col min="1282" max="1282" width="11.42578125" style="4"/>
    <col min="1283" max="1284" width="12.7109375" style="4" customWidth="1"/>
    <col min="1285" max="1285" width="14.28515625" style="4" bestFit="1" customWidth="1"/>
    <col min="1286" max="1536" width="11.42578125" style="4"/>
    <col min="1537" max="1537" width="16.5703125" style="4" customWidth="1"/>
    <col min="1538" max="1538" width="11.42578125" style="4"/>
    <col min="1539" max="1540" width="12.7109375" style="4" customWidth="1"/>
    <col min="1541" max="1541" width="14.28515625" style="4" bestFit="1" customWidth="1"/>
    <col min="1542" max="1792" width="11.42578125" style="4"/>
    <col min="1793" max="1793" width="16.5703125" style="4" customWidth="1"/>
    <col min="1794" max="1794" width="11.42578125" style="4"/>
    <col min="1795" max="1796" width="12.7109375" style="4" customWidth="1"/>
    <col min="1797" max="1797" width="14.28515625" style="4" bestFit="1" customWidth="1"/>
    <col min="1798" max="2048" width="11.42578125" style="4"/>
    <col min="2049" max="2049" width="16.5703125" style="4" customWidth="1"/>
    <col min="2050" max="2050" width="11.42578125" style="4"/>
    <col min="2051" max="2052" width="12.7109375" style="4" customWidth="1"/>
    <col min="2053" max="2053" width="14.28515625" style="4" bestFit="1" customWidth="1"/>
    <col min="2054" max="2304" width="11.42578125" style="4"/>
    <col min="2305" max="2305" width="16.5703125" style="4" customWidth="1"/>
    <col min="2306" max="2306" width="11.42578125" style="4"/>
    <col min="2307" max="2308" width="12.7109375" style="4" customWidth="1"/>
    <col min="2309" max="2309" width="14.28515625" style="4" bestFit="1" customWidth="1"/>
    <col min="2310" max="2560" width="11.42578125" style="4"/>
    <col min="2561" max="2561" width="16.5703125" style="4" customWidth="1"/>
    <col min="2562" max="2562" width="11.42578125" style="4"/>
    <col min="2563" max="2564" width="12.7109375" style="4" customWidth="1"/>
    <col min="2565" max="2565" width="14.28515625" style="4" bestFit="1" customWidth="1"/>
    <col min="2566" max="2816" width="11.42578125" style="4"/>
    <col min="2817" max="2817" width="16.5703125" style="4" customWidth="1"/>
    <col min="2818" max="2818" width="11.42578125" style="4"/>
    <col min="2819" max="2820" width="12.7109375" style="4" customWidth="1"/>
    <col min="2821" max="2821" width="14.28515625" style="4" bestFit="1" customWidth="1"/>
    <col min="2822" max="3072" width="11.42578125" style="4"/>
    <col min="3073" max="3073" width="16.5703125" style="4" customWidth="1"/>
    <col min="3074" max="3074" width="11.42578125" style="4"/>
    <col min="3075" max="3076" width="12.7109375" style="4" customWidth="1"/>
    <col min="3077" max="3077" width="14.28515625" style="4" bestFit="1" customWidth="1"/>
    <col min="3078" max="3328" width="11.42578125" style="4"/>
    <col min="3329" max="3329" width="16.5703125" style="4" customWidth="1"/>
    <col min="3330" max="3330" width="11.42578125" style="4"/>
    <col min="3331" max="3332" width="12.7109375" style="4" customWidth="1"/>
    <col min="3333" max="3333" width="14.28515625" style="4" bestFit="1" customWidth="1"/>
    <col min="3334" max="3584" width="11.42578125" style="4"/>
    <col min="3585" max="3585" width="16.5703125" style="4" customWidth="1"/>
    <col min="3586" max="3586" width="11.42578125" style="4"/>
    <col min="3587" max="3588" width="12.7109375" style="4" customWidth="1"/>
    <col min="3589" max="3589" width="14.28515625" style="4" bestFit="1" customWidth="1"/>
    <col min="3590" max="3840" width="11.42578125" style="4"/>
    <col min="3841" max="3841" width="16.5703125" style="4" customWidth="1"/>
    <col min="3842" max="3842" width="11.42578125" style="4"/>
    <col min="3843" max="3844" width="12.7109375" style="4" customWidth="1"/>
    <col min="3845" max="3845" width="14.28515625" style="4" bestFit="1" customWidth="1"/>
    <col min="3846" max="4096" width="11.42578125" style="4"/>
    <col min="4097" max="4097" width="16.5703125" style="4" customWidth="1"/>
    <col min="4098" max="4098" width="11.42578125" style="4"/>
    <col min="4099" max="4100" width="12.7109375" style="4" customWidth="1"/>
    <col min="4101" max="4101" width="14.28515625" style="4" bestFit="1" customWidth="1"/>
    <col min="4102" max="4352" width="11.42578125" style="4"/>
    <col min="4353" max="4353" width="16.5703125" style="4" customWidth="1"/>
    <col min="4354" max="4354" width="11.42578125" style="4"/>
    <col min="4355" max="4356" width="12.7109375" style="4" customWidth="1"/>
    <col min="4357" max="4357" width="14.28515625" style="4" bestFit="1" customWidth="1"/>
    <col min="4358" max="4608" width="11.42578125" style="4"/>
    <col min="4609" max="4609" width="16.5703125" style="4" customWidth="1"/>
    <col min="4610" max="4610" width="11.42578125" style="4"/>
    <col min="4611" max="4612" width="12.7109375" style="4" customWidth="1"/>
    <col min="4613" max="4613" width="14.28515625" style="4" bestFit="1" customWidth="1"/>
    <col min="4614" max="4864" width="11.42578125" style="4"/>
    <col min="4865" max="4865" width="16.5703125" style="4" customWidth="1"/>
    <col min="4866" max="4866" width="11.42578125" style="4"/>
    <col min="4867" max="4868" width="12.7109375" style="4" customWidth="1"/>
    <col min="4869" max="4869" width="14.28515625" style="4" bestFit="1" customWidth="1"/>
    <col min="4870" max="5120" width="11.42578125" style="4"/>
    <col min="5121" max="5121" width="16.5703125" style="4" customWidth="1"/>
    <col min="5122" max="5122" width="11.42578125" style="4"/>
    <col min="5123" max="5124" width="12.7109375" style="4" customWidth="1"/>
    <col min="5125" max="5125" width="14.28515625" style="4" bestFit="1" customWidth="1"/>
    <col min="5126" max="5376" width="11.42578125" style="4"/>
    <col min="5377" max="5377" width="16.5703125" style="4" customWidth="1"/>
    <col min="5378" max="5378" width="11.42578125" style="4"/>
    <col min="5379" max="5380" width="12.7109375" style="4" customWidth="1"/>
    <col min="5381" max="5381" width="14.28515625" style="4" bestFit="1" customWidth="1"/>
    <col min="5382" max="5632" width="11.42578125" style="4"/>
    <col min="5633" max="5633" width="16.5703125" style="4" customWidth="1"/>
    <col min="5634" max="5634" width="11.42578125" style="4"/>
    <col min="5635" max="5636" width="12.7109375" style="4" customWidth="1"/>
    <col min="5637" max="5637" width="14.28515625" style="4" bestFit="1" customWidth="1"/>
    <col min="5638" max="5888" width="11.42578125" style="4"/>
    <col min="5889" max="5889" width="16.5703125" style="4" customWidth="1"/>
    <col min="5890" max="5890" width="11.42578125" style="4"/>
    <col min="5891" max="5892" width="12.7109375" style="4" customWidth="1"/>
    <col min="5893" max="5893" width="14.28515625" style="4" bestFit="1" customWidth="1"/>
    <col min="5894" max="6144" width="11.42578125" style="4"/>
    <col min="6145" max="6145" width="16.5703125" style="4" customWidth="1"/>
    <col min="6146" max="6146" width="11.42578125" style="4"/>
    <col min="6147" max="6148" width="12.7109375" style="4" customWidth="1"/>
    <col min="6149" max="6149" width="14.28515625" style="4" bestFit="1" customWidth="1"/>
    <col min="6150" max="6400" width="11.42578125" style="4"/>
    <col min="6401" max="6401" width="16.5703125" style="4" customWidth="1"/>
    <col min="6402" max="6402" width="11.42578125" style="4"/>
    <col min="6403" max="6404" width="12.7109375" style="4" customWidth="1"/>
    <col min="6405" max="6405" width="14.28515625" style="4" bestFit="1" customWidth="1"/>
    <col min="6406" max="6656" width="11.42578125" style="4"/>
    <col min="6657" max="6657" width="16.5703125" style="4" customWidth="1"/>
    <col min="6658" max="6658" width="11.42578125" style="4"/>
    <col min="6659" max="6660" width="12.7109375" style="4" customWidth="1"/>
    <col min="6661" max="6661" width="14.28515625" style="4" bestFit="1" customWidth="1"/>
    <col min="6662" max="6912" width="11.42578125" style="4"/>
    <col min="6913" max="6913" width="16.5703125" style="4" customWidth="1"/>
    <col min="6914" max="6914" width="11.42578125" style="4"/>
    <col min="6915" max="6916" width="12.7109375" style="4" customWidth="1"/>
    <col min="6917" max="6917" width="14.28515625" style="4" bestFit="1" customWidth="1"/>
    <col min="6918" max="7168" width="11.42578125" style="4"/>
    <col min="7169" max="7169" width="16.5703125" style="4" customWidth="1"/>
    <col min="7170" max="7170" width="11.42578125" style="4"/>
    <col min="7171" max="7172" width="12.7109375" style="4" customWidth="1"/>
    <col min="7173" max="7173" width="14.28515625" style="4" bestFit="1" customWidth="1"/>
    <col min="7174" max="7424" width="11.42578125" style="4"/>
    <col min="7425" max="7425" width="16.5703125" style="4" customWidth="1"/>
    <col min="7426" max="7426" width="11.42578125" style="4"/>
    <col min="7427" max="7428" width="12.7109375" style="4" customWidth="1"/>
    <col min="7429" max="7429" width="14.28515625" style="4" bestFit="1" customWidth="1"/>
    <col min="7430" max="7680" width="11.42578125" style="4"/>
    <col min="7681" max="7681" width="16.5703125" style="4" customWidth="1"/>
    <col min="7682" max="7682" width="11.42578125" style="4"/>
    <col min="7683" max="7684" width="12.7109375" style="4" customWidth="1"/>
    <col min="7685" max="7685" width="14.28515625" style="4" bestFit="1" customWidth="1"/>
    <col min="7686" max="7936" width="11.42578125" style="4"/>
    <col min="7937" max="7937" width="16.5703125" style="4" customWidth="1"/>
    <col min="7938" max="7938" width="11.42578125" style="4"/>
    <col min="7939" max="7940" width="12.7109375" style="4" customWidth="1"/>
    <col min="7941" max="7941" width="14.28515625" style="4" bestFit="1" customWidth="1"/>
    <col min="7942" max="8192" width="11.42578125" style="4"/>
    <col min="8193" max="8193" width="16.5703125" style="4" customWidth="1"/>
    <col min="8194" max="8194" width="11.42578125" style="4"/>
    <col min="8195" max="8196" width="12.7109375" style="4" customWidth="1"/>
    <col min="8197" max="8197" width="14.28515625" style="4" bestFit="1" customWidth="1"/>
    <col min="8198" max="8448" width="11.42578125" style="4"/>
    <col min="8449" max="8449" width="16.5703125" style="4" customWidth="1"/>
    <col min="8450" max="8450" width="11.42578125" style="4"/>
    <col min="8451" max="8452" width="12.7109375" style="4" customWidth="1"/>
    <col min="8453" max="8453" width="14.28515625" style="4" bestFit="1" customWidth="1"/>
    <col min="8454" max="8704" width="11.42578125" style="4"/>
    <col min="8705" max="8705" width="16.5703125" style="4" customWidth="1"/>
    <col min="8706" max="8706" width="11.42578125" style="4"/>
    <col min="8707" max="8708" width="12.7109375" style="4" customWidth="1"/>
    <col min="8709" max="8709" width="14.28515625" style="4" bestFit="1" customWidth="1"/>
    <col min="8710" max="8960" width="11.42578125" style="4"/>
    <col min="8961" max="8961" width="16.5703125" style="4" customWidth="1"/>
    <col min="8962" max="8962" width="11.42578125" style="4"/>
    <col min="8963" max="8964" width="12.7109375" style="4" customWidth="1"/>
    <col min="8965" max="8965" width="14.28515625" style="4" bestFit="1" customWidth="1"/>
    <col min="8966" max="9216" width="11.42578125" style="4"/>
    <col min="9217" max="9217" width="16.5703125" style="4" customWidth="1"/>
    <col min="9218" max="9218" width="11.42578125" style="4"/>
    <col min="9219" max="9220" width="12.7109375" style="4" customWidth="1"/>
    <col min="9221" max="9221" width="14.28515625" style="4" bestFit="1" customWidth="1"/>
    <col min="9222" max="9472" width="11.42578125" style="4"/>
    <col min="9473" max="9473" width="16.5703125" style="4" customWidth="1"/>
    <col min="9474" max="9474" width="11.42578125" style="4"/>
    <col min="9475" max="9476" width="12.7109375" style="4" customWidth="1"/>
    <col min="9477" max="9477" width="14.28515625" style="4" bestFit="1" customWidth="1"/>
    <col min="9478" max="9728" width="11.42578125" style="4"/>
    <col min="9729" max="9729" width="16.5703125" style="4" customWidth="1"/>
    <col min="9730" max="9730" width="11.42578125" style="4"/>
    <col min="9731" max="9732" width="12.7109375" style="4" customWidth="1"/>
    <col min="9733" max="9733" width="14.28515625" style="4" bestFit="1" customWidth="1"/>
    <col min="9734" max="9984" width="11.42578125" style="4"/>
    <col min="9985" max="9985" width="16.5703125" style="4" customWidth="1"/>
    <col min="9986" max="9986" width="11.42578125" style="4"/>
    <col min="9987" max="9988" width="12.7109375" style="4" customWidth="1"/>
    <col min="9989" max="9989" width="14.28515625" style="4" bestFit="1" customWidth="1"/>
    <col min="9990" max="10240" width="11.42578125" style="4"/>
    <col min="10241" max="10241" width="16.5703125" style="4" customWidth="1"/>
    <col min="10242" max="10242" width="11.42578125" style="4"/>
    <col min="10243" max="10244" width="12.7109375" style="4" customWidth="1"/>
    <col min="10245" max="10245" width="14.28515625" style="4" bestFit="1" customWidth="1"/>
    <col min="10246" max="10496" width="11.42578125" style="4"/>
    <col min="10497" max="10497" width="16.5703125" style="4" customWidth="1"/>
    <col min="10498" max="10498" width="11.42578125" style="4"/>
    <col min="10499" max="10500" width="12.7109375" style="4" customWidth="1"/>
    <col min="10501" max="10501" width="14.28515625" style="4" bestFit="1" customWidth="1"/>
    <col min="10502" max="10752" width="11.42578125" style="4"/>
    <col min="10753" max="10753" width="16.5703125" style="4" customWidth="1"/>
    <col min="10754" max="10754" width="11.42578125" style="4"/>
    <col min="10755" max="10756" width="12.7109375" style="4" customWidth="1"/>
    <col min="10757" max="10757" width="14.28515625" style="4" bestFit="1" customWidth="1"/>
    <col min="10758" max="11008" width="11.42578125" style="4"/>
    <col min="11009" max="11009" width="16.5703125" style="4" customWidth="1"/>
    <col min="11010" max="11010" width="11.42578125" style="4"/>
    <col min="11011" max="11012" width="12.7109375" style="4" customWidth="1"/>
    <col min="11013" max="11013" width="14.28515625" style="4" bestFit="1" customWidth="1"/>
    <col min="11014" max="11264" width="11.42578125" style="4"/>
    <col min="11265" max="11265" width="16.5703125" style="4" customWidth="1"/>
    <col min="11266" max="11266" width="11.42578125" style="4"/>
    <col min="11267" max="11268" width="12.7109375" style="4" customWidth="1"/>
    <col min="11269" max="11269" width="14.28515625" style="4" bestFit="1" customWidth="1"/>
    <col min="11270" max="11520" width="11.42578125" style="4"/>
    <col min="11521" max="11521" width="16.5703125" style="4" customWidth="1"/>
    <col min="11522" max="11522" width="11.42578125" style="4"/>
    <col min="11523" max="11524" width="12.7109375" style="4" customWidth="1"/>
    <col min="11525" max="11525" width="14.28515625" style="4" bestFit="1" customWidth="1"/>
    <col min="11526" max="11776" width="11.42578125" style="4"/>
    <col min="11777" max="11777" width="16.5703125" style="4" customWidth="1"/>
    <col min="11778" max="11778" width="11.42578125" style="4"/>
    <col min="11779" max="11780" width="12.7109375" style="4" customWidth="1"/>
    <col min="11781" max="11781" width="14.28515625" style="4" bestFit="1" customWidth="1"/>
    <col min="11782" max="12032" width="11.42578125" style="4"/>
    <col min="12033" max="12033" width="16.5703125" style="4" customWidth="1"/>
    <col min="12034" max="12034" width="11.42578125" style="4"/>
    <col min="12035" max="12036" width="12.7109375" style="4" customWidth="1"/>
    <col min="12037" max="12037" width="14.28515625" style="4" bestFit="1" customWidth="1"/>
    <col min="12038" max="12288" width="11.42578125" style="4"/>
    <col min="12289" max="12289" width="16.5703125" style="4" customWidth="1"/>
    <col min="12290" max="12290" width="11.42578125" style="4"/>
    <col min="12291" max="12292" width="12.7109375" style="4" customWidth="1"/>
    <col min="12293" max="12293" width="14.28515625" style="4" bestFit="1" customWidth="1"/>
    <col min="12294" max="12544" width="11.42578125" style="4"/>
    <col min="12545" max="12545" width="16.5703125" style="4" customWidth="1"/>
    <col min="12546" max="12546" width="11.42578125" style="4"/>
    <col min="12547" max="12548" width="12.7109375" style="4" customWidth="1"/>
    <col min="12549" max="12549" width="14.28515625" style="4" bestFit="1" customWidth="1"/>
    <col min="12550" max="12800" width="11.42578125" style="4"/>
    <col min="12801" max="12801" width="16.5703125" style="4" customWidth="1"/>
    <col min="12802" max="12802" width="11.42578125" style="4"/>
    <col min="12803" max="12804" width="12.7109375" style="4" customWidth="1"/>
    <col min="12805" max="12805" width="14.28515625" style="4" bestFit="1" customWidth="1"/>
    <col min="12806" max="13056" width="11.42578125" style="4"/>
    <col min="13057" max="13057" width="16.5703125" style="4" customWidth="1"/>
    <col min="13058" max="13058" width="11.42578125" style="4"/>
    <col min="13059" max="13060" width="12.7109375" style="4" customWidth="1"/>
    <col min="13061" max="13061" width="14.28515625" style="4" bestFit="1" customWidth="1"/>
    <col min="13062" max="13312" width="11.42578125" style="4"/>
    <col min="13313" max="13313" width="16.5703125" style="4" customWidth="1"/>
    <col min="13314" max="13314" width="11.42578125" style="4"/>
    <col min="13315" max="13316" width="12.7109375" style="4" customWidth="1"/>
    <col min="13317" max="13317" width="14.28515625" style="4" bestFit="1" customWidth="1"/>
    <col min="13318" max="13568" width="11.42578125" style="4"/>
    <col min="13569" max="13569" width="16.5703125" style="4" customWidth="1"/>
    <col min="13570" max="13570" width="11.42578125" style="4"/>
    <col min="13571" max="13572" width="12.7109375" style="4" customWidth="1"/>
    <col min="13573" max="13573" width="14.28515625" style="4" bestFit="1" customWidth="1"/>
    <col min="13574" max="13824" width="11.42578125" style="4"/>
    <col min="13825" max="13825" width="16.5703125" style="4" customWidth="1"/>
    <col min="13826" max="13826" width="11.42578125" style="4"/>
    <col min="13827" max="13828" width="12.7109375" style="4" customWidth="1"/>
    <col min="13829" max="13829" width="14.28515625" style="4" bestFit="1" customWidth="1"/>
    <col min="13830" max="14080" width="11.42578125" style="4"/>
    <col min="14081" max="14081" width="16.5703125" style="4" customWidth="1"/>
    <col min="14082" max="14082" width="11.42578125" style="4"/>
    <col min="14083" max="14084" width="12.7109375" style="4" customWidth="1"/>
    <col min="14085" max="14085" width="14.28515625" style="4" bestFit="1" customWidth="1"/>
    <col min="14086" max="14336" width="11.42578125" style="4"/>
    <col min="14337" max="14337" width="16.5703125" style="4" customWidth="1"/>
    <col min="14338" max="14338" width="11.42578125" style="4"/>
    <col min="14339" max="14340" width="12.7109375" style="4" customWidth="1"/>
    <col min="14341" max="14341" width="14.28515625" style="4" bestFit="1" customWidth="1"/>
    <col min="14342" max="14592" width="11.42578125" style="4"/>
    <col min="14593" max="14593" width="16.5703125" style="4" customWidth="1"/>
    <col min="14594" max="14594" width="11.42578125" style="4"/>
    <col min="14595" max="14596" width="12.7109375" style="4" customWidth="1"/>
    <col min="14597" max="14597" width="14.28515625" style="4" bestFit="1" customWidth="1"/>
    <col min="14598" max="14848" width="11.42578125" style="4"/>
    <col min="14849" max="14849" width="16.5703125" style="4" customWidth="1"/>
    <col min="14850" max="14850" width="11.42578125" style="4"/>
    <col min="14851" max="14852" width="12.7109375" style="4" customWidth="1"/>
    <col min="14853" max="14853" width="14.28515625" style="4" bestFit="1" customWidth="1"/>
    <col min="14854" max="15104" width="11.42578125" style="4"/>
    <col min="15105" max="15105" width="16.5703125" style="4" customWidth="1"/>
    <col min="15106" max="15106" width="11.42578125" style="4"/>
    <col min="15107" max="15108" width="12.7109375" style="4" customWidth="1"/>
    <col min="15109" max="15109" width="14.28515625" style="4" bestFit="1" customWidth="1"/>
    <col min="15110" max="15360" width="11.42578125" style="4"/>
    <col min="15361" max="15361" width="16.5703125" style="4" customWidth="1"/>
    <col min="15362" max="15362" width="11.42578125" style="4"/>
    <col min="15363" max="15364" width="12.7109375" style="4" customWidth="1"/>
    <col min="15365" max="15365" width="14.28515625" style="4" bestFit="1" customWidth="1"/>
    <col min="15366" max="15616" width="11.42578125" style="4"/>
    <col min="15617" max="15617" width="16.5703125" style="4" customWidth="1"/>
    <col min="15618" max="15618" width="11.42578125" style="4"/>
    <col min="15619" max="15620" width="12.7109375" style="4" customWidth="1"/>
    <col min="15621" max="15621" width="14.28515625" style="4" bestFit="1" customWidth="1"/>
    <col min="15622" max="15872" width="11.42578125" style="4"/>
    <col min="15873" max="15873" width="16.5703125" style="4" customWidth="1"/>
    <col min="15874" max="15874" width="11.42578125" style="4"/>
    <col min="15875" max="15876" width="12.7109375" style="4" customWidth="1"/>
    <col min="15877" max="15877" width="14.28515625" style="4" bestFit="1" customWidth="1"/>
    <col min="15878" max="16128" width="11.42578125" style="4"/>
    <col min="16129" max="16129" width="16.5703125" style="4" customWidth="1"/>
    <col min="16130" max="16130" width="11.42578125" style="4"/>
    <col min="16131" max="16132" width="12.7109375" style="4" customWidth="1"/>
    <col min="16133" max="16133" width="14.28515625" style="4" bestFit="1" customWidth="1"/>
    <col min="16134" max="16384" width="11.42578125" style="4"/>
  </cols>
  <sheetData>
    <row r="1" spans="1:6">
      <c r="A1" s="4" t="s">
        <v>28</v>
      </c>
      <c r="D1" s="45" t="s">
        <v>31</v>
      </c>
      <c r="E1" s="46">
        <v>42217</v>
      </c>
    </row>
    <row r="2" spans="1:6" ht="30">
      <c r="A2" s="44"/>
      <c r="E2" s="43" t="s">
        <v>30</v>
      </c>
    </row>
    <row r="3" spans="1:6" ht="15.75" thickBot="1"/>
    <row r="4" spans="1:6">
      <c r="A4" s="576" t="s">
        <v>0</v>
      </c>
      <c r="B4" s="578" t="s">
        <v>1</v>
      </c>
      <c r="C4" s="580" t="s">
        <v>7</v>
      </c>
      <c r="D4" s="581"/>
      <c r="E4" s="582" t="s">
        <v>3</v>
      </c>
    </row>
    <row r="5" spans="1:6" ht="15.75" thickBot="1">
      <c r="A5" s="577"/>
      <c r="B5" s="579"/>
      <c r="C5" s="6" t="s">
        <v>8</v>
      </c>
      <c r="D5" s="7" t="s">
        <v>2</v>
      </c>
      <c r="E5" s="583"/>
    </row>
    <row r="6" spans="1:6">
      <c r="A6" s="584" t="s">
        <v>22</v>
      </c>
      <c r="B6" s="8" t="s">
        <v>23</v>
      </c>
      <c r="C6" s="9">
        <v>1</v>
      </c>
      <c r="D6" s="10">
        <v>20</v>
      </c>
      <c r="E6" s="11">
        <v>1</v>
      </c>
      <c r="F6" s="42" t="s">
        <v>24</v>
      </c>
    </row>
    <row r="7" spans="1:6">
      <c r="A7" s="585"/>
      <c r="B7" s="12" t="s">
        <v>23</v>
      </c>
      <c r="C7" s="13">
        <v>21</v>
      </c>
      <c r="D7" s="14">
        <v>34</v>
      </c>
      <c r="E7" s="15">
        <v>3.25</v>
      </c>
      <c r="F7" s="42" t="s">
        <v>25</v>
      </c>
    </row>
    <row r="8" spans="1:6">
      <c r="A8" s="585"/>
      <c r="B8" s="16" t="s">
        <v>23</v>
      </c>
      <c r="C8" s="17">
        <v>35</v>
      </c>
      <c r="D8" s="18">
        <v>49</v>
      </c>
      <c r="E8" s="19">
        <v>4.75</v>
      </c>
      <c r="F8" s="42" t="s">
        <v>26</v>
      </c>
    </row>
    <row r="9" spans="1:6">
      <c r="A9" s="585"/>
      <c r="B9" s="12" t="s">
        <v>23</v>
      </c>
      <c r="C9" s="20">
        <v>50</v>
      </c>
      <c r="D9" s="14">
        <v>75</v>
      </c>
      <c r="E9" s="15">
        <v>7.25</v>
      </c>
      <c r="F9" s="42" t="s">
        <v>9</v>
      </c>
    </row>
    <row r="10" spans="1:6">
      <c r="A10" s="585"/>
      <c r="B10" s="12" t="s">
        <v>23</v>
      </c>
      <c r="C10" s="20">
        <v>76</v>
      </c>
      <c r="D10" s="14">
        <v>120</v>
      </c>
      <c r="E10" s="15">
        <v>10.25</v>
      </c>
      <c r="F10" s="42" t="s">
        <v>27</v>
      </c>
    </row>
    <row r="11" spans="1:6">
      <c r="A11" s="585"/>
      <c r="B11" s="12">
        <v>6</v>
      </c>
      <c r="C11" s="20">
        <v>121</v>
      </c>
      <c r="D11" s="14">
        <v>174</v>
      </c>
      <c r="E11" s="15">
        <v>12</v>
      </c>
      <c r="F11" s="42" t="s">
        <v>10</v>
      </c>
    </row>
    <row r="12" spans="1:6">
      <c r="A12" s="585"/>
      <c r="B12" s="12">
        <v>12</v>
      </c>
      <c r="C12" s="20">
        <v>121</v>
      </c>
      <c r="D12" s="14">
        <v>174</v>
      </c>
      <c r="E12" s="15">
        <v>16.5</v>
      </c>
      <c r="F12" s="42" t="s">
        <v>11</v>
      </c>
    </row>
    <row r="13" spans="1:6">
      <c r="A13" s="585"/>
      <c r="B13" s="12">
        <v>6</v>
      </c>
      <c r="C13" s="20">
        <v>175</v>
      </c>
      <c r="D13" s="14">
        <v>260</v>
      </c>
      <c r="E13" s="15">
        <v>13.5</v>
      </c>
      <c r="F13" s="42" t="s">
        <v>12</v>
      </c>
    </row>
    <row r="14" spans="1:6">
      <c r="A14" s="585"/>
      <c r="B14" s="12">
        <v>12</v>
      </c>
      <c r="C14" s="20">
        <v>175</v>
      </c>
      <c r="D14" s="21">
        <v>260</v>
      </c>
      <c r="E14" s="15">
        <v>22.5</v>
      </c>
      <c r="F14" s="42" t="s">
        <v>13</v>
      </c>
    </row>
    <row r="15" spans="1:6" ht="15.75" thickBot="1">
      <c r="A15" s="586"/>
      <c r="B15" s="22">
        <v>8</v>
      </c>
      <c r="C15" s="23">
        <v>175</v>
      </c>
      <c r="D15" s="24" t="s">
        <v>6</v>
      </c>
      <c r="E15" s="25">
        <v>15.75</v>
      </c>
      <c r="F15" s="42" t="s">
        <v>14</v>
      </c>
    </row>
    <row r="16" spans="1:6">
      <c r="A16" s="576" t="s">
        <v>0</v>
      </c>
      <c r="B16" s="578" t="s">
        <v>1</v>
      </c>
      <c r="C16" s="580" t="s">
        <v>7</v>
      </c>
      <c r="D16" s="581"/>
      <c r="E16" s="582" t="s">
        <v>3</v>
      </c>
    </row>
    <row r="17" spans="1:6" ht="15.75" thickBot="1">
      <c r="A17" s="577"/>
      <c r="B17" s="579"/>
      <c r="C17" s="6" t="s">
        <v>8</v>
      </c>
      <c r="D17" s="7" t="s">
        <v>2</v>
      </c>
      <c r="E17" s="583"/>
    </row>
    <row r="18" spans="1:6">
      <c r="A18" s="584" t="s">
        <v>4</v>
      </c>
      <c r="B18" s="12" t="s">
        <v>23</v>
      </c>
      <c r="C18" s="26">
        <v>1</v>
      </c>
      <c r="D18" s="27">
        <v>20</v>
      </c>
      <c r="E18" s="28">
        <v>1</v>
      </c>
      <c r="F18" s="42" t="s">
        <v>19</v>
      </c>
    </row>
    <row r="19" spans="1:6" ht="15.75" thickBot="1">
      <c r="A19" s="586"/>
      <c r="B19" s="12" t="s">
        <v>23</v>
      </c>
      <c r="C19" s="20">
        <v>21</v>
      </c>
      <c r="D19" s="14">
        <v>34</v>
      </c>
      <c r="E19" s="29">
        <v>3.25</v>
      </c>
      <c r="F19" s="42" t="s">
        <v>15</v>
      </c>
    </row>
    <row r="20" spans="1:6">
      <c r="A20" s="576" t="s">
        <v>0</v>
      </c>
      <c r="B20" s="578" t="s">
        <v>1</v>
      </c>
      <c r="C20" s="580" t="s">
        <v>7</v>
      </c>
      <c r="D20" s="581"/>
      <c r="E20" s="582" t="s">
        <v>3</v>
      </c>
    </row>
    <row r="21" spans="1:6" ht="15.75" thickBot="1">
      <c r="A21" s="577"/>
      <c r="B21" s="579"/>
      <c r="C21" s="6" t="s">
        <v>8</v>
      </c>
      <c r="D21" s="7" t="s">
        <v>2</v>
      </c>
      <c r="E21" s="583"/>
    </row>
    <row r="22" spans="1:6">
      <c r="A22" s="573" t="s">
        <v>5</v>
      </c>
      <c r="B22" s="30">
        <v>6</v>
      </c>
      <c r="C22" s="31">
        <v>1</v>
      </c>
      <c r="D22" s="30">
        <v>50</v>
      </c>
      <c r="E22" s="32">
        <v>6.64</v>
      </c>
      <c r="F22" s="42" t="s">
        <v>16</v>
      </c>
    </row>
    <row r="23" spans="1:6">
      <c r="A23" s="574"/>
      <c r="B23" s="33">
        <v>12</v>
      </c>
      <c r="C23" s="34">
        <v>1</v>
      </c>
      <c r="D23" s="33">
        <v>43</v>
      </c>
      <c r="E23" s="35">
        <v>6.78</v>
      </c>
      <c r="F23" s="42" t="s">
        <v>17</v>
      </c>
    </row>
    <row r="24" spans="1:6">
      <c r="A24" s="574"/>
      <c r="B24" s="33">
        <v>12</v>
      </c>
      <c r="C24" s="34">
        <v>44</v>
      </c>
      <c r="D24" s="33">
        <v>47</v>
      </c>
      <c r="E24" s="35">
        <v>8.24</v>
      </c>
      <c r="F24" s="42" t="s">
        <v>18</v>
      </c>
    </row>
    <row r="25" spans="1:6">
      <c r="A25" s="574"/>
      <c r="B25" s="33">
        <v>12</v>
      </c>
      <c r="C25" s="36">
        <v>48</v>
      </c>
      <c r="D25" s="37">
        <v>54</v>
      </c>
      <c r="E25" s="38">
        <v>10</v>
      </c>
      <c r="F25" s="42" t="s">
        <v>20</v>
      </c>
    </row>
    <row r="26" spans="1:6">
      <c r="A26" s="574"/>
      <c r="B26" s="33">
        <v>12</v>
      </c>
      <c r="C26" s="34">
        <v>55</v>
      </c>
      <c r="D26" s="33">
        <v>74</v>
      </c>
      <c r="E26" s="35">
        <v>12.32</v>
      </c>
      <c r="F26" s="42" t="s">
        <v>21</v>
      </c>
    </row>
    <row r="27" spans="1:6" ht="15.75" thickBot="1">
      <c r="A27" s="575"/>
      <c r="B27" s="39">
        <v>12</v>
      </c>
      <c r="C27" s="40">
        <v>75</v>
      </c>
      <c r="D27" s="39">
        <v>100</v>
      </c>
      <c r="E27" s="41">
        <v>16.260000000000002</v>
      </c>
      <c r="F27" s="42" t="s">
        <v>29</v>
      </c>
    </row>
  </sheetData>
  <customSheetViews>
    <customSheetView guid="{035A8082-2807-4C48-B149-4F1A7FCB8629}" fitToPage="1">
      <selection activeCell="E2" sqref="E2"/>
      <pageMargins left="0.70866141732283472" right="0.70866141732283472" top="0.78740157480314965" bottom="0.78740157480314965" header="0.31496062992125984" footer="0.31496062992125984"/>
      <pageSetup paperSize="9" orientation="portrait" r:id="rId1"/>
    </customSheetView>
    <customSheetView guid="{1AB649FC-8514-4DA1-BE6E-7E2DF01441E6}" fitToPage="1" state="hidden">
      <selection activeCell="E2" sqref="E2"/>
      <pageMargins left="0.70866141732283472" right="0.70866141732283472" top="0.78740157480314965" bottom="0.78740157480314965" header="0.31496062992125984" footer="0.31496062992125984"/>
      <pageSetup paperSize="9" orientation="portrait" r:id="rId2"/>
    </customSheetView>
  </customSheetViews>
  <mergeCells count="15">
    <mergeCell ref="A22:A27"/>
    <mergeCell ref="A4:A5"/>
    <mergeCell ref="B4:B5"/>
    <mergeCell ref="C4:D4"/>
    <mergeCell ref="E4:E5"/>
    <mergeCell ref="A6:A15"/>
    <mergeCell ref="A16:A17"/>
    <mergeCell ref="B16:B17"/>
    <mergeCell ref="C16:D16"/>
    <mergeCell ref="E16:E17"/>
    <mergeCell ref="A18:A19"/>
    <mergeCell ref="A20:A21"/>
    <mergeCell ref="B20:B21"/>
    <mergeCell ref="C20:D20"/>
    <mergeCell ref="E20:E21"/>
  </mergeCells>
  <pageMargins left="0.70866141732283472" right="0.70866141732283472" top="0.78740157480314965" bottom="0.78740157480314965" header="0.31496062992125984" footer="0.31496062992125984"/>
  <pageSetup paperSize="9" orientation="portrait"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pageSetUpPr fitToPage="1"/>
  </sheetPr>
  <dimension ref="A1:O208"/>
  <sheetViews>
    <sheetView zoomScale="80" zoomScaleNormal="80" workbookViewId="0">
      <pane xSplit="3" ySplit="3" topLeftCell="D62" activePane="bottomRight" state="frozen"/>
      <selection pane="topRight" activeCell="D1" sqref="D1"/>
      <selection pane="bottomLeft" activeCell="A4" sqref="A4"/>
      <selection pane="bottomRight" activeCell="F63" sqref="F63"/>
    </sheetView>
  </sheetViews>
  <sheetFormatPr defaultColWidth="11.42578125" defaultRowHeight="12" outlineLevelRow="1" outlineLevelCol="1"/>
  <cols>
    <col min="1" max="1" width="29.42578125" style="159" customWidth="1"/>
    <col min="2" max="2" width="30.28515625" style="145" customWidth="1"/>
    <col min="3" max="3" width="60.85546875" style="145" customWidth="1"/>
    <col min="4" max="4" width="20.140625" style="145" customWidth="1"/>
    <col min="5" max="5" width="15" style="145" customWidth="1"/>
    <col min="6" max="6" width="9.85546875" style="145" customWidth="1"/>
    <col min="7" max="7" width="13.7109375" style="145" bestFit="1" customWidth="1"/>
    <col min="8" max="8" width="25.85546875" style="145" hidden="1" customWidth="1" outlineLevel="1"/>
    <col min="9" max="9" width="8.42578125" style="160" hidden="1" customWidth="1" outlineLevel="1"/>
    <col min="10" max="10" width="9.85546875" style="160" hidden="1" customWidth="1" outlineLevel="1"/>
    <col min="11" max="11" width="12.7109375" style="161" customWidth="1" collapsed="1"/>
    <col min="12" max="12" width="12.7109375" style="161" bestFit="1" customWidth="1" collapsed="1"/>
    <col min="13" max="13" width="13.85546875" style="220" customWidth="1"/>
    <col min="14" max="14" width="57.42578125" style="227" customWidth="1"/>
    <col min="15" max="16384" width="11.42578125" style="159"/>
  </cols>
  <sheetData>
    <row r="1" spans="1:14" ht="8.25" customHeight="1">
      <c r="A1" s="188"/>
      <c r="B1" s="188"/>
      <c r="C1" s="188"/>
      <c r="D1" s="188"/>
      <c r="E1" s="188"/>
      <c r="F1" s="188"/>
      <c r="G1" s="188"/>
      <c r="H1" s="188"/>
      <c r="I1" s="188"/>
      <c r="J1" s="188"/>
      <c r="K1" s="189"/>
      <c r="L1" s="145"/>
      <c r="M1" s="216"/>
      <c r="N1" s="225"/>
    </row>
    <row r="2" spans="1:14" ht="10.5" customHeight="1">
      <c r="A2" s="188"/>
      <c r="B2" s="188"/>
      <c r="C2" s="188"/>
      <c r="D2" s="188"/>
      <c r="E2" s="188"/>
      <c r="I2" s="145"/>
      <c r="J2" s="145"/>
      <c r="K2" s="145"/>
      <c r="L2" s="145"/>
      <c r="M2" s="216"/>
      <c r="N2" s="225"/>
    </row>
    <row r="3" spans="1:14" s="417" customFormat="1" ht="53.25" customHeight="1">
      <c r="A3" s="201"/>
      <c r="B3" s="183" t="s">
        <v>34</v>
      </c>
      <c r="C3" s="183" t="s">
        <v>321</v>
      </c>
      <c r="D3" s="183" t="s">
        <v>390</v>
      </c>
      <c r="E3" s="183" t="s">
        <v>33</v>
      </c>
      <c r="F3" s="183" t="s">
        <v>42</v>
      </c>
      <c r="G3" s="183" t="s">
        <v>69</v>
      </c>
      <c r="H3" s="183" t="s">
        <v>61</v>
      </c>
      <c r="I3" s="183" t="s">
        <v>101</v>
      </c>
      <c r="J3" s="183" t="s">
        <v>100</v>
      </c>
      <c r="K3" s="183" t="s">
        <v>102</v>
      </c>
      <c r="L3" s="183" t="s">
        <v>103</v>
      </c>
      <c r="M3" s="416" t="s">
        <v>459</v>
      </c>
      <c r="N3" s="226" t="s">
        <v>581</v>
      </c>
    </row>
    <row r="4" spans="1:14" s="421" customFormat="1" ht="18" customHeight="1">
      <c r="A4" s="179" t="s">
        <v>316</v>
      </c>
      <c r="B4" s="180"/>
      <c r="C4" s="180"/>
      <c r="D4" s="180"/>
      <c r="E4" s="180"/>
      <c r="F4" s="180"/>
      <c r="G4" s="180"/>
      <c r="H4" s="180"/>
      <c r="I4" s="181"/>
      <c r="J4" s="181"/>
      <c r="K4" s="418"/>
      <c r="L4" s="418"/>
      <c r="M4" s="419"/>
      <c r="N4" s="420"/>
    </row>
    <row r="5" spans="1:14" s="425" customFormat="1" ht="23.25" customHeight="1" outlineLevel="1">
      <c r="A5" s="167" t="s">
        <v>32</v>
      </c>
      <c r="B5" s="168" t="s">
        <v>35</v>
      </c>
      <c r="C5" s="422"/>
      <c r="D5" s="423"/>
      <c r="E5" s="151" t="s">
        <v>36</v>
      </c>
      <c r="F5" s="151" t="s">
        <v>43</v>
      </c>
      <c r="G5" s="151"/>
      <c r="H5" s="151" t="s">
        <v>96</v>
      </c>
      <c r="I5" s="152" t="s">
        <v>97</v>
      </c>
      <c r="J5" s="153">
        <v>120</v>
      </c>
      <c r="K5" s="419">
        <f>L5*0.65</f>
        <v>325</v>
      </c>
      <c r="L5" s="419">
        <v>500</v>
      </c>
      <c r="M5" s="419"/>
      <c r="N5" s="424"/>
    </row>
    <row r="6" spans="1:14" s="425" customFormat="1" ht="23.25" customHeight="1" outlineLevel="1">
      <c r="A6" s="167" t="s">
        <v>32</v>
      </c>
      <c r="B6" s="168" t="s">
        <v>35</v>
      </c>
      <c r="C6" s="422"/>
      <c r="D6" s="423"/>
      <c r="E6" s="151" t="s">
        <v>37</v>
      </c>
      <c r="F6" s="151" t="s">
        <v>44</v>
      </c>
      <c r="G6" s="151"/>
      <c r="H6" s="151" t="s">
        <v>96</v>
      </c>
      <c r="I6" s="152" t="s">
        <v>97</v>
      </c>
      <c r="J6" s="153">
        <v>120</v>
      </c>
      <c r="K6" s="419">
        <f t="shared" ref="K6:K67" si="0">L6*0.65</f>
        <v>325</v>
      </c>
      <c r="L6" s="419">
        <v>500</v>
      </c>
      <c r="M6" s="419"/>
      <c r="N6" s="424"/>
    </row>
    <row r="7" spans="1:14" s="425" customFormat="1" ht="23.25" customHeight="1" outlineLevel="1">
      <c r="A7" s="167" t="s">
        <v>32</v>
      </c>
      <c r="B7" s="168" t="s">
        <v>35</v>
      </c>
      <c r="C7" s="422"/>
      <c r="D7" s="423"/>
      <c r="E7" s="151" t="s">
        <v>38</v>
      </c>
      <c r="F7" s="151" t="s">
        <v>45</v>
      </c>
      <c r="G7" s="151"/>
      <c r="H7" s="151" t="s">
        <v>96</v>
      </c>
      <c r="I7" s="152" t="s">
        <v>97</v>
      </c>
      <c r="J7" s="153">
        <v>120</v>
      </c>
      <c r="K7" s="419">
        <f t="shared" si="0"/>
        <v>325</v>
      </c>
      <c r="L7" s="419">
        <v>500</v>
      </c>
      <c r="M7" s="419"/>
      <c r="N7" s="424"/>
    </row>
    <row r="8" spans="1:14" s="425" customFormat="1" ht="23.25" customHeight="1" outlineLevel="1">
      <c r="A8" s="167" t="s">
        <v>32</v>
      </c>
      <c r="B8" s="168" t="s">
        <v>35</v>
      </c>
      <c r="C8" s="422"/>
      <c r="D8" s="423"/>
      <c r="E8" s="151" t="s">
        <v>39</v>
      </c>
      <c r="F8" s="151" t="s">
        <v>46</v>
      </c>
      <c r="G8" s="151"/>
      <c r="H8" s="151" t="s">
        <v>96</v>
      </c>
      <c r="I8" s="152" t="s">
        <v>97</v>
      </c>
      <c r="J8" s="153">
        <v>120</v>
      </c>
      <c r="K8" s="419">
        <f t="shared" si="0"/>
        <v>325</v>
      </c>
      <c r="L8" s="419">
        <v>500</v>
      </c>
      <c r="M8" s="419"/>
      <c r="N8" s="424"/>
    </row>
    <row r="9" spans="1:14" s="425" customFormat="1" ht="23.25" customHeight="1" outlineLevel="1">
      <c r="A9" s="167" t="s">
        <v>32</v>
      </c>
      <c r="B9" s="168" t="s">
        <v>35</v>
      </c>
      <c r="C9" s="422"/>
      <c r="D9" s="423"/>
      <c r="E9" s="151" t="s">
        <v>40</v>
      </c>
      <c r="F9" s="151" t="s">
        <v>47</v>
      </c>
      <c r="G9" s="151"/>
      <c r="H9" s="151" t="s">
        <v>96</v>
      </c>
      <c r="I9" s="152" t="s">
        <v>97</v>
      </c>
      <c r="J9" s="153">
        <v>120</v>
      </c>
      <c r="K9" s="419">
        <f t="shared" si="0"/>
        <v>325</v>
      </c>
      <c r="L9" s="419">
        <v>500</v>
      </c>
      <c r="M9" s="419"/>
      <c r="N9" s="424"/>
    </row>
    <row r="10" spans="1:14" s="425" customFormat="1" ht="23.25" customHeight="1" outlineLevel="1">
      <c r="A10" s="167" t="s">
        <v>32</v>
      </c>
      <c r="B10" s="168" t="s">
        <v>35</v>
      </c>
      <c r="C10" s="422"/>
      <c r="D10" s="423"/>
      <c r="E10" s="151" t="s">
        <v>41</v>
      </c>
      <c r="F10" s="151" t="s">
        <v>48</v>
      </c>
      <c r="G10" s="151"/>
      <c r="H10" s="151" t="s">
        <v>96</v>
      </c>
      <c r="I10" s="152" t="s">
        <v>97</v>
      </c>
      <c r="J10" s="153">
        <v>120</v>
      </c>
      <c r="K10" s="419">
        <f t="shared" si="0"/>
        <v>325</v>
      </c>
      <c r="L10" s="419">
        <v>500</v>
      </c>
      <c r="M10" s="419"/>
      <c r="N10" s="424"/>
    </row>
    <row r="11" spans="1:14" s="425" customFormat="1" ht="97.5" customHeight="1" outlineLevel="1">
      <c r="A11" s="167" t="s">
        <v>32</v>
      </c>
      <c r="B11" s="168" t="s">
        <v>215</v>
      </c>
      <c r="C11" s="150"/>
      <c r="D11" s="162"/>
      <c r="E11" s="151" t="s">
        <v>171</v>
      </c>
      <c r="F11" s="151" t="s">
        <v>265</v>
      </c>
      <c r="G11" s="151"/>
      <c r="H11" s="151" t="s">
        <v>160</v>
      </c>
      <c r="I11" s="152" t="s">
        <v>97</v>
      </c>
      <c r="J11" s="153">
        <v>120</v>
      </c>
      <c r="K11" s="419">
        <f t="shared" si="0"/>
        <v>494</v>
      </c>
      <c r="L11" s="419">
        <v>760</v>
      </c>
      <c r="M11" s="419"/>
      <c r="N11" s="424"/>
    </row>
    <row r="12" spans="1:14" s="425" customFormat="1" ht="97.5" customHeight="1" outlineLevel="1">
      <c r="A12" s="167" t="s">
        <v>32</v>
      </c>
      <c r="B12" s="168" t="s">
        <v>170</v>
      </c>
      <c r="C12" s="150"/>
      <c r="D12" s="162"/>
      <c r="E12" s="151" t="s">
        <v>506</v>
      </c>
      <c r="F12" s="151" t="s">
        <v>182</v>
      </c>
      <c r="G12" s="151"/>
      <c r="H12" s="151" t="s">
        <v>96</v>
      </c>
      <c r="I12" s="152" t="s">
        <v>97</v>
      </c>
      <c r="J12" s="153">
        <v>120</v>
      </c>
      <c r="K12" s="419">
        <f t="shared" si="0"/>
        <v>455</v>
      </c>
      <c r="L12" s="419">
        <v>700</v>
      </c>
      <c r="M12" s="419"/>
      <c r="N12" s="424"/>
    </row>
    <row r="13" spans="1:14" s="425" customFormat="1" ht="97.5" customHeight="1" outlineLevel="1">
      <c r="A13" s="167" t="s">
        <v>32</v>
      </c>
      <c r="B13" s="168" t="s">
        <v>477</v>
      </c>
      <c r="C13" s="150"/>
      <c r="D13" s="162"/>
      <c r="E13" s="211" t="s">
        <v>771</v>
      </c>
      <c r="F13" s="151" t="s">
        <v>843</v>
      </c>
      <c r="G13" s="151"/>
      <c r="H13" s="151"/>
      <c r="I13" s="152"/>
      <c r="J13" s="153"/>
      <c r="K13" s="419">
        <f t="shared" si="0"/>
        <v>390</v>
      </c>
      <c r="L13" s="419">
        <v>600</v>
      </c>
      <c r="M13" s="419"/>
      <c r="N13" s="424"/>
    </row>
    <row r="14" spans="1:14" s="425" customFormat="1" ht="97.5" customHeight="1" outlineLevel="1">
      <c r="A14" s="167" t="s">
        <v>32</v>
      </c>
      <c r="B14" s="168" t="s">
        <v>477</v>
      </c>
      <c r="C14" s="150"/>
      <c r="D14" s="162"/>
      <c r="E14" s="236" t="s">
        <v>433</v>
      </c>
      <c r="F14" s="151" t="s">
        <v>843</v>
      </c>
      <c r="G14" s="151"/>
      <c r="H14" s="151"/>
      <c r="I14" s="152"/>
      <c r="J14" s="153"/>
      <c r="K14" s="419">
        <f t="shared" ref="K14" si="1">L14*0.65</f>
        <v>390</v>
      </c>
      <c r="L14" s="419">
        <v>600</v>
      </c>
      <c r="M14" s="419"/>
      <c r="N14" s="424"/>
    </row>
    <row r="15" spans="1:14" s="425" customFormat="1" ht="97.5" customHeight="1" outlineLevel="1">
      <c r="A15" s="167" t="s">
        <v>32</v>
      </c>
      <c r="B15" s="168" t="s">
        <v>477</v>
      </c>
      <c r="C15" s="150"/>
      <c r="D15" s="162"/>
      <c r="E15" s="239" t="s">
        <v>39</v>
      </c>
      <c r="F15" s="151" t="s">
        <v>843</v>
      </c>
      <c r="G15" s="151"/>
      <c r="H15" s="151"/>
      <c r="I15" s="152"/>
      <c r="J15" s="153"/>
      <c r="K15" s="419">
        <f t="shared" ref="K15" si="2">L15*0.65</f>
        <v>390</v>
      </c>
      <c r="L15" s="419">
        <v>600</v>
      </c>
      <c r="M15" s="419"/>
      <c r="N15" s="424"/>
    </row>
    <row r="16" spans="1:14" s="425" customFormat="1" ht="65.25" customHeight="1" outlineLevel="1">
      <c r="A16" s="167" t="s">
        <v>32</v>
      </c>
      <c r="B16" s="168" t="s">
        <v>151</v>
      </c>
      <c r="C16" s="521"/>
      <c r="D16" s="162"/>
      <c r="E16" s="211" t="s">
        <v>36</v>
      </c>
      <c r="F16" s="151" t="s">
        <v>219</v>
      </c>
      <c r="G16" s="151"/>
      <c r="H16" s="151" t="s">
        <v>160</v>
      </c>
      <c r="I16" s="152" t="s">
        <v>97</v>
      </c>
      <c r="J16" s="153">
        <v>120</v>
      </c>
      <c r="K16" s="419">
        <f t="shared" si="0"/>
        <v>357.5</v>
      </c>
      <c r="L16" s="426">
        <v>550</v>
      </c>
      <c r="M16" s="419"/>
      <c r="N16" s="424"/>
    </row>
    <row r="17" spans="1:14" s="425" customFormat="1" ht="97.5" customHeight="1" outlineLevel="1">
      <c r="A17" s="167" t="s">
        <v>32</v>
      </c>
      <c r="B17" s="168" t="s">
        <v>49</v>
      </c>
      <c r="C17" s="150"/>
      <c r="D17" s="162"/>
      <c r="E17" s="211" t="s">
        <v>36</v>
      </c>
      <c r="F17" s="151" t="s">
        <v>50</v>
      </c>
      <c r="G17" s="151"/>
      <c r="H17" s="151" t="s">
        <v>158</v>
      </c>
      <c r="I17" s="152" t="s">
        <v>97</v>
      </c>
      <c r="J17" s="153">
        <v>120</v>
      </c>
      <c r="K17" s="419">
        <f t="shared" si="0"/>
        <v>572</v>
      </c>
      <c r="L17" s="419">
        <v>880</v>
      </c>
      <c r="M17" s="419"/>
      <c r="N17" s="424"/>
    </row>
    <row r="18" spans="1:14" s="425" customFormat="1" ht="97.5" customHeight="1" outlineLevel="1">
      <c r="A18" s="167" t="s">
        <v>32</v>
      </c>
      <c r="B18" s="168" t="s">
        <v>55</v>
      </c>
      <c r="C18" s="150"/>
      <c r="D18" s="162"/>
      <c r="E18" s="211" t="s">
        <v>36</v>
      </c>
      <c r="F18" s="151" t="s">
        <v>56</v>
      </c>
      <c r="G18" s="151"/>
      <c r="H18" s="151" t="s">
        <v>159</v>
      </c>
      <c r="I18" s="152" t="s">
        <v>97</v>
      </c>
      <c r="J18" s="153">
        <v>15</v>
      </c>
      <c r="K18" s="419">
        <f t="shared" si="0"/>
        <v>747.5</v>
      </c>
      <c r="L18" s="419">
        <v>1150</v>
      </c>
      <c r="M18" s="419"/>
      <c r="N18" s="424"/>
    </row>
    <row r="19" spans="1:14" s="425" customFormat="1" ht="49.5" customHeight="1" outlineLevel="1">
      <c r="A19" s="167" t="s">
        <v>32</v>
      </c>
      <c r="B19" s="168" t="s">
        <v>108</v>
      </c>
      <c r="C19" s="191"/>
      <c r="D19" s="192"/>
      <c r="E19" s="211" t="s">
        <v>36</v>
      </c>
      <c r="F19" s="151" t="s">
        <v>221</v>
      </c>
      <c r="G19" s="151" t="s">
        <v>124</v>
      </c>
      <c r="H19" s="151" t="s">
        <v>159</v>
      </c>
      <c r="I19" s="152" t="s">
        <v>97</v>
      </c>
      <c r="J19" s="153">
        <v>15</v>
      </c>
      <c r="K19" s="419">
        <f t="shared" si="0"/>
        <v>1007.5</v>
      </c>
      <c r="L19" s="419">
        <v>1550</v>
      </c>
      <c r="M19" s="419"/>
      <c r="N19" s="424"/>
    </row>
    <row r="20" spans="1:14" s="425" customFormat="1" ht="49.5" customHeight="1" outlineLevel="1">
      <c r="A20" s="167" t="s">
        <v>32</v>
      </c>
      <c r="B20" s="168" t="s">
        <v>108</v>
      </c>
      <c r="C20" s="193"/>
      <c r="D20" s="194"/>
      <c r="E20" s="211" t="s">
        <v>36</v>
      </c>
      <c r="F20" s="151" t="s">
        <v>221</v>
      </c>
      <c r="G20" s="151" t="s">
        <v>125</v>
      </c>
      <c r="H20" s="151" t="s">
        <v>159</v>
      </c>
      <c r="I20" s="152" t="s">
        <v>97</v>
      </c>
      <c r="J20" s="153">
        <v>15</v>
      </c>
      <c r="K20" s="419">
        <f t="shared" si="0"/>
        <v>1007.5</v>
      </c>
      <c r="L20" s="419">
        <v>1550</v>
      </c>
      <c r="M20" s="419"/>
      <c r="N20" s="424"/>
    </row>
    <row r="21" spans="1:14" s="425" customFormat="1" ht="97.5" customHeight="1" outlineLevel="1">
      <c r="A21" s="167" t="s">
        <v>32</v>
      </c>
      <c r="B21" s="168" t="s">
        <v>57</v>
      </c>
      <c r="C21" s="150"/>
      <c r="D21" s="162"/>
      <c r="E21" s="211" t="s">
        <v>36</v>
      </c>
      <c r="F21" s="151" t="s">
        <v>222</v>
      </c>
      <c r="G21" s="151"/>
      <c r="H21" s="151" t="s">
        <v>160</v>
      </c>
      <c r="I21" s="152" t="s">
        <v>97</v>
      </c>
      <c r="J21" s="153">
        <v>120</v>
      </c>
      <c r="K21" s="419">
        <f t="shared" si="0"/>
        <v>780</v>
      </c>
      <c r="L21" s="419">
        <v>1200</v>
      </c>
      <c r="M21" s="419"/>
      <c r="N21" s="424"/>
    </row>
    <row r="22" spans="1:14" s="425" customFormat="1" ht="44.25" customHeight="1" outlineLevel="1">
      <c r="A22" s="167" t="s">
        <v>32</v>
      </c>
      <c r="B22" s="168" t="s">
        <v>425</v>
      </c>
      <c r="C22" s="600"/>
      <c r="D22" s="162"/>
      <c r="E22" s="211" t="s">
        <v>36</v>
      </c>
      <c r="F22" s="151" t="s">
        <v>222</v>
      </c>
      <c r="G22" s="151" t="s">
        <v>124</v>
      </c>
      <c r="H22" s="151"/>
      <c r="I22" s="152"/>
      <c r="J22" s="153"/>
      <c r="K22" s="419">
        <f t="shared" si="0"/>
        <v>1943.5</v>
      </c>
      <c r="L22" s="419">
        <v>2990</v>
      </c>
      <c r="M22" s="419"/>
      <c r="N22" s="424" t="s">
        <v>627</v>
      </c>
    </row>
    <row r="23" spans="1:14" s="425" customFormat="1" ht="46.5" customHeight="1" outlineLevel="1">
      <c r="A23" s="212" t="s">
        <v>32</v>
      </c>
      <c r="B23" s="204" t="s">
        <v>425</v>
      </c>
      <c r="C23" s="601"/>
      <c r="D23" s="213"/>
      <c r="E23" s="211" t="s">
        <v>36</v>
      </c>
      <c r="F23" s="151" t="s">
        <v>844</v>
      </c>
      <c r="G23" s="170" t="s">
        <v>125</v>
      </c>
      <c r="H23" s="170"/>
      <c r="I23" s="171"/>
      <c r="J23" s="172"/>
      <c r="K23" s="419">
        <f t="shared" si="0"/>
        <v>1943.5</v>
      </c>
      <c r="L23" s="419">
        <v>2990</v>
      </c>
      <c r="M23" s="419"/>
      <c r="N23" s="424" t="s">
        <v>627</v>
      </c>
    </row>
    <row r="24" spans="1:14" s="425" customFormat="1" ht="46.5" customHeight="1" outlineLevel="1">
      <c r="A24" s="167" t="s">
        <v>32</v>
      </c>
      <c r="B24" s="168" t="s">
        <v>425</v>
      </c>
      <c r="C24" s="601"/>
      <c r="D24" s="162"/>
      <c r="E24" s="236" t="s">
        <v>430</v>
      </c>
      <c r="F24" s="151" t="s">
        <v>844</v>
      </c>
      <c r="G24" s="151" t="s">
        <v>124</v>
      </c>
      <c r="H24" s="151"/>
      <c r="I24" s="152"/>
      <c r="J24" s="153"/>
      <c r="K24" s="419">
        <f t="shared" si="0"/>
        <v>1943.5</v>
      </c>
      <c r="L24" s="419">
        <v>2990</v>
      </c>
      <c r="M24" s="419"/>
      <c r="N24" s="424" t="s">
        <v>627</v>
      </c>
    </row>
    <row r="25" spans="1:14" s="425" customFormat="1" ht="47.25" customHeight="1" outlineLevel="1">
      <c r="A25" s="167" t="s">
        <v>32</v>
      </c>
      <c r="B25" s="168" t="s">
        <v>425</v>
      </c>
      <c r="C25" s="602"/>
      <c r="D25" s="162"/>
      <c r="E25" s="236" t="s">
        <v>430</v>
      </c>
      <c r="F25" s="151" t="s">
        <v>844</v>
      </c>
      <c r="G25" s="151" t="s">
        <v>125</v>
      </c>
      <c r="H25" s="151"/>
      <c r="I25" s="152"/>
      <c r="J25" s="153"/>
      <c r="K25" s="419">
        <f t="shared" si="0"/>
        <v>1943.5</v>
      </c>
      <c r="L25" s="419">
        <v>2990</v>
      </c>
      <c r="M25" s="419"/>
      <c r="N25" s="424" t="s">
        <v>627</v>
      </c>
    </row>
    <row r="26" spans="1:14" s="425" customFormat="1" ht="12.75" outlineLevel="1">
      <c r="A26" s="167" t="s">
        <v>32</v>
      </c>
      <c r="B26" s="168" t="s">
        <v>51</v>
      </c>
      <c r="C26" s="600"/>
      <c r="D26" s="162"/>
      <c r="E26" s="211" t="s">
        <v>36</v>
      </c>
      <c r="F26" s="151" t="s">
        <v>224</v>
      </c>
      <c r="G26" s="151"/>
      <c r="H26" s="151" t="s">
        <v>159</v>
      </c>
      <c r="I26" s="152" t="s">
        <v>97</v>
      </c>
      <c r="J26" s="153">
        <v>15</v>
      </c>
      <c r="K26" s="419">
        <f t="shared" si="0"/>
        <v>487.5</v>
      </c>
      <c r="L26" s="419">
        <v>750</v>
      </c>
      <c r="M26" s="419"/>
      <c r="N26" s="424"/>
    </row>
    <row r="27" spans="1:14" s="425" customFormat="1" ht="12.75" outlineLevel="1">
      <c r="A27" s="167" t="s">
        <v>32</v>
      </c>
      <c r="B27" s="168" t="s">
        <v>51</v>
      </c>
      <c r="C27" s="601"/>
      <c r="D27" s="162"/>
      <c r="E27" s="205" t="s">
        <v>52</v>
      </c>
      <c r="F27" s="151" t="s">
        <v>225</v>
      </c>
      <c r="G27" s="151"/>
      <c r="H27" s="151" t="s">
        <v>159</v>
      </c>
      <c r="I27" s="152" t="s">
        <v>97</v>
      </c>
      <c r="J27" s="153">
        <v>15</v>
      </c>
      <c r="K27" s="419">
        <f t="shared" si="0"/>
        <v>487.5</v>
      </c>
      <c r="L27" s="419">
        <v>750</v>
      </c>
      <c r="M27" s="419"/>
      <c r="N27" s="424"/>
    </row>
    <row r="28" spans="1:14" s="425" customFormat="1" ht="12.75" outlineLevel="1">
      <c r="A28" s="167" t="s">
        <v>32</v>
      </c>
      <c r="B28" s="168" t="s">
        <v>51</v>
      </c>
      <c r="C28" s="601"/>
      <c r="D28" s="162"/>
      <c r="E28" s="215" t="s">
        <v>40</v>
      </c>
      <c r="F28" s="151" t="s">
        <v>226</v>
      </c>
      <c r="G28" s="151"/>
      <c r="H28" s="151" t="s">
        <v>159</v>
      </c>
      <c r="I28" s="152" t="s">
        <v>97</v>
      </c>
      <c r="J28" s="153">
        <v>15</v>
      </c>
      <c r="K28" s="419">
        <f t="shared" si="0"/>
        <v>487.5</v>
      </c>
      <c r="L28" s="419">
        <v>750</v>
      </c>
      <c r="M28" s="419"/>
      <c r="N28" s="424"/>
    </row>
    <row r="29" spans="1:14" s="425" customFormat="1" ht="12.75" outlineLevel="1">
      <c r="A29" s="167" t="s">
        <v>32</v>
      </c>
      <c r="B29" s="168" t="s">
        <v>51</v>
      </c>
      <c r="C29" s="602"/>
      <c r="D29" s="162"/>
      <c r="E29" s="214" t="s">
        <v>53</v>
      </c>
      <c r="F29" s="151" t="s">
        <v>278</v>
      </c>
      <c r="G29" s="151"/>
      <c r="H29" s="151" t="s">
        <v>159</v>
      </c>
      <c r="I29" s="152" t="s">
        <v>97</v>
      </c>
      <c r="J29" s="153">
        <v>15</v>
      </c>
      <c r="K29" s="419">
        <f t="shared" si="0"/>
        <v>487.5</v>
      </c>
      <c r="L29" s="419">
        <v>750</v>
      </c>
      <c r="M29" s="419"/>
      <c r="N29" s="424"/>
    </row>
    <row r="30" spans="1:14" s="425" customFormat="1" ht="12.75" outlineLevel="1">
      <c r="A30" s="167" t="s">
        <v>32</v>
      </c>
      <c r="B30" s="168" t="s">
        <v>109</v>
      </c>
      <c r="C30" s="600"/>
      <c r="D30" s="192"/>
      <c r="E30" s="211" t="s">
        <v>36</v>
      </c>
      <c r="F30" s="151" t="s">
        <v>227</v>
      </c>
      <c r="G30" s="151" t="s">
        <v>124</v>
      </c>
      <c r="H30" s="151" t="s">
        <v>159</v>
      </c>
      <c r="I30" s="152" t="s">
        <v>97</v>
      </c>
      <c r="J30" s="153">
        <v>15</v>
      </c>
      <c r="K30" s="419">
        <f t="shared" si="0"/>
        <v>1462.5</v>
      </c>
      <c r="L30" s="419">
        <v>2250</v>
      </c>
      <c r="M30" s="419"/>
      <c r="N30" s="424"/>
    </row>
    <row r="31" spans="1:14" s="425" customFormat="1" ht="12.75" outlineLevel="1">
      <c r="A31" s="167" t="s">
        <v>32</v>
      </c>
      <c r="B31" s="168" t="s">
        <v>109</v>
      </c>
      <c r="C31" s="601"/>
      <c r="D31" s="194"/>
      <c r="E31" s="211" t="s">
        <v>36</v>
      </c>
      <c r="F31" s="151" t="s">
        <v>227</v>
      </c>
      <c r="G31" s="151" t="s">
        <v>125</v>
      </c>
      <c r="H31" s="151" t="s">
        <v>159</v>
      </c>
      <c r="I31" s="152" t="s">
        <v>97</v>
      </c>
      <c r="J31" s="153">
        <v>15</v>
      </c>
      <c r="K31" s="419">
        <f t="shared" si="0"/>
        <v>1462.5</v>
      </c>
      <c r="L31" s="419">
        <v>2250</v>
      </c>
      <c r="M31" s="419"/>
      <c r="N31" s="424"/>
    </row>
    <row r="32" spans="1:14" s="425" customFormat="1" ht="12.75" outlineLevel="1">
      <c r="A32" s="167" t="s">
        <v>32</v>
      </c>
      <c r="B32" s="168" t="s">
        <v>109</v>
      </c>
      <c r="C32" s="191"/>
      <c r="D32" s="192"/>
      <c r="E32" s="205" t="s">
        <v>52</v>
      </c>
      <c r="F32" s="151" t="s">
        <v>229</v>
      </c>
      <c r="G32" s="151" t="s">
        <v>124</v>
      </c>
      <c r="H32" s="151" t="s">
        <v>159</v>
      </c>
      <c r="I32" s="152" t="s">
        <v>97</v>
      </c>
      <c r="J32" s="153">
        <v>15</v>
      </c>
      <c r="K32" s="419">
        <f t="shared" si="0"/>
        <v>1462.5</v>
      </c>
      <c r="L32" s="419">
        <v>2250</v>
      </c>
      <c r="M32" s="419"/>
      <c r="N32" s="424"/>
    </row>
    <row r="33" spans="1:14" s="425" customFormat="1" ht="12.75" outlineLevel="1">
      <c r="A33" s="167" t="s">
        <v>32</v>
      </c>
      <c r="B33" s="168" t="s">
        <v>109</v>
      </c>
      <c r="C33" s="193"/>
      <c r="D33" s="194"/>
      <c r="E33" s="205" t="s">
        <v>52</v>
      </c>
      <c r="F33" s="151" t="s">
        <v>229</v>
      </c>
      <c r="G33" s="151" t="s">
        <v>125</v>
      </c>
      <c r="H33" s="151" t="s">
        <v>159</v>
      </c>
      <c r="I33" s="152" t="s">
        <v>97</v>
      </c>
      <c r="J33" s="153">
        <v>15</v>
      </c>
      <c r="K33" s="419">
        <f t="shared" si="0"/>
        <v>1462.5</v>
      </c>
      <c r="L33" s="419">
        <v>2250</v>
      </c>
      <c r="M33" s="419"/>
      <c r="N33" s="424"/>
    </row>
    <row r="34" spans="1:14" s="425" customFormat="1" ht="51" customHeight="1" outlineLevel="1">
      <c r="A34" s="167" t="s">
        <v>161</v>
      </c>
      <c r="B34" s="168" t="s">
        <v>110</v>
      </c>
      <c r="C34" s="191"/>
      <c r="D34" s="192"/>
      <c r="E34" s="211" t="s">
        <v>36</v>
      </c>
      <c r="F34" s="151" t="s">
        <v>230</v>
      </c>
      <c r="G34" s="151" t="s">
        <v>124</v>
      </c>
      <c r="H34" s="151" t="s">
        <v>159</v>
      </c>
      <c r="I34" s="152" t="s">
        <v>97</v>
      </c>
      <c r="J34" s="153">
        <v>15</v>
      </c>
      <c r="K34" s="419">
        <f t="shared" si="0"/>
        <v>1293.5</v>
      </c>
      <c r="L34" s="419">
        <v>1990</v>
      </c>
      <c r="M34" s="419"/>
      <c r="N34" s="424"/>
    </row>
    <row r="35" spans="1:14" s="425" customFormat="1" ht="51" customHeight="1" outlineLevel="1">
      <c r="A35" s="167" t="s">
        <v>161</v>
      </c>
      <c r="B35" s="168" t="s">
        <v>110</v>
      </c>
      <c r="C35" s="193"/>
      <c r="D35" s="194"/>
      <c r="E35" s="211" t="s">
        <v>36</v>
      </c>
      <c r="F35" s="151" t="s">
        <v>230</v>
      </c>
      <c r="G35" s="151" t="s">
        <v>125</v>
      </c>
      <c r="H35" s="151" t="s">
        <v>159</v>
      </c>
      <c r="I35" s="152" t="s">
        <v>97</v>
      </c>
      <c r="J35" s="153">
        <v>15</v>
      </c>
      <c r="K35" s="419">
        <f t="shared" si="0"/>
        <v>1293.5</v>
      </c>
      <c r="L35" s="419">
        <v>1990</v>
      </c>
      <c r="M35" s="419"/>
      <c r="N35" s="424"/>
    </row>
    <row r="36" spans="1:14" s="425" customFormat="1" ht="86.25" customHeight="1" outlineLevel="1">
      <c r="A36" s="167" t="s">
        <v>216</v>
      </c>
      <c r="B36" s="168" t="s">
        <v>217</v>
      </c>
      <c r="C36" s="150"/>
      <c r="D36" s="162"/>
      <c r="E36" s="151" t="s">
        <v>171</v>
      </c>
      <c r="F36" s="151" t="s">
        <v>231</v>
      </c>
      <c r="G36" s="151"/>
      <c r="H36" s="151" t="s">
        <v>160</v>
      </c>
      <c r="I36" s="152" t="s">
        <v>97</v>
      </c>
      <c r="J36" s="153">
        <v>120</v>
      </c>
      <c r="K36" s="419">
        <f t="shared" si="0"/>
        <v>617.5</v>
      </c>
      <c r="L36" s="419">
        <v>950</v>
      </c>
      <c r="M36" s="419"/>
      <c r="N36" s="424"/>
    </row>
    <row r="37" spans="1:14" s="425" customFormat="1" ht="86.25" customHeight="1" outlineLevel="1">
      <c r="A37" s="167" t="s">
        <v>216</v>
      </c>
      <c r="B37" s="168" t="s">
        <v>478</v>
      </c>
      <c r="C37" s="241"/>
      <c r="D37" s="186"/>
      <c r="E37" s="234" t="s">
        <v>52</v>
      </c>
      <c r="F37" s="243" t="s">
        <v>845</v>
      </c>
      <c r="G37" s="243"/>
      <c r="H37" s="243"/>
      <c r="I37" s="157"/>
      <c r="J37" s="158"/>
      <c r="K37" s="419">
        <f t="shared" si="0"/>
        <v>429</v>
      </c>
      <c r="L37" s="419">
        <v>660</v>
      </c>
      <c r="M37" s="419"/>
      <c r="N37" s="424"/>
    </row>
    <row r="38" spans="1:14" s="425" customFormat="1" ht="80.25" customHeight="1" outlineLevel="1">
      <c r="A38" s="174" t="s">
        <v>127</v>
      </c>
      <c r="B38" s="175" t="s">
        <v>58</v>
      </c>
      <c r="C38" s="241"/>
      <c r="D38" s="186"/>
      <c r="E38" s="235" t="s">
        <v>36</v>
      </c>
      <c r="F38" s="243" t="s">
        <v>54</v>
      </c>
      <c r="G38" s="243"/>
      <c r="H38" s="243" t="s">
        <v>158</v>
      </c>
      <c r="I38" s="157" t="s">
        <v>97</v>
      </c>
      <c r="J38" s="158">
        <v>120</v>
      </c>
      <c r="K38" s="419">
        <f t="shared" si="0"/>
        <v>390</v>
      </c>
      <c r="L38" s="419">
        <v>600</v>
      </c>
      <c r="M38" s="419"/>
      <c r="N38" s="424"/>
    </row>
    <row r="39" spans="1:14" s="421" customFormat="1" ht="18" customHeight="1">
      <c r="A39" s="176" t="s">
        <v>141</v>
      </c>
      <c r="B39" s="177"/>
      <c r="C39" s="177"/>
      <c r="D39" s="177"/>
      <c r="E39" s="177"/>
      <c r="F39" s="177"/>
      <c r="G39" s="177"/>
      <c r="H39" s="177"/>
      <c r="I39" s="178"/>
      <c r="J39" s="178"/>
      <c r="K39" s="419">
        <f t="shared" si="0"/>
        <v>0</v>
      </c>
      <c r="L39" s="427">
        <v>0</v>
      </c>
      <c r="M39" s="419"/>
      <c r="N39" s="424"/>
    </row>
    <row r="40" spans="1:14" s="425" customFormat="1" ht="12.75" outlineLevel="1">
      <c r="A40" s="165" t="s">
        <v>105</v>
      </c>
      <c r="B40" s="166" t="s">
        <v>59</v>
      </c>
      <c r="C40" s="600"/>
      <c r="D40" s="190"/>
      <c r="E40" s="235" t="s">
        <v>36</v>
      </c>
      <c r="F40" s="146" t="s">
        <v>1129</v>
      </c>
      <c r="G40" s="146"/>
      <c r="H40" s="146"/>
      <c r="I40" s="147" t="s">
        <v>98</v>
      </c>
      <c r="J40" s="148">
        <v>50</v>
      </c>
      <c r="K40" s="419">
        <f t="shared" si="0"/>
        <v>390</v>
      </c>
      <c r="L40" s="419">
        <v>600</v>
      </c>
      <c r="M40" s="419"/>
      <c r="N40" s="424"/>
    </row>
    <row r="41" spans="1:14" s="425" customFormat="1" ht="12.75" outlineLevel="1">
      <c r="A41" s="167" t="s">
        <v>105</v>
      </c>
      <c r="B41" s="168" t="s">
        <v>59</v>
      </c>
      <c r="C41" s="601"/>
      <c r="D41" s="162"/>
      <c r="E41" s="206" t="s">
        <v>39</v>
      </c>
      <c r="F41" s="151" t="s">
        <v>303</v>
      </c>
      <c r="G41" s="151"/>
      <c r="H41" s="151"/>
      <c r="I41" s="152" t="s">
        <v>98</v>
      </c>
      <c r="J41" s="153">
        <v>50</v>
      </c>
      <c r="K41" s="419">
        <f t="shared" si="0"/>
        <v>390</v>
      </c>
      <c r="L41" s="419">
        <v>600</v>
      </c>
      <c r="M41" s="419"/>
      <c r="N41" s="424"/>
    </row>
    <row r="42" spans="1:14" s="425" customFormat="1" ht="12.75" outlineLevel="1">
      <c r="A42" s="167" t="s">
        <v>105</v>
      </c>
      <c r="B42" s="168" t="s">
        <v>59</v>
      </c>
      <c r="C42" s="601"/>
      <c r="D42" s="162"/>
      <c r="E42" s="215" t="s">
        <v>40</v>
      </c>
      <c r="F42" s="151" t="s">
        <v>304</v>
      </c>
      <c r="G42" s="151"/>
      <c r="H42" s="151"/>
      <c r="I42" s="152" t="s">
        <v>98</v>
      </c>
      <c r="J42" s="153">
        <v>50</v>
      </c>
      <c r="K42" s="419">
        <f t="shared" si="0"/>
        <v>390</v>
      </c>
      <c r="L42" s="419">
        <v>600</v>
      </c>
      <c r="M42" s="419"/>
      <c r="N42" s="424"/>
    </row>
    <row r="43" spans="1:14" s="425" customFormat="1" ht="12.75" outlineLevel="1">
      <c r="A43" s="167" t="s">
        <v>105</v>
      </c>
      <c r="B43" s="168" t="s">
        <v>59</v>
      </c>
      <c r="C43" s="602"/>
      <c r="D43" s="162"/>
      <c r="E43" s="237" t="s">
        <v>166</v>
      </c>
      <c r="F43" s="170" t="s">
        <v>392</v>
      </c>
      <c r="G43" s="170"/>
      <c r="H43" s="170"/>
      <c r="I43" s="171" t="s">
        <v>98</v>
      </c>
      <c r="J43" s="172">
        <v>50</v>
      </c>
      <c r="K43" s="419">
        <f t="shared" si="0"/>
        <v>390</v>
      </c>
      <c r="L43" s="419">
        <v>600</v>
      </c>
      <c r="M43" s="419"/>
      <c r="N43" s="424"/>
    </row>
    <row r="44" spans="1:14" s="425" customFormat="1" ht="61.5" customHeight="1" outlineLevel="1">
      <c r="A44" s="167" t="s">
        <v>580</v>
      </c>
      <c r="B44" s="168" t="s">
        <v>59</v>
      </c>
      <c r="C44" s="221" t="s">
        <v>53</v>
      </c>
      <c r="D44" s="162"/>
      <c r="E44" s="214" t="s">
        <v>53</v>
      </c>
      <c r="F44" s="170" t="s">
        <v>846</v>
      </c>
      <c r="G44" s="170"/>
      <c r="H44" s="170"/>
      <c r="I44" s="171"/>
      <c r="J44" s="172"/>
      <c r="K44" s="419">
        <f t="shared" si="0"/>
        <v>390</v>
      </c>
      <c r="L44" s="419">
        <v>600</v>
      </c>
      <c r="M44" s="419"/>
      <c r="N44" s="254" t="s">
        <v>582</v>
      </c>
    </row>
    <row r="45" spans="1:14" s="425" customFormat="1" ht="61.5" customHeight="1" outlineLevel="1">
      <c r="A45" s="167" t="s">
        <v>580</v>
      </c>
      <c r="B45" s="168" t="s">
        <v>59</v>
      </c>
      <c r="C45" s="223" t="s">
        <v>443</v>
      </c>
      <c r="D45" s="162"/>
      <c r="E45" s="238" t="s">
        <v>443</v>
      </c>
      <c r="F45" s="170" t="s">
        <v>847</v>
      </c>
      <c r="G45" s="170"/>
      <c r="H45" s="170"/>
      <c r="I45" s="171"/>
      <c r="J45" s="172"/>
      <c r="K45" s="419">
        <f t="shared" si="0"/>
        <v>390</v>
      </c>
      <c r="L45" s="419">
        <v>600</v>
      </c>
      <c r="M45" s="419"/>
      <c r="N45" s="254" t="s">
        <v>582</v>
      </c>
    </row>
    <row r="46" spans="1:14" s="425" customFormat="1" ht="61.5" customHeight="1" outlineLevel="1">
      <c r="A46" s="167" t="s">
        <v>580</v>
      </c>
      <c r="B46" s="168" t="s">
        <v>59</v>
      </c>
      <c r="C46" s="222" t="s">
        <v>535</v>
      </c>
      <c r="D46" s="162"/>
      <c r="E46" s="222" t="s">
        <v>535</v>
      </c>
      <c r="F46" s="170" t="s">
        <v>848</v>
      </c>
      <c r="G46" s="170"/>
      <c r="H46" s="170"/>
      <c r="I46" s="171"/>
      <c r="J46" s="172"/>
      <c r="K46" s="419">
        <f t="shared" si="0"/>
        <v>390</v>
      </c>
      <c r="L46" s="419">
        <v>600</v>
      </c>
      <c r="M46" s="419"/>
      <c r="N46" s="254" t="s">
        <v>582</v>
      </c>
    </row>
    <row r="47" spans="1:14" s="425" customFormat="1" ht="61.5" customHeight="1" outlineLevel="1">
      <c r="A47" s="204" t="s">
        <v>452</v>
      </c>
      <c r="B47" s="204" t="s">
        <v>393</v>
      </c>
      <c r="C47" s="224" t="s">
        <v>36</v>
      </c>
      <c r="D47" s="162"/>
      <c r="E47" s="224" t="s">
        <v>36</v>
      </c>
      <c r="F47" s="170" t="s">
        <v>394</v>
      </c>
      <c r="G47" s="170"/>
      <c r="H47" s="170"/>
      <c r="I47" s="171"/>
      <c r="J47" s="172"/>
      <c r="K47" s="419">
        <f t="shared" si="0"/>
        <v>585</v>
      </c>
      <c r="L47" s="419">
        <v>900</v>
      </c>
      <c r="M47" s="419"/>
      <c r="N47" s="424"/>
    </row>
    <row r="48" spans="1:14" s="425" customFormat="1" ht="61.5" customHeight="1" outlineLevel="1">
      <c r="A48" s="204" t="s">
        <v>328</v>
      </c>
      <c r="B48" s="204" t="s">
        <v>397</v>
      </c>
      <c r="C48" s="150"/>
      <c r="D48" s="162"/>
      <c r="E48" s="224" t="s">
        <v>36</v>
      </c>
      <c r="F48" s="170" t="s">
        <v>849</v>
      </c>
      <c r="G48" s="170"/>
      <c r="H48" s="170"/>
      <c r="I48" s="171"/>
      <c r="J48" s="172"/>
      <c r="K48" s="419">
        <f t="shared" si="0"/>
        <v>234</v>
      </c>
      <c r="L48" s="419">
        <v>360</v>
      </c>
      <c r="M48" s="419"/>
      <c r="N48" s="424"/>
    </row>
    <row r="49" spans="1:14" s="421" customFormat="1" ht="18" customHeight="1">
      <c r="A49" s="176" t="s">
        <v>142</v>
      </c>
      <c r="B49" s="177"/>
      <c r="C49" s="177"/>
      <c r="D49" s="177"/>
      <c r="E49" s="177"/>
      <c r="F49" s="177"/>
      <c r="G49" s="177"/>
      <c r="H49" s="177"/>
      <c r="I49" s="178"/>
      <c r="J49" s="178"/>
      <c r="K49" s="419">
        <f t="shared" si="0"/>
        <v>0</v>
      </c>
      <c r="L49" s="427">
        <v>0</v>
      </c>
      <c r="M49" s="419"/>
      <c r="N49" s="424"/>
    </row>
    <row r="50" spans="1:14" s="425" customFormat="1" ht="72" customHeight="1" outlineLevel="1">
      <c r="A50" s="167" t="s">
        <v>285</v>
      </c>
      <c r="B50" s="168" t="s">
        <v>64</v>
      </c>
      <c r="C50" s="150"/>
      <c r="D50" s="162"/>
      <c r="E50" s="224" t="s">
        <v>36</v>
      </c>
      <c r="F50" s="151" t="s">
        <v>518</v>
      </c>
      <c r="G50" s="151"/>
      <c r="H50" s="151" t="s">
        <v>159</v>
      </c>
      <c r="I50" s="152"/>
      <c r="J50" s="153">
        <v>30</v>
      </c>
      <c r="K50" s="419">
        <f t="shared" si="0"/>
        <v>812.5</v>
      </c>
      <c r="L50" s="419">
        <v>1250</v>
      </c>
      <c r="M50" s="419"/>
      <c r="N50" s="424"/>
    </row>
    <row r="51" spans="1:14" s="425" customFormat="1" ht="99.75" customHeight="1" outlineLevel="1">
      <c r="A51" s="167" t="s">
        <v>283</v>
      </c>
      <c r="B51" s="168" t="s">
        <v>62</v>
      </c>
      <c r="C51" s="150"/>
      <c r="D51" s="162"/>
      <c r="E51" s="224" t="s">
        <v>36</v>
      </c>
      <c r="F51" s="151" t="s">
        <v>519</v>
      </c>
      <c r="G51" s="151"/>
      <c r="H51" s="151" t="s">
        <v>159</v>
      </c>
      <c r="I51" s="152"/>
      <c r="J51" s="153">
        <v>10</v>
      </c>
      <c r="K51" s="419">
        <f t="shared" si="0"/>
        <v>1475.5</v>
      </c>
      <c r="L51" s="419">
        <v>2270</v>
      </c>
      <c r="M51" s="419"/>
      <c r="N51" s="424"/>
    </row>
    <row r="52" spans="1:14" s="425" customFormat="1" ht="75.75" customHeight="1" outlineLevel="1">
      <c r="A52" s="167" t="s">
        <v>283</v>
      </c>
      <c r="B52" s="168" t="s">
        <v>199</v>
      </c>
      <c r="C52" s="150"/>
      <c r="D52" s="162"/>
      <c r="E52" s="215" t="s">
        <v>211</v>
      </c>
      <c r="F52" s="151" t="s">
        <v>232</v>
      </c>
      <c r="G52" s="151"/>
      <c r="H52" s="151" t="s">
        <v>159</v>
      </c>
      <c r="I52" s="152"/>
      <c r="J52" s="153">
        <v>10</v>
      </c>
      <c r="K52" s="419">
        <f t="shared" si="0"/>
        <v>1092</v>
      </c>
      <c r="L52" s="419">
        <v>1680</v>
      </c>
      <c r="M52" s="419"/>
      <c r="N52" s="424"/>
    </row>
    <row r="53" spans="1:14" s="425" customFormat="1" ht="75.75" customHeight="1" outlineLevel="1">
      <c r="A53" s="167" t="s">
        <v>283</v>
      </c>
      <c r="B53" s="168" t="s">
        <v>63</v>
      </c>
      <c r="C53" s="150"/>
      <c r="D53" s="162"/>
      <c r="E53" s="224" t="s">
        <v>36</v>
      </c>
      <c r="F53" s="151" t="s">
        <v>520</v>
      </c>
      <c r="G53" s="151"/>
      <c r="H53" s="151" t="s">
        <v>159</v>
      </c>
      <c r="I53" s="152"/>
      <c r="J53" s="153">
        <v>10</v>
      </c>
      <c r="K53" s="419">
        <f t="shared" si="0"/>
        <v>2795</v>
      </c>
      <c r="L53" s="419">
        <v>4300</v>
      </c>
      <c r="M53" s="419"/>
      <c r="N53" s="424"/>
    </row>
    <row r="54" spans="1:14" s="425" customFormat="1" ht="71.25" customHeight="1" outlineLevel="1">
      <c r="A54" s="167" t="s">
        <v>284</v>
      </c>
      <c r="B54" s="168" t="s">
        <v>204</v>
      </c>
      <c r="C54" s="150"/>
      <c r="D54" s="162"/>
      <c r="E54" s="151" t="s">
        <v>38</v>
      </c>
      <c r="F54" s="151" t="s">
        <v>233</v>
      </c>
      <c r="G54" s="151"/>
      <c r="H54" s="151" t="s">
        <v>159</v>
      </c>
      <c r="I54" s="152"/>
      <c r="J54" s="153">
        <v>10</v>
      </c>
      <c r="K54" s="419">
        <f t="shared" si="0"/>
        <v>1209</v>
      </c>
      <c r="L54" s="419">
        <v>1860</v>
      </c>
      <c r="M54" s="419"/>
      <c r="N54" s="424"/>
    </row>
    <row r="55" spans="1:14" s="425" customFormat="1" ht="72" customHeight="1" outlineLevel="1">
      <c r="A55" s="167" t="s">
        <v>177</v>
      </c>
      <c r="B55" s="168" t="s">
        <v>152</v>
      </c>
      <c r="C55" s="150"/>
      <c r="D55" s="162"/>
      <c r="E55" s="224" t="s">
        <v>36</v>
      </c>
      <c r="F55" s="151" t="s">
        <v>521</v>
      </c>
      <c r="G55" s="151"/>
      <c r="H55" s="151" t="s">
        <v>159</v>
      </c>
      <c r="I55" s="152"/>
      <c r="J55" s="153">
        <v>10</v>
      </c>
      <c r="K55" s="419">
        <f t="shared" si="0"/>
        <v>3490.5</v>
      </c>
      <c r="L55" s="419">
        <v>5370</v>
      </c>
      <c r="M55" s="419"/>
      <c r="N55" s="424"/>
    </row>
    <row r="56" spans="1:14" s="425" customFormat="1" ht="72" customHeight="1" outlineLevel="1">
      <c r="A56" s="167" t="s">
        <v>179</v>
      </c>
      <c r="B56" s="168" t="s">
        <v>155</v>
      </c>
      <c r="C56" s="150"/>
      <c r="D56" s="162"/>
      <c r="E56" s="234" t="s">
        <v>52</v>
      </c>
      <c r="F56" s="151" t="s">
        <v>522</v>
      </c>
      <c r="G56" s="151"/>
      <c r="H56" s="151" t="s">
        <v>159</v>
      </c>
      <c r="I56" s="152"/>
      <c r="J56" s="153">
        <v>30</v>
      </c>
      <c r="K56" s="419">
        <f t="shared" si="0"/>
        <v>1105</v>
      </c>
      <c r="L56" s="419">
        <v>1700</v>
      </c>
      <c r="M56" s="419"/>
      <c r="N56" s="424"/>
    </row>
    <row r="57" spans="1:14" s="421" customFormat="1" ht="18" customHeight="1">
      <c r="A57" s="176" t="s">
        <v>579</v>
      </c>
      <c r="B57" s="177"/>
      <c r="C57" s="177"/>
      <c r="D57" s="177"/>
      <c r="E57" s="177"/>
      <c r="F57" s="177"/>
      <c r="G57" s="177"/>
      <c r="H57" s="177"/>
      <c r="I57" s="178"/>
      <c r="J57" s="178"/>
      <c r="K57" s="419">
        <f t="shared" si="0"/>
        <v>0</v>
      </c>
      <c r="L57" s="427">
        <v>0</v>
      </c>
      <c r="M57" s="419"/>
      <c r="N57" s="424"/>
    </row>
    <row r="58" spans="1:14" s="425" customFormat="1" ht="73.5" customHeight="1" outlineLevel="1">
      <c r="A58" s="169" t="s">
        <v>66</v>
      </c>
      <c r="B58" s="150" t="s">
        <v>67</v>
      </c>
      <c r="C58" s="150"/>
      <c r="D58" s="162"/>
      <c r="E58" s="151" t="s">
        <v>36</v>
      </c>
      <c r="F58" s="151" t="s">
        <v>523</v>
      </c>
      <c r="G58" s="151"/>
      <c r="H58" s="151" t="s">
        <v>159</v>
      </c>
      <c r="I58" s="152" t="s">
        <v>98</v>
      </c>
      <c r="J58" s="153">
        <v>10</v>
      </c>
      <c r="K58" s="419">
        <f t="shared" si="0"/>
        <v>1430</v>
      </c>
      <c r="L58" s="419">
        <v>2200</v>
      </c>
      <c r="M58" s="419"/>
      <c r="N58" s="424"/>
    </row>
    <row r="59" spans="1:14" s="425" customFormat="1" ht="73.5" customHeight="1" outlineLevel="1">
      <c r="A59" s="169" t="s">
        <v>66</v>
      </c>
      <c r="B59" s="150" t="s">
        <v>67</v>
      </c>
      <c r="C59" s="150"/>
      <c r="D59" s="162"/>
      <c r="E59" s="151" t="s">
        <v>850</v>
      </c>
      <c r="F59" s="151" t="s">
        <v>851</v>
      </c>
      <c r="G59" s="151"/>
      <c r="H59" s="151" t="s">
        <v>159</v>
      </c>
      <c r="I59" s="152" t="s">
        <v>98</v>
      </c>
      <c r="J59" s="153">
        <v>10</v>
      </c>
      <c r="K59" s="419">
        <f t="shared" ref="K59" si="3">L59*0.65</f>
        <v>1430</v>
      </c>
      <c r="L59" s="419">
        <v>2200</v>
      </c>
      <c r="M59" s="419"/>
      <c r="N59" s="424"/>
    </row>
    <row r="60" spans="1:14" s="425" customFormat="1" ht="73.5" customHeight="1" outlineLevel="1">
      <c r="A60" s="169" t="s">
        <v>451</v>
      </c>
      <c r="B60" s="150" t="s">
        <v>450</v>
      </c>
      <c r="C60" s="439"/>
      <c r="D60" s="186"/>
      <c r="E60" s="151" t="s">
        <v>36</v>
      </c>
      <c r="F60" s="151" t="s">
        <v>852</v>
      </c>
      <c r="G60" s="151"/>
      <c r="H60" s="151"/>
      <c r="I60" s="152"/>
      <c r="J60" s="153"/>
      <c r="K60" s="419">
        <f t="shared" ref="K60" si="4">L60*0.65</f>
        <v>1293.5</v>
      </c>
      <c r="L60" s="419">
        <v>1990</v>
      </c>
      <c r="M60" s="419"/>
      <c r="N60" s="424"/>
    </row>
    <row r="61" spans="1:14" s="425" customFormat="1" ht="73.5" customHeight="1" outlineLevel="1">
      <c r="A61" s="169" t="s">
        <v>451</v>
      </c>
      <c r="B61" s="150" t="s">
        <v>450</v>
      </c>
      <c r="C61" s="241"/>
      <c r="D61" s="186"/>
      <c r="E61" s="151" t="s">
        <v>508</v>
      </c>
      <c r="F61" s="151" t="s">
        <v>509</v>
      </c>
      <c r="G61" s="151"/>
      <c r="H61" s="151"/>
      <c r="I61" s="152"/>
      <c r="J61" s="153"/>
      <c r="K61" s="419">
        <f t="shared" si="0"/>
        <v>1293.5</v>
      </c>
      <c r="L61" s="419">
        <v>1990</v>
      </c>
      <c r="M61" s="419"/>
      <c r="N61" s="424"/>
    </row>
    <row r="62" spans="1:14" s="425" customFormat="1" ht="73.5" customHeight="1" outlineLevel="1">
      <c r="A62" s="169" t="s">
        <v>451</v>
      </c>
      <c r="B62" s="150" t="s">
        <v>450</v>
      </c>
      <c r="C62" s="241"/>
      <c r="D62" s="186"/>
      <c r="E62" s="151" t="s">
        <v>510</v>
      </c>
      <c r="F62" s="151" t="s">
        <v>511</v>
      </c>
      <c r="G62" s="151"/>
      <c r="H62" s="151"/>
      <c r="I62" s="152"/>
      <c r="J62" s="153"/>
      <c r="K62" s="419">
        <f t="shared" si="0"/>
        <v>1293.5</v>
      </c>
      <c r="L62" s="419">
        <v>1990</v>
      </c>
      <c r="M62" s="419"/>
      <c r="N62" s="424"/>
    </row>
    <row r="63" spans="1:14" s="425" customFormat="1" ht="73.5" customHeight="1" outlineLevel="1">
      <c r="A63" s="169" t="s">
        <v>451</v>
      </c>
      <c r="B63" s="150" t="s">
        <v>450</v>
      </c>
      <c r="C63" s="241"/>
      <c r="D63" s="186"/>
      <c r="E63" s="151" t="s">
        <v>512</v>
      </c>
      <c r="F63" s="151" t="s">
        <v>513</v>
      </c>
      <c r="G63" s="151"/>
      <c r="H63" s="151"/>
      <c r="I63" s="152"/>
      <c r="J63" s="153"/>
      <c r="K63" s="419">
        <f t="shared" si="0"/>
        <v>1293.5</v>
      </c>
      <c r="L63" s="419">
        <v>1990</v>
      </c>
      <c r="M63" s="419"/>
      <c r="N63" s="424"/>
    </row>
    <row r="64" spans="1:14" s="425" customFormat="1" ht="31.5" customHeight="1" outlineLevel="1">
      <c r="A64" s="169" t="s">
        <v>66</v>
      </c>
      <c r="B64" s="150" t="s">
        <v>126</v>
      </c>
      <c r="C64" s="191"/>
      <c r="D64" s="192"/>
      <c r="E64" s="151" t="s">
        <v>36</v>
      </c>
      <c r="F64" s="151" t="s">
        <v>1133</v>
      </c>
      <c r="G64" s="151" t="s">
        <v>139</v>
      </c>
      <c r="H64" s="151" t="s">
        <v>159</v>
      </c>
      <c r="I64" s="152" t="s">
        <v>98</v>
      </c>
      <c r="J64" s="153">
        <v>10</v>
      </c>
      <c r="K64" s="419">
        <f t="shared" si="0"/>
        <v>2210</v>
      </c>
      <c r="L64" s="419">
        <v>3400</v>
      </c>
      <c r="M64" s="419"/>
      <c r="N64" s="424"/>
    </row>
    <row r="65" spans="1:14" s="425" customFormat="1" ht="31.5" customHeight="1" outlineLevel="1" thickBot="1">
      <c r="A65" s="154" t="s">
        <v>66</v>
      </c>
      <c r="B65" s="150" t="s">
        <v>126</v>
      </c>
      <c r="C65" s="198"/>
      <c r="D65" s="199"/>
      <c r="E65" s="151" t="s">
        <v>36</v>
      </c>
      <c r="F65" s="151" t="s">
        <v>1133</v>
      </c>
      <c r="G65" s="151" t="s">
        <v>140</v>
      </c>
      <c r="H65" s="151" t="s">
        <v>159</v>
      </c>
      <c r="I65" s="152" t="s">
        <v>98</v>
      </c>
      <c r="J65" s="153">
        <v>10</v>
      </c>
      <c r="K65" s="419">
        <f t="shared" si="0"/>
        <v>2593.5</v>
      </c>
      <c r="L65" s="419">
        <v>3990</v>
      </c>
      <c r="M65" s="419"/>
      <c r="N65" s="424"/>
    </row>
    <row r="66" spans="1:14" s="421" customFormat="1" ht="18" customHeight="1">
      <c r="A66" s="176" t="s">
        <v>183</v>
      </c>
      <c r="B66" s="177"/>
      <c r="C66" s="177"/>
      <c r="D66" s="177"/>
      <c r="E66" s="177"/>
      <c r="F66" s="177"/>
      <c r="G66" s="177"/>
      <c r="H66" s="177"/>
      <c r="I66" s="178"/>
      <c r="J66" s="178"/>
      <c r="K66" s="419">
        <f t="shared" si="0"/>
        <v>0</v>
      </c>
      <c r="L66" s="427">
        <v>0</v>
      </c>
      <c r="M66" s="419"/>
      <c r="N66" s="424"/>
    </row>
    <row r="67" spans="1:14" s="421" customFormat="1" ht="18" customHeight="1">
      <c r="A67" s="176" t="s">
        <v>271</v>
      </c>
      <c r="B67" s="177"/>
      <c r="C67" s="177"/>
      <c r="D67" s="177"/>
      <c r="E67" s="177"/>
      <c r="F67" s="177"/>
      <c r="G67" s="177"/>
      <c r="H67" s="177"/>
      <c r="I67" s="178"/>
      <c r="J67" s="178"/>
      <c r="K67" s="419">
        <f t="shared" si="0"/>
        <v>0</v>
      </c>
      <c r="L67" s="427">
        <v>0</v>
      </c>
      <c r="M67" s="419"/>
      <c r="N67" s="424"/>
    </row>
    <row r="68" spans="1:14" s="425" customFormat="1" ht="39.75" customHeight="1" outlineLevel="1">
      <c r="A68" s="169" t="s">
        <v>396</v>
      </c>
      <c r="B68" s="150" t="s">
        <v>184</v>
      </c>
      <c r="C68" s="191"/>
      <c r="D68" s="192"/>
      <c r="E68" s="211" t="s">
        <v>36</v>
      </c>
      <c r="F68" s="151" t="s">
        <v>395</v>
      </c>
      <c r="G68" s="151" t="s">
        <v>185</v>
      </c>
      <c r="H68" s="151" t="s">
        <v>188</v>
      </c>
      <c r="I68" s="152" t="s">
        <v>169</v>
      </c>
      <c r="J68" s="155">
        <v>15</v>
      </c>
      <c r="K68" s="419">
        <f t="shared" ref="K68:K136" si="5">L68*0.65</f>
        <v>1625</v>
      </c>
      <c r="L68" s="428">
        <v>2500</v>
      </c>
      <c r="M68" s="257"/>
      <c r="N68" s="424"/>
    </row>
    <row r="69" spans="1:14" s="425" customFormat="1" ht="39.75" customHeight="1" outlineLevel="1">
      <c r="A69" s="169" t="s">
        <v>396</v>
      </c>
      <c r="B69" s="150" t="s">
        <v>184</v>
      </c>
      <c r="C69" s="196"/>
      <c r="D69" s="197"/>
      <c r="E69" s="211" t="s">
        <v>36</v>
      </c>
      <c r="F69" s="151" t="s">
        <v>395</v>
      </c>
      <c r="G69" s="151" t="s">
        <v>186</v>
      </c>
      <c r="H69" s="151" t="s">
        <v>188</v>
      </c>
      <c r="I69" s="152" t="s">
        <v>169</v>
      </c>
      <c r="J69" s="155">
        <v>15</v>
      </c>
      <c r="K69" s="419">
        <f t="shared" si="5"/>
        <v>1625</v>
      </c>
      <c r="L69" s="428">
        <v>2500</v>
      </c>
      <c r="M69" s="419"/>
      <c r="N69" s="424"/>
    </row>
    <row r="70" spans="1:14" s="425" customFormat="1" ht="39.75" customHeight="1" outlineLevel="1">
      <c r="A70" s="169" t="s">
        <v>396</v>
      </c>
      <c r="B70" s="150" t="s">
        <v>184</v>
      </c>
      <c r="C70" s="193"/>
      <c r="D70" s="194"/>
      <c r="E70" s="211" t="s">
        <v>36</v>
      </c>
      <c r="F70" s="151" t="s">
        <v>395</v>
      </c>
      <c r="G70" s="151" t="s">
        <v>187</v>
      </c>
      <c r="H70" s="151" t="s">
        <v>188</v>
      </c>
      <c r="I70" s="152" t="s">
        <v>169</v>
      </c>
      <c r="J70" s="155">
        <v>15</v>
      </c>
      <c r="K70" s="419">
        <f t="shared" si="5"/>
        <v>1625</v>
      </c>
      <c r="L70" s="428">
        <v>2500</v>
      </c>
      <c r="M70" s="419"/>
      <c r="N70" s="424"/>
    </row>
    <row r="71" spans="1:14" s="421" customFormat="1" ht="18" customHeight="1" thickBot="1">
      <c r="A71" s="176" t="s">
        <v>272</v>
      </c>
      <c r="B71" s="177"/>
      <c r="C71" s="177"/>
      <c r="D71" s="177"/>
      <c r="E71" s="177"/>
      <c r="F71" s="177"/>
      <c r="G71" s="177"/>
      <c r="H71" s="177"/>
      <c r="I71" s="178"/>
      <c r="J71" s="178"/>
      <c r="K71" s="419">
        <f t="shared" si="5"/>
        <v>0</v>
      </c>
      <c r="L71" s="427">
        <v>0</v>
      </c>
      <c r="M71" s="419"/>
      <c r="N71" s="424"/>
    </row>
    <row r="72" spans="1:14" s="425" customFormat="1" ht="26.25" customHeight="1" outlineLevel="1">
      <c r="A72" s="154" t="s">
        <v>810</v>
      </c>
      <c r="B72" s="150" t="s">
        <v>811</v>
      </c>
      <c r="C72" s="242"/>
      <c r="D72" s="195"/>
      <c r="E72" s="207" t="s">
        <v>279</v>
      </c>
      <c r="F72" s="170" t="s">
        <v>853</v>
      </c>
      <c r="G72" s="170" t="s">
        <v>269</v>
      </c>
      <c r="H72" s="170" t="s">
        <v>168</v>
      </c>
      <c r="I72" s="171" t="s">
        <v>169</v>
      </c>
      <c r="J72" s="172">
        <v>8</v>
      </c>
      <c r="K72" s="419">
        <f t="shared" si="5"/>
        <v>6493.5</v>
      </c>
      <c r="L72" s="419">
        <v>9990</v>
      </c>
      <c r="M72" s="419"/>
      <c r="N72" s="424"/>
    </row>
    <row r="73" spans="1:14" s="425" customFormat="1" ht="26.25" customHeight="1" outlineLevel="1">
      <c r="A73" s="154" t="s">
        <v>810</v>
      </c>
      <c r="B73" s="150" t="s">
        <v>811</v>
      </c>
      <c r="C73" s="197"/>
      <c r="D73" s="200"/>
      <c r="E73" s="207" t="s">
        <v>279</v>
      </c>
      <c r="F73" s="170" t="s">
        <v>853</v>
      </c>
      <c r="G73" s="170" t="s">
        <v>74</v>
      </c>
      <c r="H73" s="170" t="s">
        <v>168</v>
      </c>
      <c r="I73" s="171" t="s">
        <v>169</v>
      </c>
      <c r="J73" s="172">
        <v>8</v>
      </c>
      <c r="K73" s="419">
        <f t="shared" si="5"/>
        <v>6493.5</v>
      </c>
      <c r="L73" s="419">
        <v>9990</v>
      </c>
      <c r="M73" s="419"/>
      <c r="N73" s="424"/>
    </row>
    <row r="74" spans="1:14" s="425" customFormat="1" ht="26.25" customHeight="1" outlineLevel="1">
      <c r="A74" s="154" t="s">
        <v>810</v>
      </c>
      <c r="B74" s="150" t="s">
        <v>811</v>
      </c>
      <c r="C74" s="196"/>
      <c r="D74" s="197"/>
      <c r="E74" s="207" t="s">
        <v>279</v>
      </c>
      <c r="F74" s="170" t="s">
        <v>853</v>
      </c>
      <c r="G74" s="170" t="s">
        <v>70</v>
      </c>
      <c r="H74" s="170" t="s">
        <v>168</v>
      </c>
      <c r="I74" s="171" t="s">
        <v>169</v>
      </c>
      <c r="J74" s="172">
        <v>8</v>
      </c>
      <c r="K74" s="419">
        <f t="shared" si="5"/>
        <v>6493.5</v>
      </c>
      <c r="L74" s="419">
        <v>9990</v>
      </c>
      <c r="M74" s="419"/>
      <c r="N74" s="424"/>
    </row>
    <row r="75" spans="1:14" s="425" customFormat="1" ht="26.25" customHeight="1" outlineLevel="1">
      <c r="A75" s="154" t="s">
        <v>810</v>
      </c>
      <c r="B75" s="150" t="s">
        <v>811</v>
      </c>
      <c r="C75" s="196"/>
      <c r="D75" s="197"/>
      <c r="E75" s="207" t="s">
        <v>279</v>
      </c>
      <c r="F75" s="170" t="s">
        <v>853</v>
      </c>
      <c r="G75" s="170" t="s">
        <v>71</v>
      </c>
      <c r="H75" s="170" t="s">
        <v>168</v>
      </c>
      <c r="I75" s="171" t="s">
        <v>169</v>
      </c>
      <c r="J75" s="172">
        <v>8</v>
      </c>
      <c r="K75" s="419">
        <f t="shared" si="5"/>
        <v>6493.5</v>
      </c>
      <c r="L75" s="419">
        <v>9990</v>
      </c>
      <c r="M75" s="419"/>
      <c r="N75" s="424"/>
    </row>
    <row r="76" spans="1:14" s="425" customFormat="1" ht="26.25" customHeight="1" outlineLevel="1">
      <c r="A76" s="154" t="s">
        <v>810</v>
      </c>
      <c r="B76" s="150" t="s">
        <v>811</v>
      </c>
      <c r="C76" s="196"/>
      <c r="D76" s="197"/>
      <c r="E76" s="207" t="s">
        <v>279</v>
      </c>
      <c r="F76" s="170" t="s">
        <v>853</v>
      </c>
      <c r="G76" s="170" t="s">
        <v>72</v>
      </c>
      <c r="H76" s="170" t="s">
        <v>168</v>
      </c>
      <c r="I76" s="171" t="s">
        <v>169</v>
      </c>
      <c r="J76" s="172">
        <v>8</v>
      </c>
      <c r="K76" s="419">
        <f t="shared" si="5"/>
        <v>6493.5</v>
      </c>
      <c r="L76" s="419">
        <v>9990</v>
      </c>
      <c r="M76" s="419"/>
      <c r="N76" s="424"/>
    </row>
    <row r="77" spans="1:14" s="425" customFormat="1" ht="26.25" customHeight="1" outlineLevel="1">
      <c r="A77" s="154" t="s">
        <v>810</v>
      </c>
      <c r="B77" s="150" t="s">
        <v>811</v>
      </c>
      <c r="C77" s="196"/>
      <c r="D77" s="197"/>
      <c r="E77" s="207" t="s">
        <v>279</v>
      </c>
      <c r="F77" s="170" t="s">
        <v>853</v>
      </c>
      <c r="G77" s="170" t="s">
        <v>73</v>
      </c>
      <c r="H77" s="170" t="s">
        <v>168</v>
      </c>
      <c r="I77" s="171" t="s">
        <v>169</v>
      </c>
      <c r="J77" s="172">
        <v>8</v>
      </c>
      <c r="K77" s="419">
        <f t="shared" si="5"/>
        <v>6493.5</v>
      </c>
      <c r="L77" s="419">
        <v>9990</v>
      </c>
      <c r="M77" s="419"/>
      <c r="N77" s="424"/>
    </row>
    <row r="78" spans="1:14" s="425" customFormat="1" ht="26.25" customHeight="1" outlineLevel="1">
      <c r="A78" s="154" t="s">
        <v>810</v>
      </c>
      <c r="B78" s="150" t="s">
        <v>811</v>
      </c>
      <c r="C78" s="193"/>
      <c r="D78" s="194"/>
      <c r="E78" s="207" t="s">
        <v>279</v>
      </c>
      <c r="F78" s="170" t="s">
        <v>853</v>
      </c>
      <c r="G78" s="170" t="s">
        <v>163</v>
      </c>
      <c r="H78" s="170" t="s">
        <v>168</v>
      </c>
      <c r="I78" s="171" t="s">
        <v>169</v>
      </c>
      <c r="J78" s="172">
        <v>8</v>
      </c>
      <c r="K78" s="419">
        <f t="shared" si="5"/>
        <v>6493.5</v>
      </c>
      <c r="L78" s="419">
        <v>9990</v>
      </c>
      <c r="M78" s="419"/>
      <c r="N78" s="424"/>
    </row>
    <row r="79" spans="1:14" s="425" customFormat="1" ht="26.25" customHeight="1" outlineLevel="1">
      <c r="A79" s="154" t="s">
        <v>810</v>
      </c>
      <c r="B79" s="150" t="s">
        <v>811</v>
      </c>
      <c r="C79" s="196"/>
      <c r="D79" s="197"/>
      <c r="E79" s="205" t="s">
        <v>36</v>
      </c>
      <c r="F79" s="170" t="s">
        <v>853</v>
      </c>
      <c r="G79" s="170" t="s">
        <v>74</v>
      </c>
      <c r="H79" s="170"/>
      <c r="I79" s="171"/>
      <c r="J79" s="172"/>
      <c r="K79" s="419">
        <f t="shared" si="5"/>
        <v>6493.5</v>
      </c>
      <c r="L79" s="419">
        <v>9990</v>
      </c>
      <c r="M79" s="419"/>
      <c r="N79" s="424"/>
    </row>
    <row r="80" spans="1:14" s="425" customFormat="1" ht="26.25" customHeight="1" outlineLevel="1">
      <c r="A80" s="154" t="s">
        <v>810</v>
      </c>
      <c r="B80" s="150" t="s">
        <v>811</v>
      </c>
      <c r="C80" s="196"/>
      <c r="D80" s="197"/>
      <c r="E80" s="205" t="s">
        <v>36</v>
      </c>
      <c r="F80" s="170" t="s">
        <v>853</v>
      </c>
      <c r="G80" s="170" t="s">
        <v>70</v>
      </c>
      <c r="H80" s="170"/>
      <c r="I80" s="171"/>
      <c r="J80" s="172"/>
      <c r="K80" s="419">
        <f t="shared" si="5"/>
        <v>6493.5</v>
      </c>
      <c r="L80" s="419">
        <v>9990</v>
      </c>
      <c r="M80" s="419"/>
      <c r="N80" s="424"/>
    </row>
    <row r="81" spans="1:14" s="425" customFormat="1" ht="26.25" customHeight="1" outlineLevel="1">
      <c r="A81" s="154" t="s">
        <v>810</v>
      </c>
      <c r="B81" s="150" t="s">
        <v>811</v>
      </c>
      <c r="C81" s="196"/>
      <c r="D81" s="197"/>
      <c r="E81" s="205" t="s">
        <v>36</v>
      </c>
      <c r="F81" s="170" t="s">
        <v>853</v>
      </c>
      <c r="G81" s="170" t="s">
        <v>71</v>
      </c>
      <c r="H81" s="170"/>
      <c r="I81" s="171"/>
      <c r="J81" s="172"/>
      <c r="K81" s="419">
        <f t="shared" si="5"/>
        <v>6493.5</v>
      </c>
      <c r="L81" s="419">
        <v>9990</v>
      </c>
      <c r="M81" s="419"/>
      <c r="N81" s="424"/>
    </row>
    <row r="82" spans="1:14" s="425" customFormat="1" ht="26.25" customHeight="1" outlineLevel="1">
      <c r="A82" s="154" t="s">
        <v>810</v>
      </c>
      <c r="B82" s="150" t="s">
        <v>811</v>
      </c>
      <c r="C82" s="196"/>
      <c r="D82" s="197"/>
      <c r="E82" s="205" t="s">
        <v>36</v>
      </c>
      <c r="F82" s="170" t="s">
        <v>853</v>
      </c>
      <c r="G82" s="170" t="s">
        <v>72</v>
      </c>
      <c r="H82" s="170"/>
      <c r="I82" s="171"/>
      <c r="J82" s="172"/>
      <c r="K82" s="419">
        <f t="shared" si="5"/>
        <v>6493.5</v>
      </c>
      <c r="L82" s="419">
        <v>9990</v>
      </c>
      <c r="M82" s="419"/>
      <c r="N82" s="424"/>
    </row>
    <row r="83" spans="1:14" s="425" customFormat="1" ht="26.25" customHeight="1" outlineLevel="1">
      <c r="A83" s="154" t="s">
        <v>810</v>
      </c>
      <c r="B83" s="150" t="s">
        <v>811</v>
      </c>
      <c r="C83" s="196"/>
      <c r="D83" s="197"/>
      <c r="E83" s="205" t="s">
        <v>36</v>
      </c>
      <c r="F83" s="170" t="s">
        <v>853</v>
      </c>
      <c r="G83" s="170" t="s">
        <v>73</v>
      </c>
      <c r="H83" s="170"/>
      <c r="I83" s="171"/>
      <c r="J83" s="172"/>
      <c r="K83" s="419">
        <f t="shared" si="5"/>
        <v>6493.5</v>
      </c>
      <c r="L83" s="419">
        <v>9990</v>
      </c>
      <c r="M83" s="419"/>
      <c r="N83" s="424"/>
    </row>
    <row r="84" spans="1:14" s="425" customFormat="1" ht="26.25" customHeight="1" outlineLevel="1">
      <c r="A84" s="154" t="s">
        <v>810</v>
      </c>
      <c r="B84" s="150" t="s">
        <v>811</v>
      </c>
      <c r="C84" s="196"/>
      <c r="D84" s="197"/>
      <c r="E84" s="205" t="s">
        <v>36</v>
      </c>
      <c r="F84" s="170" t="s">
        <v>853</v>
      </c>
      <c r="G84" s="170" t="s">
        <v>163</v>
      </c>
      <c r="H84" s="170"/>
      <c r="I84" s="171"/>
      <c r="J84" s="172"/>
      <c r="K84" s="419">
        <f t="shared" si="5"/>
        <v>6493.5</v>
      </c>
      <c r="L84" s="419">
        <v>9990</v>
      </c>
      <c r="M84" s="419"/>
      <c r="N84" s="424"/>
    </row>
    <row r="85" spans="1:14" s="425" customFormat="1" ht="27.75" customHeight="1" outlineLevel="1">
      <c r="A85" s="149" t="s">
        <v>629</v>
      </c>
      <c r="B85" s="150" t="s">
        <v>628</v>
      </c>
      <c r="C85" s="191"/>
      <c r="D85" s="192"/>
      <c r="E85" s="209" t="s">
        <v>476</v>
      </c>
      <c r="F85" s="151" t="s">
        <v>854</v>
      </c>
      <c r="G85" s="151" t="s">
        <v>74</v>
      </c>
      <c r="H85" s="151" t="s">
        <v>164</v>
      </c>
      <c r="I85" s="152"/>
      <c r="J85" s="153">
        <v>5</v>
      </c>
      <c r="K85" s="419">
        <f t="shared" si="5"/>
        <v>5193.5</v>
      </c>
      <c r="L85" s="419">
        <v>7990</v>
      </c>
      <c r="M85" s="419"/>
      <c r="N85" s="424"/>
    </row>
    <row r="86" spans="1:14" s="425" customFormat="1" ht="24" customHeight="1" outlineLevel="1">
      <c r="A86" s="149" t="s">
        <v>629</v>
      </c>
      <c r="B86" s="150" t="s">
        <v>628</v>
      </c>
      <c r="C86" s="429"/>
      <c r="D86" s="196"/>
      <c r="E86" s="209" t="s">
        <v>476</v>
      </c>
      <c r="F86" s="151" t="s">
        <v>854</v>
      </c>
      <c r="G86" s="151" t="s">
        <v>70</v>
      </c>
      <c r="H86" s="151" t="s">
        <v>164</v>
      </c>
      <c r="I86" s="152"/>
      <c r="J86" s="153">
        <v>6</v>
      </c>
      <c r="K86" s="419">
        <f t="shared" si="5"/>
        <v>5193.5</v>
      </c>
      <c r="L86" s="419">
        <v>7990</v>
      </c>
      <c r="M86" s="419"/>
      <c r="N86" s="590" t="s">
        <v>770</v>
      </c>
    </row>
    <row r="87" spans="1:14" s="425" customFormat="1" ht="24" outlineLevel="1">
      <c r="A87" s="149" t="s">
        <v>629</v>
      </c>
      <c r="B87" s="150" t="s">
        <v>628</v>
      </c>
      <c r="C87" s="429"/>
      <c r="D87" s="196"/>
      <c r="E87" s="209" t="s">
        <v>476</v>
      </c>
      <c r="F87" s="151" t="s">
        <v>854</v>
      </c>
      <c r="G87" s="151" t="s">
        <v>71</v>
      </c>
      <c r="H87" s="151" t="s">
        <v>164</v>
      </c>
      <c r="I87" s="152"/>
      <c r="J87" s="153">
        <v>6</v>
      </c>
      <c r="K87" s="419">
        <f t="shared" si="5"/>
        <v>5193.5</v>
      </c>
      <c r="L87" s="419">
        <v>7990</v>
      </c>
      <c r="M87" s="419"/>
      <c r="N87" s="595"/>
    </row>
    <row r="88" spans="1:14" s="425" customFormat="1" ht="24" outlineLevel="1">
      <c r="A88" s="149" t="s">
        <v>629</v>
      </c>
      <c r="B88" s="150" t="s">
        <v>628</v>
      </c>
      <c r="C88" s="429"/>
      <c r="D88" s="196"/>
      <c r="E88" s="209" t="s">
        <v>476</v>
      </c>
      <c r="F88" s="151" t="s">
        <v>854</v>
      </c>
      <c r="G88" s="151" t="s">
        <v>72</v>
      </c>
      <c r="H88" s="151" t="s">
        <v>164</v>
      </c>
      <c r="I88" s="152"/>
      <c r="J88" s="153">
        <v>6</v>
      </c>
      <c r="K88" s="419">
        <f t="shared" si="5"/>
        <v>5193.5</v>
      </c>
      <c r="L88" s="419">
        <v>7990</v>
      </c>
      <c r="M88" s="419"/>
      <c r="N88" s="595"/>
    </row>
    <row r="89" spans="1:14" s="425" customFormat="1" ht="24" outlineLevel="1">
      <c r="A89" s="149" t="s">
        <v>629</v>
      </c>
      <c r="B89" s="150" t="s">
        <v>628</v>
      </c>
      <c r="C89" s="429"/>
      <c r="D89" s="196"/>
      <c r="E89" s="209" t="s">
        <v>476</v>
      </c>
      <c r="F89" s="151" t="s">
        <v>854</v>
      </c>
      <c r="G89" s="151" t="s">
        <v>73</v>
      </c>
      <c r="H89" s="151" t="s">
        <v>164</v>
      </c>
      <c r="I89" s="152"/>
      <c r="J89" s="153">
        <v>6</v>
      </c>
      <c r="K89" s="419">
        <f t="shared" si="5"/>
        <v>5193.5</v>
      </c>
      <c r="L89" s="419">
        <v>7990</v>
      </c>
      <c r="M89" s="419"/>
      <c r="N89" s="595"/>
    </row>
    <row r="90" spans="1:14" s="425" customFormat="1" ht="24" outlineLevel="1">
      <c r="A90" s="149" t="s">
        <v>629</v>
      </c>
      <c r="B90" s="150" t="s">
        <v>628</v>
      </c>
      <c r="C90" s="430"/>
      <c r="D90" s="431"/>
      <c r="E90" s="209" t="s">
        <v>476</v>
      </c>
      <c r="F90" s="151" t="s">
        <v>854</v>
      </c>
      <c r="G90" s="151" t="s">
        <v>163</v>
      </c>
      <c r="H90" s="151" t="s">
        <v>164</v>
      </c>
      <c r="I90" s="152"/>
      <c r="J90" s="153">
        <v>6</v>
      </c>
      <c r="K90" s="419">
        <f t="shared" si="5"/>
        <v>5193.5</v>
      </c>
      <c r="L90" s="419">
        <v>7990</v>
      </c>
      <c r="M90" s="419"/>
      <c r="N90" s="595"/>
    </row>
    <row r="91" spans="1:14" s="425" customFormat="1" ht="27.75" customHeight="1" outlineLevel="1">
      <c r="A91" s="149" t="s">
        <v>629</v>
      </c>
      <c r="B91" s="150" t="s">
        <v>628</v>
      </c>
      <c r="C91" s="593"/>
      <c r="D91" s="192"/>
      <c r="E91" s="211" t="s">
        <v>36</v>
      </c>
      <c r="F91" s="151" t="s">
        <v>854</v>
      </c>
      <c r="G91" s="151" t="s">
        <v>74</v>
      </c>
      <c r="H91" s="151" t="s">
        <v>164</v>
      </c>
      <c r="I91" s="152"/>
      <c r="J91" s="153">
        <v>5</v>
      </c>
      <c r="K91" s="419">
        <f t="shared" si="5"/>
        <v>5193.5</v>
      </c>
      <c r="L91" s="419">
        <v>7990</v>
      </c>
      <c r="M91" s="419"/>
      <c r="N91" s="595"/>
    </row>
    <row r="92" spans="1:14" s="425" customFormat="1" ht="24" outlineLevel="1">
      <c r="A92" s="149" t="s">
        <v>629</v>
      </c>
      <c r="B92" s="150" t="s">
        <v>628</v>
      </c>
      <c r="C92" s="594"/>
      <c r="D92" s="196"/>
      <c r="E92" s="211" t="s">
        <v>36</v>
      </c>
      <c r="F92" s="151" t="s">
        <v>854</v>
      </c>
      <c r="G92" s="151" t="s">
        <v>70</v>
      </c>
      <c r="H92" s="151" t="s">
        <v>164</v>
      </c>
      <c r="I92" s="152"/>
      <c r="J92" s="153">
        <v>6</v>
      </c>
      <c r="K92" s="419">
        <f t="shared" si="5"/>
        <v>5193.5</v>
      </c>
      <c r="L92" s="419">
        <v>7990</v>
      </c>
      <c r="M92" s="419"/>
      <c r="N92" s="595"/>
    </row>
    <row r="93" spans="1:14" s="425" customFormat="1" ht="24" outlineLevel="1">
      <c r="A93" s="149" t="s">
        <v>629</v>
      </c>
      <c r="B93" s="150" t="s">
        <v>628</v>
      </c>
      <c r="C93" s="594"/>
      <c r="D93" s="196"/>
      <c r="E93" s="211" t="s">
        <v>36</v>
      </c>
      <c r="F93" s="151" t="s">
        <v>854</v>
      </c>
      <c r="G93" s="151" t="s">
        <v>71</v>
      </c>
      <c r="H93" s="151" t="s">
        <v>164</v>
      </c>
      <c r="I93" s="152"/>
      <c r="J93" s="153">
        <v>6</v>
      </c>
      <c r="K93" s="419">
        <f t="shared" si="5"/>
        <v>5193.5</v>
      </c>
      <c r="L93" s="419">
        <v>7990</v>
      </c>
      <c r="M93" s="419"/>
      <c r="N93" s="595"/>
    </row>
    <row r="94" spans="1:14" s="425" customFormat="1" ht="24" outlineLevel="1">
      <c r="A94" s="149" t="s">
        <v>629</v>
      </c>
      <c r="B94" s="150" t="s">
        <v>628</v>
      </c>
      <c r="C94" s="594"/>
      <c r="D94" s="196"/>
      <c r="E94" s="211" t="s">
        <v>36</v>
      </c>
      <c r="F94" s="151" t="s">
        <v>854</v>
      </c>
      <c r="G94" s="151" t="s">
        <v>72</v>
      </c>
      <c r="H94" s="151" t="s">
        <v>164</v>
      </c>
      <c r="I94" s="152"/>
      <c r="J94" s="153">
        <v>6</v>
      </c>
      <c r="K94" s="419">
        <f t="shared" si="5"/>
        <v>5193.5</v>
      </c>
      <c r="L94" s="419">
        <v>7990</v>
      </c>
      <c r="M94" s="419"/>
      <c r="N94" s="595"/>
    </row>
    <row r="95" spans="1:14" s="425" customFormat="1" ht="24" outlineLevel="1">
      <c r="A95" s="149" t="s">
        <v>629</v>
      </c>
      <c r="B95" s="150" t="s">
        <v>628</v>
      </c>
      <c r="C95" s="594"/>
      <c r="D95" s="196"/>
      <c r="E95" s="211" t="s">
        <v>36</v>
      </c>
      <c r="F95" s="151" t="s">
        <v>854</v>
      </c>
      <c r="G95" s="151" t="s">
        <v>73</v>
      </c>
      <c r="H95" s="151" t="s">
        <v>164</v>
      </c>
      <c r="I95" s="152"/>
      <c r="J95" s="153">
        <v>6</v>
      </c>
      <c r="K95" s="419">
        <f t="shared" si="5"/>
        <v>5193.5</v>
      </c>
      <c r="L95" s="419">
        <v>7990</v>
      </c>
      <c r="M95" s="419"/>
      <c r="N95" s="595"/>
    </row>
    <row r="96" spans="1:14" s="425" customFormat="1" ht="27.75" customHeight="1" outlineLevel="1">
      <c r="A96" s="149" t="s">
        <v>721</v>
      </c>
      <c r="B96" s="150" t="s">
        <v>628</v>
      </c>
      <c r="C96" s="597"/>
      <c r="D96" s="192"/>
      <c r="E96" s="211" t="s">
        <v>36</v>
      </c>
      <c r="F96" s="151" t="s">
        <v>774</v>
      </c>
      <c r="G96" s="151" t="s">
        <v>74</v>
      </c>
      <c r="H96" s="151" t="s">
        <v>164</v>
      </c>
      <c r="I96" s="152"/>
      <c r="J96" s="153">
        <v>5</v>
      </c>
      <c r="K96" s="419">
        <f t="shared" ref="K96:K100" si="6">L96*0.65</f>
        <v>3893.5</v>
      </c>
      <c r="L96" s="419">
        <v>5990</v>
      </c>
      <c r="M96" s="419"/>
      <c r="N96" s="595"/>
    </row>
    <row r="97" spans="1:14" s="425" customFormat="1" ht="24" outlineLevel="1">
      <c r="A97" s="149" t="s">
        <v>721</v>
      </c>
      <c r="B97" s="150" t="s">
        <v>628</v>
      </c>
      <c r="C97" s="598"/>
      <c r="D97" s="196"/>
      <c r="E97" s="211" t="s">
        <v>36</v>
      </c>
      <c r="F97" s="151" t="s">
        <v>774</v>
      </c>
      <c r="G97" s="151" t="s">
        <v>70</v>
      </c>
      <c r="H97" s="151" t="s">
        <v>164</v>
      </c>
      <c r="I97" s="152"/>
      <c r="J97" s="153">
        <v>6</v>
      </c>
      <c r="K97" s="419">
        <f t="shared" si="6"/>
        <v>3893.5</v>
      </c>
      <c r="L97" s="419">
        <v>5990</v>
      </c>
      <c r="M97" s="419"/>
      <c r="N97" s="595"/>
    </row>
    <row r="98" spans="1:14" s="425" customFormat="1" ht="24" outlineLevel="1">
      <c r="A98" s="149" t="s">
        <v>721</v>
      </c>
      <c r="B98" s="150" t="s">
        <v>628</v>
      </c>
      <c r="C98" s="598"/>
      <c r="D98" s="196"/>
      <c r="E98" s="211" t="s">
        <v>36</v>
      </c>
      <c r="F98" s="151" t="s">
        <v>774</v>
      </c>
      <c r="G98" s="151" t="s">
        <v>71</v>
      </c>
      <c r="H98" s="151" t="s">
        <v>164</v>
      </c>
      <c r="I98" s="152"/>
      <c r="J98" s="153">
        <v>6</v>
      </c>
      <c r="K98" s="419">
        <f t="shared" si="6"/>
        <v>3893.5</v>
      </c>
      <c r="L98" s="419">
        <v>5990</v>
      </c>
      <c r="M98" s="419"/>
      <c r="N98" s="596"/>
    </row>
    <row r="99" spans="1:14" s="425" customFormat="1" ht="24" outlineLevel="1">
      <c r="A99" s="149" t="s">
        <v>721</v>
      </c>
      <c r="B99" s="150" t="s">
        <v>628</v>
      </c>
      <c r="C99" s="598"/>
      <c r="D99" s="196"/>
      <c r="E99" s="211" t="s">
        <v>36</v>
      </c>
      <c r="F99" s="151" t="s">
        <v>774</v>
      </c>
      <c r="G99" s="151" t="s">
        <v>72</v>
      </c>
      <c r="H99" s="151" t="s">
        <v>164</v>
      </c>
      <c r="I99" s="152"/>
      <c r="J99" s="153">
        <v>6</v>
      </c>
      <c r="K99" s="419">
        <f t="shared" si="6"/>
        <v>3893.5</v>
      </c>
      <c r="L99" s="419">
        <v>5990</v>
      </c>
      <c r="M99" s="419"/>
      <c r="N99" s="424"/>
    </row>
    <row r="100" spans="1:14" s="425" customFormat="1" ht="24" outlineLevel="1">
      <c r="A100" s="149" t="s">
        <v>721</v>
      </c>
      <c r="B100" s="150" t="s">
        <v>628</v>
      </c>
      <c r="C100" s="598"/>
      <c r="D100" s="196"/>
      <c r="E100" s="211" t="s">
        <v>36</v>
      </c>
      <c r="F100" s="151" t="s">
        <v>774</v>
      </c>
      <c r="G100" s="151" t="s">
        <v>73</v>
      </c>
      <c r="H100" s="151" t="s">
        <v>164</v>
      </c>
      <c r="I100" s="152"/>
      <c r="J100" s="153">
        <v>6</v>
      </c>
      <c r="K100" s="419">
        <f t="shared" si="6"/>
        <v>3893.5</v>
      </c>
      <c r="L100" s="419">
        <v>5990</v>
      </c>
      <c r="M100" s="419"/>
      <c r="N100" s="424"/>
    </row>
    <row r="101" spans="1:14" s="425" customFormat="1" ht="24" outlineLevel="1">
      <c r="A101" s="149" t="s">
        <v>721</v>
      </c>
      <c r="B101" s="150" t="s">
        <v>628</v>
      </c>
      <c r="C101" s="599"/>
      <c r="D101" s="196"/>
      <c r="E101" s="211" t="s">
        <v>36</v>
      </c>
      <c r="F101" s="151" t="s">
        <v>774</v>
      </c>
      <c r="G101" s="151" t="s">
        <v>163</v>
      </c>
      <c r="H101" s="151" t="s">
        <v>164</v>
      </c>
      <c r="I101" s="152"/>
      <c r="J101" s="153">
        <v>6</v>
      </c>
      <c r="K101" s="419">
        <f t="shared" ref="K101" si="7">L101*0.65</f>
        <v>3893.5</v>
      </c>
      <c r="L101" s="419">
        <v>5990</v>
      </c>
      <c r="M101" s="419"/>
      <c r="N101" s="424"/>
    </row>
    <row r="102" spans="1:14" s="425" customFormat="1" ht="29.25" customHeight="1" outlineLevel="1">
      <c r="A102" s="229" t="s">
        <v>630</v>
      </c>
      <c r="B102" s="150" t="s">
        <v>628</v>
      </c>
      <c r="C102" s="593"/>
      <c r="D102" s="431"/>
      <c r="E102" s="206" t="s">
        <v>814</v>
      </c>
      <c r="F102" s="151" t="s">
        <v>775</v>
      </c>
      <c r="G102" s="151" t="s">
        <v>74</v>
      </c>
      <c r="H102" s="151" t="s">
        <v>164</v>
      </c>
      <c r="I102" s="152"/>
      <c r="J102" s="153">
        <v>5</v>
      </c>
      <c r="K102" s="419">
        <f t="shared" si="5"/>
        <v>5193.5</v>
      </c>
      <c r="L102" s="419">
        <v>7990</v>
      </c>
      <c r="M102" s="257"/>
      <c r="N102" s="424"/>
    </row>
    <row r="103" spans="1:14" s="425" customFormat="1" ht="24" outlineLevel="1">
      <c r="A103" s="229" t="s">
        <v>630</v>
      </c>
      <c r="B103" s="150" t="s">
        <v>628</v>
      </c>
      <c r="C103" s="594"/>
      <c r="D103" s="431"/>
      <c r="E103" s="206" t="s">
        <v>814</v>
      </c>
      <c r="F103" s="151" t="s">
        <v>775</v>
      </c>
      <c r="G103" s="151" t="s">
        <v>70</v>
      </c>
      <c r="H103" s="151" t="s">
        <v>164</v>
      </c>
      <c r="I103" s="152"/>
      <c r="J103" s="153">
        <v>6</v>
      </c>
      <c r="K103" s="419">
        <f t="shared" si="5"/>
        <v>5193.5</v>
      </c>
      <c r="L103" s="419">
        <v>7990</v>
      </c>
      <c r="M103" s="257"/>
      <c r="N103" s="424"/>
    </row>
    <row r="104" spans="1:14" s="425" customFormat="1" ht="24" outlineLevel="1">
      <c r="A104" s="229" t="s">
        <v>630</v>
      </c>
      <c r="B104" s="150" t="s">
        <v>628</v>
      </c>
      <c r="C104" s="594"/>
      <c r="D104" s="431"/>
      <c r="E104" s="206" t="s">
        <v>814</v>
      </c>
      <c r="F104" s="151" t="s">
        <v>775</v>
      </c>
      <c r="G104" s="151" t="s">
        <v>71</v>
      </c>
      <c r="H104" s="151" t="s">
        <v>164</v>
      </c>
      <c r="I104" s="152"/>
      <c r="J104" s="153">
        <v>6</v>
      </c>
      <c r="K104" s="419">
        <f t="shared" si="5"/>
        <v>5193.5</v>
      </c>
      <c r="L104" s="419">
        <v>7990</v>
      </c>
      <c r="M104" s="257"/>
      <c r="N104" s="424"/>
    </row>
    <row r="105" spans="1:14" s="425" customFormat="1" ht="24" outlineLevel="1">
      <c r="A105" s="229" t="s">
        <v>630</v>
      </c>
      <c r="B105" s="150" t="s">
        <v>628</v>
      </c>
      <c r="C105" s="594"/>
      <c r="D105" s="431"/>
      <c r="E105" s="206" t="s">
        <v>814</v>
      </c>
      <c r="F105" s="151" t="s">
        <v>775</v>
      </c>
      <c r="G105" s="151" t="s">
        <v>72</v>
      </c>
      <c r="H105" s="151" t="s">
        <v>164</v>
      </c>
      <c r="I105" s="152"/>
      <c r="J105" s="153">
        <v>6</v>
      </c>
      <c r="K105" s="419">
        <f t="shared" si="5"/>
        <v>5193.5</v>
      </c>
      <c r="L105" s="419">
        <v>7990</v>
      </c>
      <c r="M105" s="257"/>
      <c r="N105" s="424"/>
    </row>
    <row r="106" spans="1:14" s="425" customFormat="1" ht="27.75" customHeight="1" outlineLevel="1">
      <c r="A106" s="229" t="s">
        <v>722</v>
      </c>
      <c r="B106" s="150" t="s">
        <v>628</v>
      </c>
      <c r="C106" s="593"/>
      <c r="D106" s="192"/>
      <c r="E106" s="240" t="s">
        <v>687</v>
      </c>
      <c r="F106" s="151" t="s">
        <v>776</v>
      </c>
      <c r="G106" s="151" t="s">
        <v>74</v>
      </c>
      <c r="H106" s="151" t="s">
        <v>164</v>
      </c>
      <c r="I106" s="152"/>
      <c r="J106" s="153">
        <v>5</v>
      </c>
      <c r="K106" s="419">
        <f t="shared" ref="K106:K110" si="8">L106*0.65</f>
        <v>3893.5</v>
      </c>
      <c r="L106" s="419">
        <v>5990</v>
      </c>
      <c r="M106" s="419"/>
      <c r="N106" s="424"/>
    </row>
    <row r="107" spans="1:14" s="425" customFormat="1" ht="24" outlineLevel="1">
      <c r="A107" s="229" t="s">
        <v>722</v>
      </c>
      <c r="B107" s="150" t="s">
        <v>628</v>
      </c>
      <c r="C107" s="594"/>
      <c r="D107" s="196"/>
      <c r="E107" s="240" t="s">
        <v>687</v>
      </c>
      <c r="F107" s="151" t="s">
        <v>776</v>
      </c>
      <c r="G107" s="151" t="s">
        <v>70</v>
      </c>
      <c r="H107" s="151" t="s">
        <v>164</v>
      </c>
      <c r="I107" s="152"/>
      <c r="J107" s="153">
        <v>6</v>
      </c>
      <c r="K107" s="419">
        <f t="shared" si="8"/>
        <v>3893.5</v>
      </c>
      <c r="L107" s="419">
        <v>5990</v>
      </c>
      <c r="M107" s="419"/>
      <c r="N107" s="424"/>
    </row>
    <row r="108" spans="1:14" s="425" customFormat="1" ht="24" outlineLevel="1">
      <c r="A108" s="229" t="s">
        <v>722</v>
      </c>
      <c r="B108" s="150" t="s">
        <v>628</v>
      </c>
      <c r="C108" s="594"/>
      <c r="D108" s="196"/>
      <c r="E108" s="240" t="s">
        <v>687</v>
      </c>
      <c r="F108" s="151" t="s">
        <v>776</v>
      </c>
      <c r="G108" s="151" t="s">
        <v>71</v>
      </c>
      <c r="H108" s="151" t="s">
        <v>164</v>
      </c>
      <c r="I108" s="152"/>
      <c r="J108" s="153">
        <v>6</v>
      </c>
      <c r="K108" s="419">
        <f t="shared" si="8"/>
        <v>3893.5</v>
      </c>
      <c r="L108" s="419">
        <v>5990</v>
      </c>
      <c r="M108" s="419"/>
      <c r="N108" s="424"/>
    </row>
    <row r="109" spans="1:14" s="425" customFormat="1" ht="24" outlineLevel="1">
      <c r="A109" s="229" t="s">
        <v>722</v>
      </c>
      <c r="B109" s="150" t="s">
        <v>628</v>
      </c>
      <c r="C109" s="594"/>
      <c r="D109" s="196"/>
      <c r="E109" s="240" t="s">
        <v>687</v>
      </c>
      <c r="F109" s="151" t="s">
        <v>776</v>
      </c>
      <c r="G109" s="151" t="s">
        <v>72</v>
      </c>
      <c r="H109" s="151" t="s">
        <v>164</v>
      </c>
      <c r="I109" s="152"/>
      <c r="J109" s="153">
        <v>6</v>
      </c>
      <c r="K109" s="419">
        <f t="shared" si="8"/>
        <v>3893.5</v>
      </c>
      <c r="L109" s="419">
        <v>5990</v>
      </c>
      <c r="M109" s="419"/>
      <c r="N109" s="424"/>
    </row>
    <row r="110" spans="1:14" s="425" customFormat="1" ht="24" outlineLevel="1">
      <c r="A110" s="229" t="s">
        <v>722</v>
      </c>
      <c r="B110" s="150" t="s">
        <v>628</v>
      </c>
      <c r="C110" s="594"/>
      <c r="D110" s="196"/>
      <c r="E110" s="240" t="s">
        <v>687</v>
      </c>
      <c r="F110" s="151" t="s">
        <v>776</v>
      </c>
      <c r="G110" s="151" t="s">
        <v>73</v>
      </c>
      <c r="H110" s="151" t="s">
        <v>164</v>
      </c>
      <c r="I110" s="152"/>
      <c r="J110" s="153">
        <v>6</v>
      </c>
      <c r="K110" s="419">
        <f t="shared" si="8"/>
        <v>3893.5</v>
      </c>
      <c r="L110" s="419">
        <v>5990</v>
      </c>
      <c r="M110" s="419"/>
      <c r="N110" s="424"/>
    </row>
    <row r="111" spans="1:14" s="421" customFormat="1" ht="18" customHeight="1">
      <c r="A111" s="176" t="s">
        <v>448</v>
      </c>
      <c r="B111" s="177"/>
      <c r="C111" s="177"/>
      <c r="D111" s="177"/>
      <c r="E111" s="177"/>
      <c r="F111" s="177"/>
      <c r="G111" s="177"/>
      <c r="H111" s="177"/>
      <c r="I111" s="178"/>
      <c r="J111" s="178"/>
      <c r="K111" s="419">
        <f t="shared" si="5"/>
        <v>0</v>
      </c>
      <c r="L111" s="432">
        <v>0</v>
      </c>
      <c r="M111" s="433"/>
      <c r="N111" s="424"/>
    </row>
    <row r="112" spans="1:14" s="425" customFormat="1" ht="89.25" customHeight="1" outlineLevel="1">
      <c r="A112" s="149" t="s">
        <v>505</v>
      </c>
      <c r="B112" s="208" t="s">
        <v>449</v>
      </c>
      <c r="C112" s="150"/>
      <c r="D112" s="150"/>
      <c r="E112" s="151" t="s">
        <v>166</v>
      </c>
      <c r="F112" s="151" t="s">
        <v>855</v>
      </c>
      <c r="G112" s="150" t="s">
        <v>609</v>
      </c>
      <c r="H112" s="151"/>
      <c r="I112" s="152"/>
      <c r="J112" s="153">
        <v>1</v>
      </c>
      <c r="K112" s="419">
        <f t="shared" si="5"/>
        <v>838.5</v>
      </c>
      <c r="L112" s="257">
        <v>1290</v>
      </c>
      <c r="M112" s="433"/>
      <c r="N112" s="424"/>
    </row>
    <row r="113" spans="1:14" s="425" customFormat="1" ht="89.25" customHeight="1" outlineLevel="1">
      <c r="A113" s="149" t="s">
        <v>446</v>
      </c>
      <c r="B113" s="208" t="s">
        <v>445</v>
      </c>
      <c r="C113" s="150"/>
      <c r="D113" s="150"/>
      <c r="E113" s="151" t="s">
        <v>166</v>
      </c>
      <c r="F113" s="151" t="s">
        <v>856</v>
      </c>
      <c r="G113" s="150" t="s">
        <v>610</v>
      </c>
      <c r="H113" s="151"/>
      <c r="I113" s="152"/>
      <c r="J113" s="153">
        <v>1</v>
      </c>
      <c r="K113" s="419">
        <f>L113*0.65</f>
        <v>838.5</v>
      </c>
      <c r="L113" s="257">
        <v>1290</v>
      </c>
      <c r="M113" s="433"/>
      <c r="N113" s="424"/>
    </row>
    <row r="114" spans="1:14" s="425" customFormat="1" ht="89.25" customHeight="1" outlineLevel="1">
      <c r="A114" s="149" t="s">
        <v>446</v>
      </c>
      <c r="B114" s="208" t="s">
        <v>611</v>
      </c>
      <c r="C114" s="150"/>
      <c r="D114" s="150"/>
      <c r="E114" s="151" t="s">
        <v>166</v>
      </c>
      <c r="F114" s="151" t="s">
        <v>857</v>
      </c>
      <c r="G114" s="150" t="s">
        <v>612</v>
      </c>
      <c r="H114" s="151"/>
      <c r="I114" s="152"/>
      <c r="J114" s="153">
        <v>1</v>
      </c>
      <c r="K114" s="419">
        <f>L114*0.65</f>
        <v>968.5</v>
      </c>
      <c r="L114" s="257">
        <v>1490</v>
      </c>
      <c r="M114" s="433"/>
      <c r="N114" s="424"/>
    </row>
    <row r="115" spans="1:14" s="425" customFormat="1" ht="89.25" customHeight="1" outlineLevel="1">
      <c r="A115" s="149" t="s">
        <v>446</v>
      </c>
      <c r="B115" s="208" t="s">
        <v>447</v>
      </c>
      <c r="C115" s="150"/>
      <c r="D115" s="150"/>
      <c r="E115" s="151" t="s">
        <v>166</v>
      </c>
      <c r="F115" s="151" t="s">
        <v>858</v>
      </c>
      <c r="G115" s="150" t="s">
        <v>612</v>
      </c>
      <c r="H115" s="151"/>
      <c r="I115" s="152"/>
      <c r="J115" s="153"/>
      <c r="K115" s="419">
        <f t="shared" si="5"/>
        <v>1163.5</v>
      </c>
      <c r="L115" s="257">
        <v>1790</v>
      </c>
      <c r="M115" s="433"/>
      <c r="N115" s="424"/>
    </row>
    <row r="116" spans="1:14" s="425" customFormat="1" ht="89.25" customHeight="1" outlineLevel="1">
      <c r="A116" s="149" t="s">
        <v>446</v>
      </c>
      <c r="B116" s="208" t="s">
        <v>444</v>
      </c>
      <c r="C116" s="150"/>
      <c r="D116" s="150"/>
      <c r="E116" s="151" t="s">
        <v>166</v>
      </c>
      <c r="F116" s="151" t="s">
        <v>859</v>
      </c>
      <c r="G116" s="150" t="s">
        <v>613</v>
      </c>
      <c r="H116" s="151"/>
      <c r="I116" s="152"/>
      <c r="J116" s="153">
        <v>1</v>
      </c>
      <c r="K116" s="419">
        <f>L116*0.65</f>
        <v>1163.5</v>
      </c>
      <c r="L116" s="257">
        <v>1790</v>
      </c>
      <c r="M116" s="433"/>
      <c r="N116" s="424"/>
    </row>
    <row r="117" spans="1:14" s="425" customFormat="1" ht="89.25" customHeight="1" outlineLevel="1">
      <c r="A117" s="149" t="s">
        <v>446</v>
      </c>
      <c r="B117" s="208" t="s">
        <v>444</v>
      </c>
      <c r="C117" s="150"/>
      <c r="D117" s="150"/>
      <c r="E117" s="151" t="s">
        <v>166</v>
      </c>
      <c r="F117" s="151" t="s">
        <v>860</v>
      </c>
      <c r="G117" s="150" t="s">
        <v>614</v>
      </c>
      <c r="H117" s="151"/>
      <c r="I117" s="152"/>
      <c r="J117" s="153"/>
      <c r="K117" s="419">
        <f>L117*0.65</f>
        <v>1293.5</v>
      </c>
      <c r="L117" s="257">
        <v>1990</v>
      </c>
      <c r="M117" s="433"/>
      <c r="N117" s="424"/>
    </row>
    <row r="118" spans="1:14" s="425" customFormat="1" ht="89.25" customHeight="1" outlineLevel="1">
      <c r="A118" s="149" t="s">
        <v>615</v>
      </c>
      <c r="B118" s="208" t="s">
        <v>616</v>
      </c>
      <c r="C118" s="150"/>
      <c r="D118" s="150"/>
      <c r="E118" s="151" t="s">
        <v>166</v>
      </c>
      <c r="F118" s="151" t="s">
        <v>305</v>
      </c>
      <c r="G118" s="150" t="s">
        <v>617</v>
      </c>
      <c r="H118" s="151"/>
      <c r="I118" s="152"/>
      <c r="J118" s="153">
        <v>50</v>
      </c>
      <c r="K118" s="419">
        <f t="shared" si="5"/>
        <v>1488.5</v>
      </c>
      <c r="L118" s="257">
        <v>2290</v>
      </c>
      <c r="M118" s="433"/>
      <c r="N118" s="424"/>
    </row>
    <row r="119" spans="1:14" s="425" customFormat="1" ht="89.25" customHeight="1" outlineLevel="1">
      <c r="A119" s="149" t="s">
        <v>757</v>
      </c>
      <c r="B119" s="208" t="s">
        <v>758</v>
      </c>
      <c r="C119" s="150"/>
      <c r="D119" s="150"/>
      <c r="E119" s="151" t="s">
        <v>166</v>
      </c>
      <c r="F119" s="151" t="s">
        <v>861</v>
      </c>
      <c r="G119" s="150"/>
      <c r="H119" s="151"/>
      <c r="I119" s="152"/>
      <c r="J119" s="153"/>
      <c r="K119" s="419">
        <f t="shared" si="5"/>
        <v>1488.5</v>
      </c>
      <c r="L119" s="434">
        <v>2290</v>
      </c>
      <c r="M119" s="433"/>
      <c r="N119" s="424"/>
    </row>
    <row r="120" spans="1:14" s="425" customFormat="1" ht="89.25" customHeight="1" outlineLevel="1">
      <c r="A120" s="149" t="s">
        <v>608</v>
      </c>
      <c r="B120" s="208" t="s">
        <v>618</v>
      </c>
      <c r="C120" s="150"/>
      <c r="D120" s="150"/>
      <c r="E120" s="151" t="s">
        <v>166</v>
      </c>
      <c r="F120" s="151" t="s">
        <v>862</v>
      </c>
      <c r="G120" s="150" t="s">
        <v>619</v>
      </c>
      <c r="H120" s="151"/>
      <c r="I120" s="152"/>
      <c r="J120" s="153"/>
      <c r="K120" s="419">
        <f t="shared" si="5"/>
        <v>1878.5</v>
      </c>
      <c r="L120" s="434">
        <v>2890</v>
      </c>
      <c r="M120" s="433"/>
      <c r="N120" s="424"/>
    </row>
    <row r="121" spans="1:14" s="425" customFormat="1" ht="89.25" customHeight="1" outlineLevel="1">
      <c r="A121" s="149" t="s">
        <v>608</v>
      </c>
      <c r="B121" s="208" t="s">
        <v>618</v>
      </c>
      <c r="C121" s="150"/>
      <c r="D121" s="150"/>
      <c r="E121" s="151" t="s">
        <v>166</v>
      </c>
      <c r="F121" s="151" t="s">
        <v>863</v>
      </c>
      <c r="G121" s="150" t="s">
        <v>620</v>
      </c>
      <c r="H121" s="151"/>
      <c r="I121" s="152"/>
      <c r="J121" s="153"/>
      <c r="K121" s="419">
        <f t="shared" si="5"/>
        <v>2268.5</v>
      </c>
      <c r="L121" s="434">
        <v>3490</v>
      </c>
      <c r="M121" s="433"/>
      <c r="N121" s="424"/>
    </row>
    <row r="122" spans="1:14" s="425" customFormat="1" ht="89.25" customHeight="1" outlineLevel="1">
      <c r="A122" s="149" t="s">
        <v>608</v>
      </c>
      <c r="B122" s="208" t="s">
        <v>618</v>
      </c>
      <c r="C122" s="150"/>
      <c r="D122" s="150"/>
      <c r="E122" s="151" t="s">
        <v>166</v>
      </c>
      <c r="F122" s="151" t="s">
        <v>864</v>
      </c>
      <c r="G122" s="150" t="s">
        <v>621</v>
      </c>
      <c r="H122" s="151"/>
      <c r="I122" s="152"/>
      <c r="J122" s="153"/>
      <c r="K122" s="419">
        <f t="shared" si="5"/>
        <v>2788.5</v>
      </c>
      <c r="L122" s="434">
        <v>4290</v>
      </c>
      <c r="M122" s="433"/>
      <c r="N122" s="424"/>
    </row>
    <row r="123" spans="1:14" s="425" customFormat="1" ht="23.25" customHeight="1" outlineLevel="1">
      <c r="A123" s="149" t="s">
        <v>622</v>
      </c>
      <c r="B123" s="210" t="s">
        <v>310</v>
      </c>
      <c r="C123" s="185"/>
      <c r="D123" s="185"/>
      <c r="E123" s="170" t="s">
        <v>36</v>
      </c>
      <c r="F123" s="170" t="s">
        <v>865</v>
      </c>
      <c r="G123" s="156"/>
      <c r="H123" s="151"/>
      <c r="I123" s="152"/>
      <c r="J123" s="153">
        <v>1</v>
      </c>
      <c r="K123" s="419">
        <f t="shared" si="5"/>
        <v>195</v>
      </c>
      <c r="L123" s="434">
        <v>300</v>
      </c>
      <c r="M123" s="433"/>
      <c r="N123" s="424"/>
    </row>
    <row r="124" spans="1:14" s="421" customFormat="1" ht="24.75" customHeight="1">
      <c r="A124" s="176"/>
      <c r="B124" s="176"/>
      <c r="C124" s="230" t="s">
        <v>631</v>
      </c>
      <c r="D124" s="177"/>
      <c r="E124" s="177"/>
      <c r="F124" s="177"/>
      <c r="G124" s="177"/>
      <c r="H124" s="177"/>
      <c r="I124" s="178"/>
      <c r="J124" s="178"/>
      <c r="K124" s="419">
        <f t="shared" ref="K124:K130" si="9">L124*0.6</f>
        <v>0</v>
      </c>
      <c r="L124" s="434"/>
      <c r="M124" s="433"/>
      <c r="N124" s="424"/>
    </row>
    <row r="125" spans="1:14" s="421" customFormat="1" ht="24.75" customHeight="1">
      <c r="A125" s="176"/>
      <c r="B125" s="231"/>
      <c r="C125" s="177" t="s">
        <v>1186</v>
      </c>
      <c r="D125" s="177"/>
      <c r="E125" s="177"/>
      <c r="F125" s="177"/>
      <c r="G125" s="177"/>
      <c r="H125" s="177"/>
      <c r="I125" s="178"/>
      <c r="J125" s="178"/>
      <c r="K125" s="419"/>
      <c r="L125" s="522"/>
      <c r="M125" s="433"/>
      <c r="N125" s="424"/>
    </row>
    <row r="126" spans="1:14" s="425" customFormat="1" ht="25.5" customHeight="1" outlineLevel="1">
      <c r="A126" s="615" t="s">
        <v>1191</v>
      </c>
      <c r="B126" s="615" t="s">
        <v>1192</v>
      </c>
      <c r="C126" s="618"/>
      <c r="D126" s="600"/>
      <c r="E126" s="151" t="s">
        <v>1194</v>
      </c>
      <c r="F126" s="151" t="s">
        <v>1187</v>
      </c>
      <c r="G126" s="151" t="s">
        <v>1188</v>
      </c>
      <c r="H126" s="151"/>
      <c r="I126" s="152"/>
      <c r="J126" s="153"/>
      <c r="K126" s="419">
        <f t="shared" si="5"/>
        <v>198.25</v>
      </c>
      <c r="L126" s="419">
        <v>305</v>
      </c>
      <c r="M126" s="433"/>
      <c r="N126" s="424"/>
    </row>
    <row r="127" spans="1:14" s="425" customFormat="1" ht="25.5" customHeight="1" outlineLevel="1">
      <c r="A127" s="616"/>
      <c r="B127" s="617"/>
      <c r="C127" s="619"/>
      <c r="D127" s="621"/>
      <c r="E127" s="151" t="s">
        <v>1194</v>
      </c>
      <c r="F127" s="151" t="s">
        <v>1187</v>
      </c>
      <c r="G127" s="151" t="s">
        <v>1189</v>
      </c>
      <c r="H127" s="151"/>
      <c r="I127" s="152"/>
      <c r="J127" s="153"/>
      <c r="K127" s="419">
        <f t="shared" si="5"/>
        <v>198.25</v>
      </c>
      <c r="L127" s="419">
        <v>305</v>
      </c>
      <c r="M127" s="433"/>
      <c r="N127" s="424"/>
    </row>
    <row r="128" spans="1:14" s="425" customFormat="1" ht="25.5" customHeight="1" outlineLevel="1">
      <c r="A128" s="616"/>
      <c r="B128" s="615" t="s">
        <v>1193</v>
      </c>
      <c r="C128" s="619"/>
      <c r="D128" s="621"/>
      <c r="E128" s="151" t="s">
        <v>508</v>
      </c>
      <c r="F128" s="151" t="s">
        <v>1190</v>
      </c>
      <c r="G128" s="151" t="s">
        <v>1188</v>
      </c>
      <c r="H128" s="151"/>
      <c r="I128" s="152"/>
      <c r="J128" s="153"/>
      <c r="K128" s="419">
        <f t="shared" si="5"/>
        <v>198.25</v>
      </c>
      <c r="L128" s="419">
        <v>305</v>
      </c>
      <c r="M128" s="433"/>
      <c r="N128" s="424"/>
    </row>
    <row r="129" spans="1:15" s="425" customFormat="1" ht="25.5" customHeight="1" outlineLevel="1">
      <c r="A129" s="617"/>
      <c r="B129" s="617"/>
      <c r="C129" s="620"/>
      <c r="D129" s="622"/>
      <c r="E129" s="151" t="s">
        <v>508</v>
      </c>
      <c r="F129" s="151" t="s">
        <v>1190</v>
      </c>
      <c r="G129" s="151" t="s">
        <v>1189</v>
      </c>
      <c r="H129" s="151"/>
      <c r="I129" s="152"/>
      <c r="J129" s="153"/>
      <c r="K129" s="419">
        <f t="shared" si="5"/>
        <v>198.25</v>
      </c>
      <c r="L129" s="419">
        <v>305</v>
      </c>
      <c r="M129" s="433"/>
      <c r="N129" s="424"/>
    </row>
    <row r="130" spans="1:15" s="421" customFormat="1" ht="24.75" customHeight="1">
      <c r="A130" s="176" t="s">
        <v>632</v>
      </c>
      <c r="B130" s="231" t="s">
        <v>633</v>
      </c>
      <c r="C130" s="177" t="s">
        <v>713</v>
      </c>
      <c r="D130" s="177"/>
      <c r="E130" s="177"/>
      <c r="F130" s="177"/>
      <c r="G130" s="177"/>
      <c r="H130" s="177"/>
      <c r="I130" s="178"/>
      <c r="J130" s="178"/>
      <c r="K130" s="419">
        <f t="shared" si="9"/>
        <v>0</v>
      </c>
      <c r="L130" s="434"/>
      <c r="M130" s="433"/>
      <c r="N130" s="424"/>
    </row>
    <row r="131" spans="1:15" s="425" customFormat="1" ht="25.5" customHeight="1" outlineLevel="1">
      <c r="A131" s="609" t="s">
        <v>675</v>
      </c>
      <c r="B131" s="603" t="s">
        <v>872</v>
      </c>
      <c r="C131" s="255"/>
      <c r="D131" s="192"/>
      <c r="E131" s="203" t="s">
        <v>36</v>
      </c>
      <c r="F131" s="151" t="s">
        <v>868</v>
      </c>
      <c r="G131" s="151" t="s">
        <v>427</v>
      </c>
      <c r="H131" s="151" t="s">
        <v>160</v>
      </c>
      <c r="I131" s="152" t="s">
        <v>97</v>
      </c>
      <c r="J131" s="153">
        <v>15</v>
      </c>
      <c r="K131" s="419">
        <f t="shared" si="5"/>
        <v>2925</v>
      </c>
      <c r="L131" s="419">
        <v>4500</v>
      </c>
      <c r="M131" s="433"/>
      <c r="N131" s="590" t="s">
        <v>714</v>
      </c>
      <c r="O131" s="255"/>
    </row>
    <row r="132" spans="1:15" s="425" customFormat="1" ht="25.5" customHeight="1" outlineLevel="1">
      <c r="A132" s="610"/>
      <c r="B132" s="604" t="s">
        <v>426</v>
      </c>
      <c r="C132" s="196"/>
      <c r="D132" s="197"/>
      <c r="E132" s="203" t="s">
        <v>36</v>
      </c>
      <c r="F132" s="151" t="s">
        <v>868</v>
      </c>
      <c r="G132" s="151" t="s">
        <v>428</v>
      </c>
      <c r="H132" s="151" t="s">
        <v>160</v>
      </c>
      <c r="I132" s="152" t="s">
        <v>97</v>
      </c>
      <c r="J132" s="153">
        <v>15</v>
      </c>
      <c r="K132" s="419">
        <f t="shared" si="5"/>
        <v>2925</v>
      </c>
      <c r="L132" s="419">
        <v>4500</v>
      </c>
      <c r="M132" s="433"/>
      <c r="N132" s="595"/>
    </row>
    <row r="133" spans="1:15" s="425" customFormat="1" ht="30.75" customHeight="1" outlineLevel="1">
      <c r="A133" s="611"/>
      <c r="B133" s="605" t="s">
        <v>426</v>
      </c>
      <c r="C133" s="196"/>
      <c r="D133" s="197"/>
      <c r="E133" s="203" t="s">
        <v>36</v>
      </c>
      <c r="F133" s="151" t="s">
        <v>868</v>
      </c>
      <c r="G133" s="151" t="s">
        <v>429</v>
      </c>
      <c r="H133" s="151" t="s">
        <v>160</v>
      </c>
      <c r="I133" s="152" t="s">
        <v>97</v>
      </c>
      <c r="J133" s="153">
        <v>15</v>
      </c>
      <c r="K133" s="419">
        <f t="shared" si="5"/>
        <v>2925</v>
      </c>
      <c r="L133" s="419">
        <v>4500</v>
      </c>
      <c r="M133" s="433"/>
      <c r="N133" s="595"/>
    </row>
    <row r="134" spans="1:15" s="425" customFormat="1" ht="30.75" customHeight="1" outlineLevel="1">
      <c r="A134" s="609" t="s">
        <v>676</v>
      </c>
      <c r="B134" s="603" t="s">
        <v>872</v>
      </c>
      <c r="C134" s="191"/>
      <c r="D134" s="192"/>
      <c r="E134" s="203" t="s">
        <v>36</v>
      </c>
      <c r="F134" s="151" t="s">
        <v>869</v>
      </c>
      <c r="G134" s="151" t="s">
        <v>427</v>
      </c>
      <c r="H134" s="151" t="s">
        <v>160</v>
      </c>
      <c r="I134" s="152" t="s">
        <v>97</v>
      </c>
      <c r="J134" s="153">
        <v>15</v>
      </c>
      <c r="K134" s="419">
        <f t="shared" si="5"/>
        <v>1950</v>
      </c>
      <c r="L134" s="419">
        <v>3000</v>
      </c>
      <c r="M134" s="433"/>
      <c r="N134" s="595"/>
    </row>
    <row r="135" spans="1:15" s="425" customFormat="1" ht="30.75" customHeight="1" outlineLevel="1">
      <c r="A135" s="610" t="s">
        <v>677</v>
      </c>
      <c r="B135" s="604" t="s">
        <v>426</v>
      </c>
      <c r="C135" s="196"/>
      <c r="D135" s="197"/>
      <c r="E135" s="203" t="s">
        <v>36</v>
      </c>
      <c r="F135" s="151" t="s">
        <v>869</v>
      </c>
      <c r="G135" s="151" t="s">
        <v>428</v>
      </c>
      <c r="H135" s="151" t="s">
        <v>160</v>
      </c>
      <c r="I135" s="152" t="s">
        <v>97</v>
      </c>
      <c r="J135" s="153">
        <v>15</v>
      </c>
      <c r="K135" s="419">
        <f t="shared" si="5"/>
        <v>1950</v>
      </c>
      <c r="L135" s="419">
        <v>3000</v>
      </c>
      <c r="M135" s="433"/>
      <c r="N135" s="596"/>
    </row>
    <row r="136" spans="1:15" s="425" customFormat="1" ht="29.25" customHeight="1" outlineLevel="1">
      <c r="A136" s="611" t="s">
        <v>677</v>
      </c>
      <c r="B136" s="605" t="s">
        <v>426</v>
      </c>
      <c r="C136" s="196"/>
      <c r="D136" s="197"/>
      <c r="E136" s="203" t="s">
        <v>36</v>
      </c>
      <c r="F136" s="151" t="s">
        <v>869</v>
      </c>
      <c r="G136" s="151" t="s">
        <v>429</v>
      </c>
      <c r="H136" s="151" t="s">
        <v>160</v>
      </c>
      <c r="I136" s="152" t="s">
        <v>97</v>
      </c>
      <c r="J136" s="153">
        <v>15</v>
      </c>
      <c r="K136" s="419">
        <f t="shared" si="5"/>
        <v>1950</v>
      </c>
      <c r="L136" s="419">
        <v>3000</v>
      </c>
      <c r="M136" s="433"/>
      <c r="N136" s="424"/>
    </row>
    <row r="137" spans="1:15" s="425" customFormat="1" ht="25.5" customHeight="1" outlineLevel="1">
      <c r="A137" s="609" t="s">
        <v>866</v>
      </c>
      <c r="B137" s="603" t="s">
        <v>872</v>
      </c>
      <c r="C137" s="255"/>
      <c r="D137" s="192"/>
      <c r="E137" s="203" t="s">
        <v>36</v>
      </c>
      <c r="F137" s="151" t="s">
        <v>870</v>
      </c>
      <c r="G137" s="151" t="s">
        <v>427</v>
      </c>
      <c r="H137" s="151" t="s">
        <v>160</v>
      </c>
      <c r="I137" s="152" t="s">
        <v>97</v>
      </c>
      <c r="J137" s="153">
        <v>15</v>
      </c>
      <c r="K137" s="419">
        <f t="shared" ref="K137:K142" si="10">L137*0.65</f>
        <v>2925</v>
      </c>
      <c r="L137" s="419">
        <v>4500</v>
      </c>
      <c r="M137" s="433"/>
      <c r="N137" s="590" t="s">
        <v>714</v>
      </c>
      <c r="O137" s="255"/>
    </row>
    <row r="138" spans="1:15" s="425" customFormat="1" ht="25.5" customHeight="1" outlineLevel="1">
      <c r="A138" s="610"/>
      <c r="B138" s="604" t="s">
        <v>426</v>
      </c>
      <c r="C138" s="494"/>
      <c r="D138" s="197"/>
      <c r="E138" s="203" t="s">
        <v>36</v>
      </c>
      <c r="F138" s="151" t="s">
        <v>870</v>
      </c>
      <c r="G138" s="151" t="s">
        <v>428</v>
      </c>
      <c r="H138" s="151" t="s">
        <v>160</v>
      </c>
      <c r="I138" s="152" t="s">
        <v>97</v>
      </c>
      <c r="J138" s="153">
        <v>15</v>
      </c>
      <c r="K138" s="419">
        <f t="shared" si="10"/>
        <v>2925</v>
      </c>
      <c r="L138" s="419">
        <v>4500</v>
      </c>
      <c r="M138" s="433"/>
      <c r="N138" s="595"/>
    </row>
    <row r="139" spans="1:15" s="425" customFormat="1" ht="30.75" customHeight="1" outlineLevel="1">
      <c r="A139" s="611"/>
      <c r="B139" s="605" t="s">
        <v>426</v>
      </c>
      <c r="C139" s="494"/>
      <c r="D139" s="197"/>
      <c r="E139" s="203" t="s">
        <v>36</v>
      </c>
      <c r="F139" s="151" t="s">
        <v>870</v>
      </c>
      <c r="G139" s="151" t="s">
        <v>429</v>
      </c>
      <c r="H139" s="151" t="s">
        <v>160</v>
      </c>
      <c r="I139" s="152" t="s">
        <v>97</v>
      </c>
      <c r="J139" s="153">
        <v>15</v>
      </c>
      <c r="K139" s="419">
        <f t="shared" si="10"/>
        <v>2925</v>
      </c>
      <c r="L139" s="419">
        <v>4500</v>
      </c>
      <c r="M139" s="433"/>
      <c r="N139" s="595"/>
    </row>
    <row r="140" spans="1:15" s="425" customFormat="1" ht="30.75" customHeight="1" outlineLevel="1">
      <c r="A140" s="609" t="s">
        <v>867</v>
      </c>
      <c r="B140" s="603" t="s">
        <v>872</v>
      </c>
      <c r="C140" s="191"/>
      <c r="D140" s="192"/>
      <c r="E140" s="203" t="s">
        <v>36</v>
      </c>
      <c r="F140" s="151" t="s">
        <v>871</v>
      </c>
      <c r="G140" s="151" t="s">
        <v>427</v>
      </c>
      <c r="H140" s="151" t="s">
        <v>160</v>
      </c>
      <c r="I140" s="152" t="s">
        <v>97</v>
      </c>
      <c r="J140" s="153">
        <v>15</v>
      </c>
      <c r="K140" s="419">
        <f t="shared" si="10"/>
        <v>1950</v>
      </c>
      <c r="L140" s="419">
        <v>3000</v>
      </c>
      <c r="M140" s="433"/>
      <c r="N140" s="595"/>
    </row>
    <row r="141" spans="1:15" s="425" customFormat="1" ht="30.75" customHeight="1" outlineLevel="1">
      <c r="A141" s="610" t="s">
        <v>677</v>
      </c>
      <c r="B141" s="604" t="s">
        <v>426</v>
      </c>
      <c r="C141" s="494"/>
      <c r="D141" s="197"/>
      <c r="E141" s="203" t="s">
        <v>36</v>
      </c>
      <c r="F141" s="151" t="s">
        <v>871</v>
      </c>
      <c r="G141" s="151" t="s">
        <v>428</v>
      </c>
      <c r="H141" s="151" t="s">
        <v>160</v>
      </c>
      <c r="I141" s="152" t="s">
        <v>97</v>
      </c>
      <c r="J141" s="153">
        <v>15</v>
      </c>
      <c r="K141" s="419">
        <f t="shared" si="10"/>
        <v>1950</v>
      </c>
      <c r="L141" s="419">
        <v>3000</v>
      </c>
      <c r="M141" s="433"/>
      <c r="N141" s="596"/>
    </row>
    <row r="142" spans="1:15" s="425" customFormat="1" ht="29.25" customHeight="1" outlineLevel="1">
      <c r="A142" s="611" t="s">
        <v>677</v>
      </c>
      <c r="B142" s="605" t="s">
        <v>426</v>
      </c>
      <c r="C142" s="494"/>
      <c r="D142" s="197"/>
      <c r="E142" s="203" t="s">
        <v>36</v>
      </c>
      <c r="F142" s="151" t="s">
        <v>871</v>
      </c>
      <c r="G142" s="151" t="s">
        <v>429</v>
      </c>
      <c r="H142" s="151" t="s">
        <v>160</v>
      </c>
      <c r="I142" s="152" t="s">
        <v>97</v>
      </c>
      <c r="J142" s="153">
        <v>15</v>
      </c>
      <c r="K142" s="419">
        <f t="shared" si="10"/>
        <v>1950</v>
      </c>
      <c r="L142" s="419">
        <v>3000</v>
      </c>
      <c r="M142" s="433"/>
      <c r="N142" s="424"/>
    </row>
    <row r="143" spans="1:15" s="421" customFormat="1" ht="24.75" customHeight="1">
      <c r="A143" s="176" t="s">
        <v>632</v>
      </c>
      <c r="B143" s="231" t="s">
        <v>634</v>
      </c>
      <c r="C143" s="230" t="s">
        <v>631</v>
      </c>
      <c r="D143" s="177"/>
      <c r="E143" s="177"/>
      <c r="F143" s="177"/>
      <c r="G143" s="177"/>
      <c r="H143" s="177"/>
      <c r="I143" s="178"/>
      <c r="J143" s="178">
        <v>0</v>
      </c>
      <c r="K143" s="419">
        <f t="shared" ref="K143:K206" si="11">L143*0.65</f>
        <v>0</v>
      </c>
      <c r="L143" s="434">
        <v>0</v>
      </c>
      <c r="M143" s="433"/>
      <c r="N143" s="424"/>
    </row>
    <row r="144" spans="1:15" s="436" customFormat="1" ht="26.45" customHeight="1">
      <c r="A144" s="606" t="s">
        <v>675</v>
      </c>
      <c r="B144" s="606" t="s">
        <v>638</v>
      </c>
      <c r="C144" s="435"/>
      <c r="E144" s="205" t="s">
        <v>52</v>
      </c>
      <c r="F144" s="437" t="s">
        <v>238</v>
      </c>
      <c r="G144" s="256" t="s">
        <v>74</v>
      </c>
      <c r="H144" s="323">
        <v>12</v>
      </c>
      <c r="J144" s="438">
        <v>801.46</v>
      </c>
      <c r="K144" s="419">
        <f t="shared" si="11"/>
        <v>1332.5</v>
      </c>
      <c r="L144" s="438">
        <v>2050</v>
      </c>
      <c r="M144" s="433"/>
      <c r="N144" s="424"/>
    </row>
    <row r="145" spans="1:14" s="436" customFormat="1" ht="26.45" customHeight="1">
      <c r="A145" s="607" t="s">
        <v>678</v>
      </c>
      <c r="B145" s="607" t="s">
        <v>638</v>
      </c>
      <c r="C145" s="435"/>
      <c r="E145" s="205" t="s">
        <v>52</v>
      </c>
      <c r="F145" s="437" t="s">
        <v>238</v>
      </c>
      <c r="G145" s="256" t="s">
        <v>70</v>
      </c>
      <c r="H145" s="323">
        <v>12</v>
      </c>
      <c r="J145" s="438">
        <v>801.46</v>
      </c>
      <c r="K145" s="419">
        <f t="shared" si="11"/>
        <v>1332.5</v>
      </c>
      <c r="L145" s="438">
        <v>2050</v>
      </c>
      <c r="M145" s="433"/>
      <c r="N145" s="424"/>
    </row>
    <row r="146" spans="1:14" s="436" customFormat="1" ht="27.6" customHeight="1">
      <c r="A146" s="607" t="s">
        <v>678</v>
      </c>
      <c r="B146" s="607" t="s">
        <v>638</v>
      </c>
      <c r="C146" s="435"/>
      <c r="E146" s="205" t="s">
        <v>52</v>
      </c>
      <c r="F146" s="437" t="s">
        <v>238</v>
      </c>
      <c r="G146" s="256" t="s">
        <v>71</v>
      </c>
      <c r="H146" s="323">
        <v>12</v>
      </c>
      <c r="J146" s="438">
        <v>801.46</v>
      </c>
      <c r="K146" s="419">
        <f t="shared" si="11"/>
        <v>1332.5</v>
      </c>
      <c r="L146" s="438">
        <v>2050</v>
      </c>
      <c r="M146" s="433"/>
      <c r="N146" s="424"/>
    </row>
    <row r="147" spans="1:14" s="436" customFormat="1" ht="26.45" customHeight="1">
      <c r="A147" s="607"/>
      <c r="B147" s="607" t="s">
        <v>638</v>
      </c>
      <c r="C147" s="435"/>
      <c r="E147" s="205" t="s">
        <v>52</v>
      </c>
      <c r="F147" s="437" t="s">
        <v>238</v>
      </c>
      <c r="G147" s="256" t="s">
        <v>72</v>
      </c>
      <c r="H147" s="323">
        <v>12</v>
      </c>
      <c r="J147" s="438">
        <v>801.46</v>
      </c>
      <c r="K147" s="419">
        <f t="shared" si="11"/>
        <v>1332.5</v>
      </c>
      <c r="L147" s="438">
        <v>2050</v>
      </c>
      <c r="M147" s="433"/>
      <c r="N147" s="424"/>
    </row>
    <row r="148" spans="1:14" s="436" customFormat="1" ht="26.45" customHeight="1">
      <c r="A148" s="608"/>
      <c r="B148" s="608" t="s">
        <v>638</v>
      </c>
      <c r="C148" s="435"/>
      <c r="E148" s="205" t="s">
        <v>52</v>
      </c>
      <c r="F148" s="437" t="s">
        <v>238</v>
      </c>
      <c r="G148" s="256" t="s">
        <v>73</v>
      </c>
      <c r="H148" s="323">
        <v>12</v>
      </c>
      <c r="J148" s="438">
        <v>801.46</v>
      </c>
      <c r="K148" s="419">
        <f t="shared" si="11"/>
        <v>1332.5</v>
      </c>
      <c r="L148" s="438">
        <v>2050</v>
      </c>
      <c r="M148" s="433"/>
      <c r="N148" s="424"/>
    </row>
    <row r="149" spans="1:14" s="436" customFormat="1" ht="26.45" customHeight="1">
      <c r="A149" s="606" t="s">
        <v>676</v>
      </c>
      <c r="B149" s="606" t="s">
        <v>638</v>
      </c>
      <c r="C149" s="435"/>
      <c r="E149" s="205" t="s">
        <v>52</v>
      </c>
      <c r="F149" s="437" t="s">
        <v>239</v>
      </c>
      <c r="G149" s="256" t="s">
        <v>74</v>
      </c>
      <c r="H149" s="323">
        <v>12</v>
      </c>
      <c r="J149" s="438">
        <v>801.46</v>
      </c>
      <c r="K149" s="419">
        <f t="shared" si="11"/>
        <v>1417</v>
      </c>
      <c r="L149" s="438">
        <v>2180</v>
      </c>
      <c r="M149" s="433"/>
      <c r="N149" s="424"/>
    </row>
    <row r="150" spans="1:14" s="436" customFormat="1" ht="26.45" customHeight="1">
      <c r="A150" s="607" t="s">
        <v>679</v>
      </c>
      <c r="B150" s="607" t="s">
        <v>638</v>
      </c>
      <c r="C150" s="435"/>
      <c r="E150" s="205" t="s">
        <v>52</v>
      </c>
      <c r="F150" s="437" t="s">
        <v>239</v>
      </c>
      <c r="G150" s="256" t="s">
        <v>70</v>
      </c>
      <c r="H150" s="323">
        <v>12</v>
      </c>
      <c r="J150" s="438">
        <v>801.46</v>
      </c>
      <c r="K150" s="419">
        <f t="shared" si="11"/>
        <v>1417</v>
      </c>
      <c r="L150" s="438">
        <v>2180</v>
      </c>
      <c r="M150" s="433"/>
      <c r="N150" s="424"/>
    </row>
    <row r="151" spans="1:14" s="436" customFormat="1" ht="26.45" customHeight="1">
      <c r="A151" s="607" t="s">
        <v>679</v>
      </c>
      <c r="B151" s="607" t="s">
        <v>638</v>
      </c>
      <c r="C151" s="435"/>
      <c r="E151" s="205" t="s">
        <v>52</v>
      </c>
      <c r="F151" s="437" t="s">
        <v>239</v>
      </c>
      <c r="G151" s="256" t="s">
        <v>71</v>
      </c>
      <c r="H151" s="323">
        <v>12</v>
      </c>
      <c r="J151" s="438">
        <v>801.46</v>
      </c>
      <c r="K151" s="419">
        <f t="shared" si="11"/>
        <v>1417</v>
      </c>
      <c r="L151" s="438">
        <v>2180</v>
      </c>
      <c r="M151" s="433"/>
      <c r="N151" s="424"/>
    </row>
    <row r="152" spans="1:14" s="436" customFormat="1" ht="26.45" customHeight="1">
      <c r="A152" s="607" t="s">
        <v>679</v>
      </c>
      <c r="B152" s="607" t="s">
        <v>638</v>
      </c>
      <c r="C152" s="435"/>
      <c r="E152" s="205" t="s">
        <v>52</v>
      </c>
      <c r="F152" s="437" t="s">
        <v>239</v>
      </c>
      <c r="G152" s="256" t="s">
        <v>72</v>
      </c>
      <c r="H152" s="323">
        <v>12</v>
      </c>
      <c r="J152" s="438">
        <v>801.46</v>
      </c>
      <c r="K152" s="419">
        <f t="shared" si="11"/>
        <v>1417</v>
      </c>
      <c r="L152" s="438">
        <v>2180</v>
      </c>
      <c r="M152" s="433"/>
      <c r="N152" s="424"/>
    </row>
    <row r="153" spans="1:14" s="436" customFormat="1" ht="26.45" customHeight="1">
      <c r="A153" s="608" t="s">
        <v>679</v>
      </c>
      <c r="B153" s="608" t="s">
        <v>638</v>
      </c>
      <c r="C153" s="435"/>
      <c r="E153" s="205" t="s">
        <v>52</v>
      </c>
      <c r="F153" s="437" t="s">
        <v>239</v>
      </c>
      <c r="G153" s="256" t="s">
        <v>73</v>
      </c>
      <c r="H153" s="323">
        <v>12</v>
      </c>
      <c r="J153" s="438">
        <v>801.46</v>
      </c>
      <c r="K153" s="419">
        <f t="shared" si="11"/>
        <v>1417</v>
      </c>
      <c r="L153" s="438">
        <v>2180</v>
      </c>
      <c r="M153" s="433"/>
      <c r="N153" s="424"/>
    </row>
    <row r="154" spans="1:14" s="421" customFormat="1" ht="24.75" customHeight="1" thickBot="1">
      <c r="A154" s="176" t="s">
        <v>632</v>
      </c>
      <c r="B154" s="231" t="s">
        <v>635</v>
      </c>
      <c r="C154" s="230" t="s">
        <v>631</v>
      </c>
      <c r="D154" s="177"/>
      <c r="E154" s="177"/>
      <c r="F154" s="177"/>
      <c r="G154" s="177"/>
      <c r="H154" s="177"/>
      <c r="I154" s="178"/>
      <c r="J154" s="178">
        <v>0</v>
      </c>
      <c r="K154" s="419">
        <f t="shared" ref="K154" si="12">L154*0.65</f>
        <v>0</v>
      </c>
      <c r="L154" s="434">
        <v>0</v>
      </c>
      <c r="M154" s="433"/>
      <c r="N154" s="424"/>
    </row>
    <row r="155" spans="1:14" s="425" customFormat="1" ht="23.25" customHeight="1" outlineLevel="1">
      <c r="A155" s="606" t="s">
        <v>636</v>
      </c>
      <c r="B155" s="606" t="s">
        <v>639</v>
      </c>
      <c r="C155" s="242"/>
      <c r="D155" s="195"/>
      <c r="E155" s="211" t="s">
        <v>36</v>
      </c>
      <c r="F155" s="151" t="s">
        <v>1134</v>
      </c>
      <c r="G155" s="151" t="s">
        <v>74</v>
      </c>
      <c r="H155" s="151" t="s">
        <v>160</v>
      </c>
      <c r="I155" s="152" t="s">
        <v>97</v>
      </c>
      <c r="J155" s="153">
        <v>15</v>
      </c>
      <c r="K155" s="419">
        <f t="shared" si="11"/>
        <v>1917.5</v>
      </c>
      <c r="L155" s="419">
        <v>2950</v>
      </c>
      <c r="M155" s="433"/>
      <c r="N155" s="424"/>
    </row>
    <row r="156" spans="1:14" s="425" customFormat="1" ht="23.25" customHeight="1" outlineLevel="1">
      <c r="A156" s="607" t="s">
        <v>636</v>
      </c>
      <c r="B156" s="607" t="s">
        <v>639</v>
      </c>
      <c r="C156" s="196"/>
      <c r="D156" s="197"/>
      <c r="E156" s="211" t="s">
        <v>36</v>
      </c>
      <c r="F156" s="151" t="s">
        <v>1134</v>
      </c>
      <c r="G156" s="151" t="s">
        <v>70</v>
      </c>
      <c r="H156" s="151" t="s">
        <v>160</v>
      </c>
      <c r="I156" s="152" t="s">
        <v>97</v>
      </c>
      <c r="J156" s="153">
        <v>15</v>
      </c>
      <c r="K156" s="419">
        <f t="shared" si="11"/>
        <v>1917.5</v>
      </c>
      <c r="L156" s="419">
        <v>2950</v>
      </c>
      <c r="M156" s="433"/>
      <c r="N156" s="424"/>
    </row>
    <row r="157" spans="1:14" s="425" customFormat="1" ht="23.25" customHeight="1" outlineLevel="1">
      <c r="A157" s="607" t="s">
        <v>636</v>
      </c>
      <c r="B157" s="607" t="s">
        <v>639</v>
      </c>
      <c r="C157" s="196"/>
      <c r="D157" s="197"/>
      <c r="E157" s="211" t="s">
        <v>36</v>
      </c>
      <c r="F157" s="151" t="s">
        <v>1134</v>
      </c>
      <c r="G157" s="151" t="s">
        <v>71</v>
      </c>
      <c r="H157" s="151" t="s">
        <v>160</v>
      </c>
      <c r="I157" s="152" t="s">
        <v>97</v>
      </c>
      <c r="J157" s="153">
        <v>15</v>
      </c>
      <c r="K157" s="419">
        <f t="shared" si="11"/>
        <v>1917.5</v>
      </c>
      <c r="L157" s="419">
        <v>2950</v>
      </c>
      <c r="M157" s="433"/>
      <c r="N157" s="424"/>
    </row>
    <row r="158" spans="1:14" s="425" customFormat="1" ht="23.25" customHeight="1" outlineLevel="1">
      <c r="A158" s="607" t="s">
        <v>636</v>
      </c>
      <c r="B158" s="607" t="s">
        <v>639</v>
      </c>
      <c r="C158" s="196"/>
      <c r="D158" s="197"/>
      <c r="E158" s="211" t="s">
        <v>36</v>
      </c>
      <c r="F158" s="151" t="s">
        <v>1134</v>
      </c>
      <c r="G158" s="151" t="s">
        <v>72</v>
      </c>
      <c r="H158" s="151" t="s">
        <v>160</v>
      </c>
      <c r="I158" s="152" t="s">
        <v>97</v>
      </c>
      <c r="J158" s="153">
        <v>15</v>
      </c>
      <c r="K158" s="419">
        <f t="shared" si="11"/>
        <v>1917.5</v>
      </c>
      <c r="L158" s="419">
        <v>2950</v>
      </c>
      <c r="M158" s="433"/>
      <c r="N158" s="424"/>
    </row>
    <row r="159" spans="1:14" s="425" customFormat="1" ht="23.25" customHeight="1" outlineLevel="1">
      <c r="A159" s="608" t="s">
        <v>636</v>
      </c>
      <c r="B159" s="608" t="s">
        <v>639</v>
      </c>
      <c r="C159" s="196"/>
      <c r="D159" s="197"/>
      <c r="E159" s="211" t="s">
        <v>36</v>
      </c>
      <c r="F159" s="151" t="s">
        <v>1134</v>
      </c>
      <c r="G159" s="151" t="s">
        <v>73</v>
      </c>
      <c r="H159" s="151" t="s">
        <v>160</v>
      </c>
      <c r="I159" s="152" t="s">
        <v>97</v>
      </c>
      <c r="J159" s="153">
        <v>15</v>
      </c>
      <c r="K159" s="419">
        <f t="shared" si="11"/>
        <v>1917.5</v>
      </c>
      <c r="L159" s="419">
        <v>2950</v>
      </c>
      <c r="M159" s="433"/>
      <c r="N159" s="424"/>
    </row>
    <row r="160" spans="1:14" s="425" customFormat="1" ht="23.25" customHeight="1" outlineLevel="1">
      <c r="A160" s="606" t="s">
        <v>637</v>
      </c>
      <c r="B160" s="606" t="s">
        <v>639</v>
      </c>
      <c r="C160" s="196"/>
      <c r="D160" s="197" t="s">
        <v>391</v>
      </c>
      <c r="E160" s="211" t="s">
        <v>36</v>
      </c>
      <c r="F160" s="151" t="s">
        <v>1135</v>
      </c>
      <c r="G160" s="151" t="s">
        <v>74</v>
      </c>
      <c r="H160" s="151" t="s">
        <v>160</v>
      </c>
      <c r="I160" s="152" t="s">
        <v>97</v>
      </c>
      <c r="J160" s="153">
        <v>15</v>
      </c>
      <c r="K160" s="419">
        <f t="shared" si="11"/>
        <v>1982.5</v>
      </c>
      <c r="L160" s="419">
        <v>3050</v>
      </c>
      <c r="M160" s="433"/>
      <c r="N160" s="424"/>
    </row>
    <row r="161" spans="1:14" s="425" customFormat="1" ht="23.25" customHeight="1" outlineLevel="1">
      <c r="A161" s="607" t="s">
        <v>637</v>
      </c>
      <c r="B161" s="607" t="s">
        <v>639</v>
      </c>
      <c r="C161" s="196"/>
      <c r="D161" s="197"/>
      <c r="E161" s="211" t="s">
        <v>36</v>
      </c>
      <c r="F161" s="151" t="s">
        <v>1135</v>
      </c>
      <c r="G161" s="151" t="s">
        <v>70</v>
      </c>
      <c r="H161" s="151" t="s">
        <v>160</v>
      </c>
      <c r="I161" s="152" t="s">
        <v>97</v>
      </c>
      <c r="J161" s="153">
        <v>15</v>
      </c>
      <c r="K161" s="419">
        <f t="shared" si="11"/>
        <v>1982.5</v>
      </c>
      <c r="L161" s="419">
        <v>3050</v>
      </c>
      <c r="M161" s="433"/>
      <c r="N161" s="424"/>
    </row>
    <row r="162" spans="1:14" s="425" customFormat="1" ht="23.25" customHeight="1" outlineLevel="1">
      <c r="A162" s="607" t="s">
        <v>637</v>
      </c>
      <c r="B162" s="607" t="s">
        <v>639</v>
      </c>
      <c r="C162" s="196"/>
      <c r="D162" s="197"/>
      <c r="E162" s="211" t="s">
        <v>36</v>
      </c>
      <c r="F162" s="151" t="s">
        <v>1135</v>
      </c>
      <c r="G162" s="151" t="s">
        <v>71</v>
      </c>
      <c r="H162" s="151" t="s">
        <v>160</v>
      </c>
      <c r="I162" s="152" t="s">
        <v>97</v>
      </c>
      <c r="J162" s="153">
        <v>15</v>
      </c>
      <c r="K162" s="419">
        <f t="shared" si="11"/>
        <v>1982.5</v>
      </c>
      <c r="L162" s="419">
        <v>3050</v>
      </c>
      <c r="M162" s="433"/>
      <c r="N162" s="424"/>
    </row>
    <row r="163" spans="1:14" s="425" customFormat="1" ht="23.25" customHeight="1" outlineLevel="1">
      <c r="A163" s="607" t="s">
        <v>637</v>
      </c>
      <c r="B163" s="607" t="s">
        <v>639</v>
      </c>
      <c r="C163" s="196"/>
      <c r="D163" s="197"/>
      <c r="E163" s="211" t="s">
        <v>36</v>
      </c>
      <c r="F163" s="151" t="s">
        <v>1135</v>
      </c>
      <c r="G163" s="151" t="s">
        <v>72</v>
      </c>
      <c r="H163" s="151" t="s">
        <v>160</v>
      </c>
      <c r="I163" s="152" t="s">
        <v>97</v>
      </c>
      <c r="J163" s="153">
        <v>15</v>
      </c>
      <c r="K163" s="419">
        <f t="shared" si="11"/>
        <v>1982.5</v>
      </c>
      <c r="L163" s="419">
        <v>3050</v>
      </c>
      <c r="M163" s="433"/>
      <c r="N163" s="424"/>
    </row>
    <row r="164" spans="1:14" s="425" customFormat="1" ht="23.25" customHeight="1" outlineLevel="1">
      <c r="A164" s="608" t="s">
        <v>637</v>
      </c>
      <c r="B164" s="608" t="s">
        <v>639</v>
      </c>
      <c r="C164" s="196"/>
      <c r="D164" s="197"/>
      <c r="E164" s="211" t="s">
        <v>36</v>
      </c>
      <c r="F164" s="151" t="s">
        <v>1135</v>
      </c>
      <c r="G164" s="151" t="s">
        <v>73</v>
      </c>
      <c r="H164" s="151" t="s">
        <v>160</v>
      </c>
      <c r="I164" s="152" t="s">
        <v>97</v>
      </c>
      <c r="J164" s="153">
        <v>15</v>
      </c>
      <c r="K164" s="419">
        <f t="shared" si="11"/>
        <v>1982.5</v>
      </c>
      <c r="L164" s="419">
        <v>3050</v>
      </c>
      <c r="M164" s="433"/>
      <c r="N164" s="424"/>
    </row>
    <row r="165" spans="1:14" s="421" customFormat="1" ht="31.5">
      <c r="A165" s="176" t="s">
        <v>162</v>
      </c>
      <c r="B165" s="177"/>
      <c r="C165" s="230" t="s">
        <v>631</v>
      </c>
      <c r="D165" s="177"/>
      <c r="E165" s="177"/>
      <c r="F165" s="177"/>
      <c r="G165" s="177"/>
      <c r="H165" s="177"/>
      <c r="I165" s="178"/>
      <c r="J165" s="178"/>
      <c r="K165" s="419">
        <f t="shared" si="11"/>
        <v>0</v>
      </c>
      <c r="L165" s="427">
        <v>0</v>
      </c>
      <c r="M165" s="433"/>
      <c r="N165" s="424"/>
    </row>
    <row r="166" spans="1:14" s="425" customFormat="1" ht="21.75" customHeight="1" outlineLevel="1">
      <c r="A166" s="603" t="s">
        <v>317</v>
      </c>
      <c r="B166" s="603" t="s">
        <v>640</v>
      </c>
      <c r="C166" s="197"/>
      <c r="D166" s="197"/>
      <c r="E166" s="211" t="s">
        <v>36</v>
      </c>
      <c r="F166" s="151" t="s">
        <v>1137</v>
      </c>
      <c r="G166" s="151" t="s">
        <v>74</v>
      </c>
      <c r="H166" s="151" t="s">
        <v>160</v>
      </c>
      <c r="I166" s="152" t="s">
        <v>97</v>
      </c>
      <c r="J166" s="153">
        <v>15</v>
      </c>
      <c r="K166" s="419">
        <f t="shared" si="11"/>
        <v>2242.5</v>
      </c>
      <c r="L166" s="419">
        <v>3450</v>
      </c>
      <c r="M166" s="433"/>
      <c r="N166" s="424"/>
    </row>
    <row r="167" spans="1:14" s="425" customFormat="1" ht="21.75" customHeight="1" outlineLevel="1">
      <c r="A167" s="604"/>
      <c r="B167" s="604" t="s">
        <v>640</v>
      </c>
      <c r="C167" s="197"/>
      <c r="D167" s="197"/>
      <c r="E167" s="211" t="s">
        <v>36</v>
      </c>
      <c r="F167" s="151" t="s">
        <v>1137</v>
      </c>
      <c r="G167" s="151" t="s">
        <v>70</v>
      </c>
      <c r="H167" s="151" t="s">
        <v>160</v>
      </c>
      <c r="I167" s="152" t="s">
        <v>97</v>
      </c>
      <c r="J167" s="153">
        <v>15</v>
      </c>
      <c r="K167" s="419">
        <f t="shared" si="11"/>
        <v>2242.5</v>
      </c>
      <c r="L167" s="419">
        <v>3450</v>
      </c>
      <c r="M167" s="433"/>
      <c r="N167" s="424"/>
    </row>
    <row r="168" spans="1:14" s="425" customFormat="1" ht="21.75" customHeight="1" outlineLevel="1">
      <c r="A168" s="604"/>
      <c r="B168" s="604" t="s">
        <v>640</v>
      </c>
      <c r="C168" s="197"/>
      <c r="D168" s="197"/>
      <c r="E168" s="211" t="s">
        <v>36</v>
      </c>
      <c r="F168" s="151" t="s">
        <v>1137</v>
      </c>
      <c r="G168" s="151" t="s">
        <v>71</v>
      </c>
      <c r="H168" s="151" t="s">
        <v>160</v>
      </c>
      <c r="I168" s="152" t="s">
        <v>97</v>
      </c>
      <c r="J168" s="153">
        <v>15</v>
      </c>
      <c r="K168" s="419">
        <f t="shared" si="11"/>
        <v>2242.5</v>
      </c>
      <c r="L168" s="419">
        <v>3450</v>
      </c>
      <c r="M168" s="433"/>
      <c r="N168" s="424"/>
    </row>
    <row r="169" spans="1:14" s="425" customFormat="1" ht="21.75" customHeight="1" outlineLevel="1">
      <c r="A169" s="604"/>
      <c r="B169" s="604" t="s">
        <v>640</v>
      </c>
      <c r="C169" s="197"/>
      <c r="D169" s="197"/>
      <c r="E169" s="211" t="s">
        <v>36</v>
      </c>
      <c r="F169" s="151" t="s">
        <v>1137</v>
      </c>
      <c r="G169" s="151" t="s">
        <v>72</v>
      </c>
      <c r="H169" s="151" t="s">
        <v>160</v>
      </c>
      <c r="I169" s="152" t="s">
        <v>97</v>
      </c>
      <c r="J169" s="153">
        <v>15</v>
      </c>
      <c r="K169" s="419">
        <f t="shared" si="11"/>
        <v>2242.5</v>
      </c>
      <c r="L169" s="419">
        <v>3450</v>
      </c>
      <c r="M169" s="433"/>
      <c r="N169" s="424"/>
    </row>
    <row r="170" spans="1:14" s="425" customFormat="1" ht="21.75" customHeight="1" outlineLevel="1">
      <c r="A170" s="604"/>
      <c r="B170" s="604" t="s">
        <v>640</v>
      </c>
      <c r="C170" s="197"/>
      <c r="D170" s="197"/>
      <c r="E170" s="211" t="s">
        <v>36</v>
      </c>
      <c r="F170" s="151" t="s">
        <v>1137</v>
      </c>
      <c r="G170" s="151" t="s">
        <v>73</v>
      </c>
      <c r="H170" s="151" t="s">
        <v>160</v>
      </c>
      <c r="I170" s="152" t="s">
        <v>97</v>
      </c>
      <c r="J170" s="153">
        <v>15</v>
      </c>
      <c r="K170" s="419">
        <f t="shared" si="11"/>
        <v>2242.5</v>
      </c>
      <c r="L170" s="419">
        <v>3450</v>
      </c>
      <c r="M170" s="433"/>
      <c r="N170" s="424"/>
    </row>
    <row r="171" spans="1:14" s="425" customFormat="1" ht="21.75" customHeight="1" outlineLevel="1">
      <c r="A171" s="605"/>
      <c r="B171" s="605" t="s">
        <v>640</v>
      </c>
      <c r="C171" s="197"/>
      <c r="D171" s="197"/>
      <c r="E171" s="211" t="s">
        <v>36</v>
      </c>
      <c r="F171" s="151" t="s">
        <v>1137</v>
      </c>
      <c r="G171" s="151" t="s">
        <v>163</v>
      </c>
      <c r="H171" s="151" t="s">
        <v>160</v>
      </c>
      <c r="I171" s="152" t="s">
        <v>97</v>
      </c>
      <c r="J171" s="153">
        <v>15</v>
      </c>
      <c r="K171" s="419">
        <f t="shared" si="11"/>
        <v>2242.5</v>
      </c>
      <c r="L171" s="419">
        <v>3450</v>
      </c>
      <c r="M171" s="433"/>
      <c r="N171" s="424"/>
    </row>
    <row r="172" spans="1:14" s="425" customFormat="1" ht="21.75" customHeight="1" outlineLevel="1">
      <c r="A172" s="612" t="s">
        <v>318</v>
      </c>
      <c r="B172" s="603" t="s">
        <v>640</v>
      </c>
      <c r="C172" s="197"/>
      <c r="D172" s="197"/>
      <c r="E172" s="211" t="s">
        <v>36</v>
      </c>
      <c r="F172" s="151" t="s">
        <v>1136</v>
      </c>
      <c r="G172" s="151" t="s">
        <v>74</v>
      </c>
      <c r="H172" s="151" t="s">
        <v>160</v>
      </c>
      <c r="I172" s="152" t="s">
        <v>97</v>
      </c>
      <c r="J172" s="153">
        <v>15</v>
      </c>
      <c r="K172" s="419">
        <f t="shared" si="11"/>
        <v>2073.5</v>
      </c>
      <c r="L172" s="419">
        <v>3190</v>
      </c>
      <c r="M172" s="433"/>
      <c r="N172" s="424"/>
    </row>
    <row r="173" spans="1:14" s="425" customFormat="1" ht="21.75" customHeight="1" outlineLevel="1">
      <c r="A173" s="613"/>
      <c r="B173" s="604" t="s">
        <v>640</v>
      </c>
      <c r="C173" s="197"/>
      <c r="D173" s="197"/>
      <c r="E173" s="211" t="s">
        <v>36</v>
      </c>
      <c r="F173" s="151" t="s">
        <v>1136</v>
      </c>
      <c r="G173" s="151" t="s">
        <v>70</v>
      </c>
      <c r="H173" s="151" t="s">
        <v>160</v>
      </c>
      <c r="I173" s="152" t="s">
        <v>97</v>
      </c>
      <c r="J173" s="153">
        <v>15</v>
      </c>
      <c r="K173" s="419">
        <f t="shared" si="11"/>
        <v>2073.5</v>
      </c>
      <c r="L173" s="419">
        <v>3190</v>
      </c>
      <c r="M173" s="433"/>
      <c r="N173" s="424"/>
    </row>
    <row r="174" spans="1:14" s="425" customFormat="1" ht="21.75" customHeight="1" outlineLevel="1">
      <c r="A174" s="613"/>
      <c r="B174" s="604" t="s">
        <v>640</v>
      </c>
      <c r="C174" s="197"/>
      <c r="D174" s="197"/>
      <c r="E174" s="211" t="s">
        <v>36</v>
      </c>
      <c r="F174" s="151" t="s">
        <v>1136</v>
      </c>
      <c r="G174" s="151" t="s">
        <v>71</v>
      </c>
      <c r="H174" s="151" t="s">
        <v>160</v>
      </c>
      <c r="I174" s="152" t="s">
        <v>97</v>
      </c>
      <c r="J174" s="153">
        <v>15</v>
      </c>
      <c r="K174" s="419">
        <f t="shared" si="11"/>
        <v>2073.5</v>
      </c>
      <c r="L174" s="419">
        <v>3190</v>
      </c>
      <c r="M174" s="433"/>
      <c r="N174" s="424"/>
    </row>
    <row r="175" spans="1:14" s="425" customFormat="1" ht="21.75" customHeight="1" outlineLevel="1">
      <c r="A175" s="613"/>
      <c r="B175" s="604" t="s">
        <v>640</v>
      </c>
      <c r="C175" s="197"/>
      <c r="D175" s="197"/>
      <c r="E175" s="211" t="s">
        <v>36</v>
      </c>
      <c r="F175" s="151" t="s">
        <v>1136</v>
      </c>
      <c r="G175" s="151" t="s">
        <v>72</v>
      </c>
      <c r="H175" s="151" t="s">
        <v>160</v>
      </c>
      <c r="I175" s="152" t="s">
        <v>97</v>
      </c>
      <c r="J175" s="153">
        <v>15</v>
      </c>
      <c r="K175" s="419">
        <f t="shared" si="11"/>
        <v>2073.5</v>
      </c>
      <c r="L175" s="419">
        <v>3190</v>
      </c>
      <c r="M175" s="433"/>
      <c r="N175" s="424"/>
    </row>
    <row r="176" spans="1:14" s="425" customFormat="1" ht="21.75" customHeight="1" outlineLevel="1">
      <c r="A176" s="613"/>
      <c r="B176" s="604" t="s">
        <v>640</v>
      </c>
      <c r="C176" s="197"/>
      <c r="D176" s="197"/>
      <c r="E176" s="211" t="s">
        <v>36</v>
      </c>
      <c r="F176" s="151" t="s">
        <v>1136</v>
      </c>
      <c r="G176" s="151" t="s">
        <v>73</v>
      </c>
      <c r="H176" s="151" t="s">
        <v>160</v>
      </c>
      <c r="I176" s="152" t="s">
        <v>97</v>
      </c>
      <c r="J176" s="153">
        <v>15</v>
      </c>
      <c r="K176" s="419">
        <f t="shared" si="11"/>
        <v>2073.5</v>
      </c>
      <c r="L176" s="419">
        <v>3190</v>
      </c>
      <c r="M176" s="433"/>
      <c r="N176" s="424"/>
    </row>
    <row r="177" spans="1:14" s="425" customFormat="1" ht="21.75" customHeight="1" outlineLevel="1">
      <c r="A177" s="614"/>
      <c r="B177" s="605" t="s">
        <v>640</v>
      </c>
      <c r="C177" s="194"/>
      <c r="D177" s="194"/>
      <c r="E177" s="211" t="s">
        <v>36</v>
      </c>
      <c r="F177" s="151" t="s">
        <v>1136</v>
      </c>
      <c r="G177" s="151" t="s">
        <v>163</v>
      </c>
      <c r="H177" s="151" t="s">
        <v>160</v>
      </c>
      <c r="I177" s="152" t="s">
        <v>97</v>
      </c>
      <c r="J177" s="153">
        <v>15</v>
      </c>
      <c r="K177" s="419">
        <f t="shared" si="11"/>
        <v>2073.5</v>
      </c>
      <c r="L177" s="419">
        <v>3190</v>
      </c>
      <c r="M177" s="433"/>
      <c r="N177" s="424"/>
    </row>
    <row r="178" spans="1:14" s="425" customFormat="1" ht="21.75" customHeight="1" outlineLevel="1">
      <c r="A178" s="606" t="s">
        <v>319</v>
      </c>
      <c r="B178" s="606" t="s">
        <v>640</v>
      </c>
      <c r="C178" s="197"/>
      <c r="D178" s="197"/>
      <c r="E178" s="211" t="s">
        <v>36</v>
      </c>
      <c r="F178" s="151" t="s">
        <v>1184</v>
      </c>
      <c r="G178" s="151" t="s">
        <v>74</v>
      </c>
      <c r="H178" s="151" t="s">
        <v>160</v>
      </c>
      <c r="I178" s="152" t="s">
        <v>97</v>
      </c>
      <c r="J178" s="153">
        <v>15</v>
      </c>
      <c r="K178" s="419">
        <f t="shared" si="11"/>
        <v>2242.5</v>
      </c>
      <c r="L178" s="419">
        <v>3450</v>
      </c>
      <c r="M178" s="433"/>
      <c r="N178" s="424"/>
    </row>
    <row r="179" spans="1:14" s="425" customFormat="1" ht="21.75" customHeight="1" outlineLevel="1">
      <c r="A179" s="607" t="s">
        <v>319</v>
      </c>
      <c r="B179" s="607" t="s">
        <v>640</v>
      </c>
      <c r="C179" s="197"/>
      <c r="D179" s="197"/>
      <c r="E179" s="211" t="s">
        <v>36</v>
      </c>
      <c r="F179" s="151" t="s">
        <v>1184</v>
      </c>
      <c r="G179" s="151" t="s">
        <v>70</v>
      </c>
      <c r="H179" s="151" t="s">
        <v>160</v>
      </c>
      <c r="I179" s="152" t="s">
        <v>97</v>
      </c>
      <c r="J179" s="153">
        <v>15</v>
      </c>
      <c r="K179" s="419">
        <f t="shared" si="11"/>
        <v>2242.5</v>
      </c>
      <c r="L179" s="419">
        <v>3450</v>
      </c>
      <c r="M179" s="433"/>
      <c r="N179" s="424"/>
    </row>
    <row r="180" spans="1:14" s="425" customFormat="1" ht="21.75" customHeight="1" outlineLevel="1">
      <c r="A180" s="607" t="s">
        <v>319</v>
      </c>
      <c r="B180" s="607" t="s">
        <v>640</v>
      </c>
      <c r="C180" s="197"/>
      <c r="D180" s="197"/>
      <c r="E180" s="211" t="s">
        <v>36</v>
      </c>
      <c r="F180" s="151" t="s">
        <v>1184</v>
      </c>
      <c r="G180" s="151" t="s">
        <v>71</v>
      </c>
      <c r="H180" s="151" t="s">
        <v>160</v>
      </c>
      <c r="I180" s="152" t="s">
        <v>97</v>
      </c>
      <c r="J180" s="153">
        <v>15</v>
      </c>
      <c r="K180" s="419">
        <f t="shared" si="11"/>
        <v>2242.5</v>
      </c>
      <c r="L180" s="419">
        <v>3450</v>
      </c>
      <c r="M180" s="433"/>
      <c r="N180" s="424"/>
    </row>
    <row r="181" spans="1:14" s="425" customFormat="1" ht="21.75" customHeight="1" outlineLevel="1">
      <c r="A181" s="607" t="s">
        <v>319</v>
      </c>
      <c r="B181" s="607" t="s">
        <v>640</v>
      </c>
      <c r="C181" s="197"/>
      <c r="D181" s="197"/>
      <c r="E181" s="211" t="s">
        <v>36</v>
      </c>
      <c r="F181" s="151" t="s">
        <v>1184</v>
      </c>
      <c r="G181" s="151"/>
      <c r="H181" s="151"/>
      <c r="I181" s="152"/>
      <c r="J181" s="153"/>
      <c r="K181" s="419">
        <v>0</v>
      </c>
      <c r="L181" s="419">
        <v>0</v>
      </c>
      <c r="M181" s="433"/>
      <c r="N181" s="424"/>
    </row>
    <row r="182" spans="1:14" s="425" customFormat="1" ht="21.75" customHeight="1" outlineLevel="1">
      <c r="A182" s="608" t="s">
        <v>319</v>
      </c>
      <c r="B182" s="608" t="s">
        <v>640</v>
      </c>
      <c r="C182" s="197"/>
      <c r="D182" s="197"/>
      <c r="E182" s="211" t="s">
        <v>36</v>
      </c>
      <c r="F182" s="151" t="s">
        <v>1184</v>
      </c>
      <c r="G182" s="151"/>
      <c r="H182" s="151"/>
      <c r="I182" s="152"/>
      <c r="J182" s="153"/>
      <c r="K182" s="419">
        <v>0</v>
      </c>
      <c r="L182" s="419">
        <v>0</v>
      </c>
      <c r="M182" s="433"/>
      <c r="N182" s="424"/>
    </row>
    <row r="183" spans="1:14" s="425" customFormat="1" ht="21.75" customHeight="1" outlineLevel="1">
      <c r="A183" s="606" t="s">
        <v>320</v>
      </c>
      <c r="B183" s="606" t="s">
        <v>640</v>
      </c>
      <c r="C183" s="197"/>
      <c r="D183" s="197"/>
      <c r="E183" s="211" t="s">
        <v>36</v>
      </c>
      <c r="F183" s="151" t="s">
        <v>1185</v>
      </c>
      <c r="G183" s="151" t="s">
        <v>74</v>
      </c>
      <c r="H183" s="151" t="s">
        <v>160</v>
      </c>
      <c r="I183" s="152" t="s">
        <v>97</v>
      </c>
      <c r="J183" s="153">
        <v>15</v>
      </c>
      <c r="K183" s="419">
        <f t="shared" si="11"/>
        <v>2073.5</v>
      </c>
      <c r="L183" s="419">
        <v>3190</v>
      </c>
      <c r="M183" s="433"/>
      <c r="N183" s="424"/>
    </row>
    <row r="184" spans="1:14" s="425" customFormat="1" ht="21.75" customHeight="1" outlineLevel="1">
      <c r="A184" s="607" t="s">
        <v>320</v>
      </c>
      <c r="B184" s="607" t="s">
        <v>640</v>
      </c>
      <c r="C184" s="197"/>
      <c r="D184" s="197"/>
      <c r="E184" s="211" t="s">
        <v>36</v>
      </c>
      <c r="F184" s="151" t="s">
        <v>1185</v>
      </c>
      <c r="G184" s="151" t="s">
        <v>70</v>
      </c>
      <c r="H184" s="151" t="s">
        <v>160</v>
      </c>
      <c r="I184" s="152" t="s">
        <v>97</v>
      </c>
      <c r="J184" s="153">
        <v>15</v>
      </c>
      <c r="K184" s="419">
        <f t="shared" si="11"/>
        <v>2073.5</v>
      </c>
      <c r="L184" s="419">
        <v>3190</v>
      </c>
      <c r="M184" s="433"/>
      <c r="N184" s="424"/>
    </row>
    <row r="185" spans="1:14" s="425" customFormat="1" ht="21.75" customHeight="1" outlineLevel="1">
      <c r="A185" s="607" t="s">
        <v>320</v>
      </c>
      <c r="B185" s="607" t="s">
        <v>640</v>
      </c>
      <c r="C185" s="197"/>
      <c r="D185" s="197"/>
      <c r="E185" s="211" t="s">
        <v>36</v>
      </c>
      <c r="F185" s="151" t="s">
        <v>1185</v>
      </c>
      <c r="G185" s="151" t="s">
        <v>71</v>
      </c>
      <c r="H185" s="151" t="s">
        <v>160</v>
      </c>
      <c r="I185" s="152" t="s">
        <v>97</v>
      </c>
      <c r="J185" s="153">
        <v>15</v>
      </c>
      <c r="K185" s="419">
        <f t="shared" si="11"/>
        <v>2073.5</v>
      </c>
      <c r="L185" s="419">
        <v>3190</v>
      </c>
      <c r="M185" s="433"/>
      <c r="N185" s="424"/>
    </row>
    <row r="186" spans="1:14" s="425" customFormat="1" ht="21.75" customHeight="1" outlineLevel="1">
      <c r="A186" s="607" t="s">
        <v>320</v>
      </c>
      <c r="B186" s="607" t="s">
        <v>640</v>
      </c>
      <c r="C186" s="197"/>
      <c r="D186" s="197"/>
      <c r="E186" s="211" t="s">
        <v>36</v>
      </c>
      <c r="F186" s="151" t="s">
        <v>1185</v>
      </c>
      <c r="G186" s="151"/>
      <c r="H186" s="151"/>
      <c r="I186" s="152"/>
      <c r="J186" s="153"/>
      <c r="K186" s="419">
        <v>0</v>
      </c>
      <c r="L186" s="419">
        <v>0</v>
      </c>
      <c r="M186" s="433"/>
      <c r="N186" s="424"/>
    </row>
    <row r="187" spans="1:14" s="425" customFormat="1" ht="21.75" customHeight="1" outlineLevel="1">
      <c r="A187" s="608" t="s">
        <v>320</v>
      </c>
      <c r="B187" s="608" t="s">
        <v>640</v>
      </c>
      <c r="C187" s="197"/>
      <c r="D187" s="197"/>
      <c r="E187" s="211" t="s">
        <v>36</v>
      </c>
      <c r="F187" s="151" t="s">
        <v>1185</v>
      </c>
      <c r="G187" s="151"/>
      <c r="H187" s="151"/>
      <c r="I187" s="152"/>
      <c r="J187" s="153"/>
      <c r="K187" s="419">
        <v>0</v>
      </c>
      <c r="L187" s="419">
        <v>0</v>
      </c>
      <c r="M187" s="433"/>
      <c r="N187" s="424"/>
    </row>
    <row r="188" spans="1:14" s="421" customFormat="1" ht="24.75" customHeight="1">
      <c r="A188" s="176"/>
      <c r="B188" s="230"/>
      <c r="C188" s="230" t="s">
        <v>641</v>
      </c>
      <c r="D188" s="177"/>
      <c r="E188" s="177"/>
      <c r="F188" s="177"/>
      <c r="G188" s="177"/>
      <c r="H188" s="177"/>
      <c r="I188" s="178"/>
      <c r="J188" s="178"/>
      <c r="K188" s="419">
        <f t="shared" ref="K188:K194" si="13">L188*0.6</f>
        <v>0</v>
      </c>
      <c r="L188" s="427">
        <v>0</v>
      </c>
      <c r="M188" s="433"/>
      <c r="N188" s="424"/>
    </row>
    <row r="189" spans="1:14" s="421" customFormat="1" ht="16.5" thickBot="1">
      <c r="A189" s="176" t="s">
        <v>104</v>
      </c>
      <c r="B189" s="176" t="s">
        <v>646</v>
      </c>
      <c r="C189" s="176" t="s">
        <v>645</v>
      </c>
      <c r="D189" s="177"/>
      <c r="E189" s="177"/>
      <c r="F189" s="177"/>
      <c r="G189" s="177"/>
      <c r="H189" s="177"/>
      <c r="I189" s="178"/>
      <c r="J189" s="178"/>
      <c r="K189" s="419">
        <f t="shared" si="13"/>
        <v>0</v>
      </c>
      <c r="L189" s="427"/>
      <c r="M189" s="433"/>
      <c r="N189" s="424"/>
    </row>
    <row r="190" spans="1:14" s="425" customFormat="1" ht="26.25" customHeight="1" outlineLevel="1">
      <c r="A190" s="606" t="s">
        <v>696</v>
      </c>
      <c r="B190" s="606" t="s">
        <v>643</v>
      </c>
      <c r="C190" s="587"/>
      <c r="D190" s="195"/>
      <c r="E190" s="211" t="s">
        <v>36</v>
      </c>
      <c r="F190" s="151" t="s">
        <v>873</v>
      </c>
      <c r="G190" s="151" t="s">
        <v>74</v>
      </c>
      <c r="H190" s="151" t="s">
        <v>160</v>
      </c>
      <c r="I190" s="152" t="s">
        <v>97</v>
      </c>
      <c r="J190" s="153">
        <v>15</v>
      </c>
      <c r="K190" s="419">
        <f t="shared" si="13"/>
        <v>3594</v>
      </c>
      <c r="L190" s="419">
        <v>5990</v>
      </c>
      <c r="M190" s="433"/>
      <c r="N190" s="424"/>
    </row>
    <row r="191" spans="1:14" s="425" customFormat="1" ht="26.25" customHeight="1" outlineLevel="1">
      <c r="A191" s="607" t="s">
        <v>642</v>
      </c>
      <c r="B191" s="607" t="s">
        <v>643</v>
      </c>
      <c r="C191" s="588"/>
      <c r="D191" s="197"/>
      <c r="E191" s="211" t="s">
        <v>36</v>
      </c>
      <c r="F191" s="151" t="s">
        <v>873</v>
      </c>
      <c r="G191" s="151" t="s">
        <v>70</v>
      </c>
      <c r="H191" s="151" t="s">
        <v>160</v>
      </c>
      <c r="I191" s="152" t="s">
        <v>97</v>
      </c>
      <c r="J191" s="153">
        <v>15</v>
      </c>
      <c r="K191" s="419">
        <f t="shared" si="13"/>
        <v>3594</v>
      </c>
      <c r="L191" s="419">
        <v>5990</v>
      </c>
      <c r="M191" s="433"/>
      <c r="N191" s="590" t="s">
        <v>644</v>
      </c>
    </row>
    <row r="192" spans="1:14" s="425" customFormat="1" ht="37.5" customHeight="1" outlineLevel="1">
      <c r="A192" s="607" t="s">
        <v>642</v>
      </c>
      <c r="B192" s="607" t="s">
        <v>643</v>
      </c>
      <c r="C192" s="588"/>
      <c r="D192" s="197"/>
      <c r="E192" s="211" t="s">
        <v>36</v>
      </c>
      <c r="F192" s="151" t="s">
        <v>873</v>
      </c>
      <c r="G192" s="151" t="s">
        <v>71</v>
      </c>
      <c r="H192" s="151" t="s">
        <v>160</v>
      </c>
      <c r="I192" s="152" t="s">
        <v>97</v>
      </c>
      <c r="J192" s="153">
        <v>15</v>
      </c>
      <c r="K192" s="419">
        <f t="shared" si="13"/>
        <v>3594</v>
      </c>
      <c r="L192" s="419">
        <v>5990</v>
      </c>
      <c r="M192" s="433"/>
      <c r="N192" s="591"/>
    </row>
    <row r="193" spans="1:14" s="425" customFormat="1" ht="37.5" customHeight="1" outlineLevel="1">
      <c r="A193" s="607" t="s">
        <v>642</v>
      </c>
      <c r="B193" s="607" t="s">
        <v>643</v>
      </c>
      <c r="C193" s="588"/>
      <c r="D193" s="197"/>
      <c r="E193" s="211" t="s">
        <v>36</v>
      </c>
      <c r="F193" s="151" t="s">
        <v>873</v>
      </c>
      <c r="G193" s="151" t="s">
        <v>72</v>
      </c>
      <c r="H193" s="151" t="s">
        <v>160</v>
      </c>
      <c r="I193" s="152" t="s">
        <v>97</v>
      </c>
      <c r="J193" s="153">
        <v>15</v>
      </c>
      <c r="K193" s="419">
        <f t="shared" si="13"/>
        <v>3594</v>
      </c>
      <c r="L193" s="419">
        <v>5990</v>
      </c>
      <c r="M193" s="433"/>
      <c r="N193" s="591"/>
    </row>
    <row r="194" spans="1:14" s="425" customFormat="1" ht="37.5" customHeight="1" outlineLevel="1">
      <c r="A194" s="608" t="s">
        <v>642</v>
      </c>
      <c r="B194" s="608" t="s">
        <v>643</v>
      </c>
      <c r="C194" s="589"/>
      <c r="D194" s="194"/>
      <c r="E194" s="211" t="s">
        <v>36</v>
      </c>
      <c r="F194" s="151" t="s">
        <v>873</v>
      </c>
      <c r="G194" s="151" t="s">
        <v>73</v>
      </c>
      <c r="H194" s="151" t="s">
        <v>160</v>
      </c>
      <c r="I194" s="152" t="s">
        <v>97</v>
      </c>
      <c r="J194" s="153">
        <v>15</v>
      </c>
      <c r="K194" s="419">
        <f t="shared" si="13"/>
        <v>3594</v>
      </c>
      <c r="L194" s="419">
        <v>5990</v>
      </c>
      <c r="M194" s="433"/>
      <c r="N194" s="592"/>
    </row>
    <row r="195" spans="1:14" s="421" customFormat="1" ht="15.75">
      <c r="A195" s="176" t="s">
        <v>150</v>
      </c>
      <c r="B195" s="177"/>
      <c r="C195" s="177"/>
      <c r="D195" s="177"/>
      <c r="E195" s="177"/>
      <c r="F195" s="177"/>
      <c r="G195" s="177"/>
      <c r="H195" s="177"/>
      <c r="I195" s="178"/>
      <c r="J195" s="178"/>
      <c r="K195" s="419">
        <f t="shared" si="11"/>
        <v>0</v>
      </c>
      <c r="L195" s="427">
        <v>0</v>
      </c>
      <c r="M195" s="433"/>
      <c r="N195" s="424"/>
    </row>
    <row r="196" spans="1:14" s="425" customFormat="1" ht="78" customHeight="1" outlineLevel="1">
      <c r="A196" s="149" t="s">
        <v>81</v>
      </c>
      <c r="B196" s="150" t="s">
        <v>82</v>
      </c>
      <c r="C196" s="150"/>
      <c r="D196" s="162"/>
      <c r="E196" s="151" t="s">
        <v>36</v>
      </c>
      <c r="F196" s="151" t="s">
        <v>524</v>
      </c>
      <c r="G196" s="151" t="s">
        <v>289</v>
      </c>
      <c r="H196" s="151" t="s">
        <v>203</v>
      </c>
      <c r="I196" s="152" t="s">
        <v>99</v>
      </c>
      <c r="J196" s="153">
        <v>10</v>
      </c>
      <c r="K196" s="419">
        <f t="shared" si="11"/>
        <v>1592.5</v>
      </c>
      <c r="L196" s="419">
        <v>2450</v>
      </c>
      <c r="M196" s="433"/>
      <c r="N196" s="424"/>
    </row>
    <row r="197" spans="1:14" s="425" customFormat="1" ht="76.5" customHeight="1" outlineLevel="1">
      <c r="A197" s="149" t="s">
        <v>81</v>
      </c>
      <c r="B197" s="150" t="s">
        <v>83</v>
      </c>
      <c r="C197" s="150"/>
      <c r="D197" s="162"/>
      <c r="E197" s="151" t="s">
        <v>36</v>
      </c>
      <c r="F197" s="151" t="s">
        <v>525</v>
      </c>
      <c r="G197" s="151" t="s">
        <v>290</v>
      </c>
      <c r="H197" s="151" t="s">
        <v>203</v>
      </c>
      <c r="I197" s="152" t="s">
        <v>99</v>
      </c>
      <c r="J197" s="153">
        <v>10</v>
      </c>
      <c r="K197" s="419">
        <f t="shared" si="11"/>
        <v>1813.5</v>
      </c>
      <c r="L197" s="419">
        <v>2790</v>
      </c>
      <c r="M197" s="433"/>
      <c r="N197" s="424"/>
    </row>
    <row r="198" spans="1:14" s="425" customFormat="1" ht="108" customHeight="1" outlineLevel="1">
      <c r="A198" s="149" t="s">
        <v>81</v>
      </c>
      <c r="B198" s="150" t="s">
        <v>84</v>
      </c>
      <c r="C198" s="150"/>
      <c r="D198" s="162"/>
      <c r="E198" s="151" t="s">
        <v>36</v>
      </c>
      <c r="F198" s="151" t="s">
        <v>526</v>
      </c>
      <c r="G198" s="151" t="s">
        <v>291</v>
      </c>
      <c r="H198" s="151" t="s">
        <v>203</v>
      </c>
      <c r="I198" s="152" t="s">
        <v>99</v>
      </c>
      <c r="J198" s="153">
        <v>10</v>
      </c>
      <c r="K198" s="419">
        <f t="shared" si="11"/>
        <v>2405</v>
      </c>
      <c r="L198" s="419">
        <v>3700</v>
      </c>
      <c r="M198" s="433"/>
      <c r="N198" s="424"/>
    </row>
    <row r="199" spans="1:14" s="425" customFormat="1" ht="93.75" customHeight="1" outlineLevel="1">
      <c r="A199" s="149" t="s">
        <v>85</v>
      </c>
      <c r="B199" s="150" t="s">
        <v>86</v>
      </c>
      <c r="C199" s="150"/>
      <c r="D199" s="162"/>
      <c r="E199" s="151" t="s">
        <v>36</v>
      </c>
      <c r="F199" s="151" t="s">
        <v>527</v>
      </c>
      <c r="G199" s="151" t="s">
        <v>292</v>
      </c>
      <c r="H199" s="151" t="s">
        <v>203</v>
      </c>
      <c r="I199" s="152" t="s">
        <v>99</v>
      </c>
      <c r="J199" s="153">
        <v>10</v>
      </c>
      <c r="K199" s="419">
        <f t="shared" si="11"/>
        <v>2145</v>
      </c>
      <c r="L199" s="419">
        <v>3300</v>
      </c>
      <c r="M199" s="433"/>
      <c r="N199" s="424"/>
    </row>
    <row r="200" spans="1:14" s="425" customFormat="1" ht="102.75" customHeight="1" outlineLevel="1">
      <c r="A200" s="149" t="s">
        <v>85</v>
      </c>
      <c r="B200" s="150" t="s">
        <v>87</v>
      </c>
      <c r="C200" s="150"/>
      <c r="D200" s="162"/>
      <c r="E200" s="151" t="s">
        <v>36</v>
      </c>
      <c r="F200" s="151" t="s">
        <v>528</v>
      </c>
      <c r="G200" s="151" t="s">
        <v>293</v>
      </c>
      <c r="H200" s="151" t="s">
        <v>203</v>
      </c>
      <c r="I200" s="152" t="s">
        <v>99</v>
      </c>
      <c r="J200" s="153">
        <v>10</v>
      </c>
      <c r="K200" s="419">
        <f t="shared" si="11"/>
        <v>2203.5</v>
      </c>
      <c r="L200" s="419">
        <v>3390</v>
      </c>
      <c r="M200" s="433"/>
      <c r="N200" s="424"/>
    </row>
    <row r="201" spans="1:14" s="425" customFormat="1" ht="109.5" customHeight="1" outlineLevel="1">
      <c r="A201" s="149" t="s">
        <v>85</v>
      </c>
      <c r="B201" s="150" t="s">
        <v>88</v>
      </c>
      <c r="C201" s="150"/>
      <c r="D201" s="162"/>
      <c r="E201" s="151" t="s">
        <v>36</v>
      </c>
      <c r="F201" s="151" t="s">
        <v>529</v>
      </c>
      <c r="G201" s="151" t="s">
        <v>292</v>
      </c>
      <c r="H201" s="151" t="s">
        <v>203</v>
      </c>
      <c r="I201" s="152" t="s">
        <v>99</v>
      </c>
      <c r="J201" s="153">
        <v>10</v>
      </c>
      <c r="K201" s="419">
        <f t="shared" si="11"/>
        <v>2145</v>
      </c>
      <c r="L201" s="419">
        <v>3300</v>
      </c>
      <c r="M201" s="433"/>
      <c r="N201" s="424"/>
    </row>
    <row r="202" spans="1:14" s="425" customFormat="1" ht="70.5" customHeight="1" outlineLevel="1">
      <c r="A202" s="149" t="s">
        <v>85</v>
      </c>
      <c r="B202" s="150" t="s">
        <v>89</v>
      </c>
      <c r="C202" s="150"/>
      <c r="D202" s="162"/>
      <c r="E202" s="151" t="s">
        <v>36</v>
      </c>
      <c r="F202" s="151" t="s">
        <v>530</v>
      </c>
      <c r="G202" s="151" t="s">
        <v>291</v>
      </c>
      <c r="H202" s="151" t="s">
        <v>203</v>
      </c>
      <c r="I202" s="152" t="s">
        <v>99</v>
      </c>
      <c r="J202" s="153">
        <v>10</v>
      </c>
      <c r="K202" s="419">
        <f t="shared" si="11"/>
        <v>2405</v>
      </c>
      <c r="L202" s="419">
        <v>3700</v>
      </c>
      <c r="M202" s="433"/>
      <c r="N202" s="424"/>
    </row>
    <row r="203" spans="1:14" s="425" customFormat="1" ht="120" customHeight="1" outlineLevel="1">
      <c r="A203" s="149" t="s">
        <v>85</v>
      </c>
      <c r="B203" s="150" t="s">
        <v>111</v>
      </c>
      <c r="C203" s="150"/>
      <c r="D203" s="162"/>
      <c r="E203" s="151" t="s">
        <v>36</v>
      </c>
      <c r="F203" s="151" t="s">
        <v>531</v>
      </c>
      <c r="G203" s="151" t="s">
        <v>294</v>
      </c>
      <c r="H203" s="151" t="s">
        <v>203</v>
      </c>
      <c r="I203" s="152" t="s">
        <v>99</v>
      </c>
      <c r="J203" s="153">
        <v>10</v>
      </c>
      <c r="K203" s="419">
        <f t="shared" si="11"/>
        <v>2853.5</v>
      </c>
      <c r="L203" s="419">
        <v>4390</v>
      </c>
      <c r="M203" s="433"/>
      <c r="N203" s="424"/>
    </row>
    <row r="204" spans="1:14" s="425" customFormat="1" ht="103.5" customHeight="1" outlineLevel="1">
      <c r="A204" s="149" t="s">
        <v>85</v>
      </c>
      <c r="B204" s="150" t="s">
        <v>113</v>
      </c>
      <c r="C204" s="150"/>
      <c r="D204" s="162"/>
      <c r="E204" s="151" t="s">
        <v>36</v>
      </c>
      <c r="F204" s="151" t="s">
        <v>532</v>
      </c>
      <c r="G204" s="151" t="s">
        <v>295</v>
      </c>
      <c r="H204" s="151" t="s">
        <v>203</v>
      </c>
      <c r="I204" s="152" t="s">
        <v>99</v>
      </c>
      <c r="J204" s="153">
        <v>10</v>
      </c>
      <c r="K204" s="419">
        <f t="shared" si="11"/>
        <v>3094</v>
      </c>
      <c r="L204" s="419">
        <v>4760</v>
      </c>
      <c r="M204" s="433"/>
      <c r="N204" s="424"/>
    </row>
    <row r="205" spans="1:14" s="425" customFormat="1" ht="61.5" customHeight="1" outlineLevel="1">
      <c r="A205" s="149" t="s">
        <v>90</v>
      </c>
      <c r="B205" s="150" t="s">
        <v>424</v>
      </c>
      <c r="C205" s="191"/>
      <c r="D205" s="186"/>
      <c r="E205" s="151" t="s">
        <v>36</v>
      </c>
      <c r="F205" s="151" t="s">
        <v>874</v>
      </c>
      <c r="G205" s="151" t="s">
        <v>490</v>
      </c>
      <c r="H205" s="151" t="s">
        <v>203</v>
      </c>
      <c r="I205" s="152" t="s">
        <v>99</v>
      </c>
      <c r="J205" s="153">
        <v>10</v>
      </c>
      <c r="K205" s="419">
        <f t="shared" si="11"/>
        <v>2112.5</v>
      </c>
      <c r="L205" s="419">
        <v>3250</v>
      </c>
      <c r="M205" s="433"/>
      <c r="N205" s="424"/>
    </row>
    <row r="206" spans="1:14" s="421" customFormat="1" ht="46.5" customHeight="1">
      <c r="A206" s="149" t="s">
        <v>90</v>
      </c>
      <c r="B206" s="150" t="s">
        <v>135</v>
      </c>
      <c r="C206" s="196"/>
      <c r="D206" s="164"/>
      <c r="E206" s="151" t="s">
        <v>36</v>
      </c>
      <c r="F206" s="151" t="s">
        <v>533</v>
      </c>
      <c r="G206" s="151" t="s">
        <v>296</v>
      </c>
      <c r="H206" s="151" t="s">
        <v>203</v>
      </c>
      <c r="I206" s="152" t="s">
        <v>99</v>
      </c>
      <c r="J206" s="153">
        <v>10</v>
      </c>
      <c r="K206" s="419">
        <f t="shared" si="11"/>
        <v>2340</v>
      </c>
      <c r="L206" s="419">
        <v>3600</v>
      </c>
      <c r="M206" s="433"/>
      <c r="N206" s="424"/>
    </row>
    <row r="207" spans="1:14" s="425" customFormat="1" ht="75" customHeight="1" outlineLevel="1">
      <c r="A207" s="149" t="s">
        <v>90</v>
      </c>
      <c r="B207" s="150" t="s">
        <v>117</v>
      </c>
      <c r="C207" s="193"/>
      <c r="D207" s="163"/>
      <c r="E207" s="151" t="s">
        <v>36</v>
      </c>
      <c r="F207" s="151" t="s">
        <v>384</v>
      </c>
      <c r="G207" s="151" t="s">
        <v>297</v>
      </c>
      <c r="H207" s="151" t="s">
        <v>203</v>
      </c>
      <c r="I207" s="152" t="s">
        <v>99</v>
      </c>
      <c r="J207" s="153">
        <v>10</v>
      </c>
      <c r="K207" s="419">
        <f t="shared" ref="K207:K208" si="14">L207*0.65</f>
        <v>3822</v>
      </c>
      <c r="L207" s="419">
        <v>5880</v>
      </c>
      <c r="M207" s="433"/>
      <c r="N207" s="424"/>
    </row>
    <row r="208" spans="1:14" s="425" customFormat="1" ht="80.25" customHeight="1" outlineLevel="1">
      <c r="A208" s="149" t="s">
        <v>91</v>
      </c>
      <c r="B208" s="150" t="s">
        <v>119</v>
      </c>
      <c r="C208" s="150"/>
      <c r="D208" s="162"/>
      <c r="E208" s="151" t="s">
        <v>36</v>
      </c>
      <c r="F208" s="151" t="s">
        <v>534</v>
      </c>
      <c r="G208" s="151" t="s">
        <v>298</v>
      </c>
      <c r="H208" s="151" t="s">
        <v>203</v>
      </c>
      <c r="I208" s="152" t="s">
        <v>99</v>
      </c>
      <c r="J208" s="153">
        <v>10</v>
      </c>
      <c r="K208" s="419">
        <f t="shared" si="14"/>
        <v>3607.5</v>
      </c>
      <c r="L208" s="419">
        <v>5550</v>
      </c>
      <c r="M208" s="433"/>
      <c r="N208" s="424"/>
    </row>
  </sheetData>
  <sheetProtection formatCells="0"/>
  <customSheetViews>
    <customSheetView guid="{035A8082-2807-4C48-B149-4F1A7FCB8629}" scale="80" fitToPage="1" showAutoFilter="1" hiddenColumns="1">
      <pane xSplit="3" ySplit="6" topLeftCell="D7" activePane="bottomRight" state="frozen"/>
      <selection pane="bottomRight" activeCell="A8" sqref="A8:XFD8"/>
      <pageMargins left="0.70866141732283472" right="0.70866141732283472" top="0.74803149606299213" bottom="0.74803149606299213" header="0.31496062992125984" footer="0.31496062992125984"/>
      <pageSetup paperSize="9" scale="49" orientation="portrait" r:id="rId1"/>
      <autoFilter ref="A6:P248"/>
    </customSheetView>
    <customSheetView guid="{1AB649FC-8514-4DA1-BE6E-7E2DF01441E6}" scale="80" fitToPage="1" hiddenColumns="1">
      <pane xSplit="3" ySplit="3" topLeftCell="D70" activePane="bottomRight" state="frozen"/>
      <selection pane="bottomRight" activeCell="A202" sqref="A202"/>
      <pageMargins left="0.70866141732283472" right="0.70866141732283472" top="0.74803149606299213" bottom="0.74803149606299213" header="0.31496062992125984" footer="0.31496062992125984"/>
      <pageSetup paperSize="9" scale="10" orientation="portrait" r:id="rId2"/>
    </customSheetView>
  </customSheetViews>
  <mergeCells count="44">
    <mergeCell ref="A126:A129"/>
    <mergeCell ref="B126:B127"/>
    <mergeCell ref="B128:B129"/>
    <mergeCell ref="C126:C129"/>
    <mergeCell ref="D126:D129"/>
    <mergeCell ref="A172:A177"/>
    <mergeCell ref="A190:A194"/>
    <mergeCell ref="B190:B194"/>
    <mergeCell ref="C106:C110"/>
    <mergeCell ref="A178:A182"/>
    <mergeCell ref="A183:A187"/>
    <mergeCell ref="B178:B182"/>
    <mergeCell ref="B183:B187"/>
    <mergeCell ref="A166:A171"/>
    <mergeCell ref="B166:B171"/>
    <mergeCell ref="B172:B177"/>
    <mergeCell ref="A155:A159"/>
    <mergeCell ref="A160:A164"/>
    <mergeCell ref="B155:B159"/>
    <mergeCell ref="A131:A133"/>
    <mergeCell ref="A134:A136"/>
    <mergeCell ref="B131:B133"/>
    <mergeCell ref="B134:B136"/>
    <mergeCell ref="B160:B164"/>
    <mergeCell ref="A144:A148"/>
    <mergeCell ref="A149:A153"/>
    <mergeCell ref="B144:B148"/>
    <mergeCell ref="B149:B153"/>
    <mergeCell ref="A137:A139"/>
    <mergeCell ref="B137:B139"/>
    <mergeCell ref="A140:A142"/>
    <mergeCell ref="B140:B142"/>
    <mergeCell ref="C22:C25"/>
    <mergeCell ref="C26:C29"/>
    <mergeCell ref="C30:C31"/>
    <mergeCell ref="C40:C43"/>
    <mergeCell ref="N86:N98"/>
    <mergeCell ref="C190:C194"/>
    <mergeCell ref="N191:N194"/>
    <mergeCell ref="C102:C105"/>
    <mergeCell ref="C91:C95"/>
    <mergeCell ref="N131:N135"/>
    <mergeCell ref="C96:C101"/>
    <mergeCell ref="N137:N141"/>
  </mergeCells>
  <hyperlinks>
    <hyperlink ref="D160" r:id="rId3"/>
    <hyperlink ref="G118" r:id="rId4" display="https://starks-wear.ru/knox-microlock-vstavka-zashchita-spiny-part-65-velcro-zheltaya--1/"/>
  </hyperlinks>
  <pageMargins left="0.70866141732283472" right="0.70866141732283472" top="0.74803149606299213" bottom="0.74803149606299213" header="0.31496062992125984" footer="0.31496062992125984"/>
  <pageSetup paperSize="9" scale="10" orientation="portrait" r:id="rId5"/>
  <drawing r:id="rId6"/>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A1:AD566"/>
  <sheetViews>
    <sheetView workbookViewId="0">
      <pane ySplit="1" topLeftCell="A39" activePane="bottomLeft" state="frozen"/>
      <selection pane="bottomLeft" activeCell="D68" sqref="A68:XFD68"/>
    </sheetView>
  </sheetViews>
  <sheetFormatPr defaultColWidth="17.140625" defaultRowHeight="12.75"/>
  <cols>
    <col min="1" max="1" width="22.140625" style="273" customWidth="1"/>
    <col min="2" max="2" width="31.28515625" style="273" customWidth="1"/>
    <col min="3" max="3" width="52" style="255" customWidth="1"/>
    <col min="4" max="4" width="17.140625" style="273"/>
    <col min="5" max="5" width="14.5703125" style="255" customWidth="1"/>
    <col min="6" max="6" width="15.7109375" style="255" customWidth="1"/>
    <col min="7" max="7" width="20.7109375" style="255" customWidth="1"/>
    <col min="8" max="9" width="8.7109375" style="255" customWidth="1"/>
    <col min="10" max="10" width="11.5703125" style="414" bestFit="1" customWidth="1"/>
    <col min="11" max="11" width="38.140625" style="415" customWidth="1"/>
    <col min="12" max="12" width="14.28515625" style="255" customWidth="1"/>
    <col min="13" max="16384" width="17.140625" style="255"/>
  </cols>
  <sheetData>
    <row r="1" spans="1:11" ht="15.75">
      <c r="A1" s="276" t="s">
        <v>104</v>
      </c>
      <c r="B1" s="276" t="s">
        <v>420</v>
      </c>
      <c r="C1" s="275"/>
      <c r="D1" s="276" t="s">
        <v>33</v>
      </c>
      <c r="E1" s="275" t="s">
        <v>42</v>
      </c>
      <c r="F1" s="275" t="s">
        <v>69</v>
      </c>
      <c r="G1" s="275" t="s">
        <v>61</v>
      </c>
      <c r="H1" s="342" t="s">
        <v>102</v>
      </c>
      <c r="I1" s="342" t="s">
        <v>103</v>
      </c>
      <c r="J1" s="343" t="s">
        <v>576</v>
      </c>
      <c r="K1" s="247" t="s">
        <v>514</v>
      </c>
    </row>
    <row r="2" spans="1:11" ht="16.5" thickBot="1">
      <c r="A2" s="276"/>
      <c r="B2" s="276" t="s">
        <v>404</v>
      </c>
      <c r="C2" s="275"/>
      <c r="D2" s="279"/>
      <c r="E2" s="344"/>
      <c r="F2" s="344"/>
      <c r="G2" s="344"/>
      <c r="H2" s="344"/>
      <c r="I2" s="344"/>
      <c r="J2" s="281"/>
      <c r="K2" s="286"/>
    </row>
    <row r="3" spans="1:11" ht="13.5" thickBot="1">
      <c r="A3" s="638" t="s">
        <v>719</v>
      </c>
      <c r="B3" s="661" t="s">
        <v>812</v>
      </c>
      <c r="C3" s="661"/>
      <c r="D3" s="345" t="s">
        <v>36</v>
      </c>
      <c r="E3" s="346" t="s">
        <v>875</v>
      </c>
      <c r="F3" s="250">
        <v>30</v>
      </c>
      <c r="G3" s="250" t="s">
        <v>400</v>
      </c>
      <c r="H3" s="347">
        <f>I3*0.65</f>
        <v>9093.5</v>
      </c>
      <c r="I3" s="348">
        <v>13990</v>
      </c>
      <c r="J3" s="349"/>
      <c r="K3" s="254"/>
    </row>
    <row r="4" spans="1:11" ht="13.5" thickBot="1">
      <c r="A4" s="651"/>
      <c r="B4" s="601"/>
      <c r="C4" s="601"/>
      <c r="D4" s="345" t="s">
        <v>36</v>
      </c>
      <c r="E4" s="346" t="s">
        <v>875</v>
      </c>
      <c r="F4" s="256">
        <v>31</v>
      </c>
      <c r="G4" s="256" t="s">
        <v>400</v>
      </c>
      <c r="H4" s="351">
        <f t="shared" ref="H4:H113" si="0">I4*0.65</f>
        <v>9093.5</v>
      </c>
      <c r="I4" s="352">
        <v>13990</v>
      </c>
      <c r="J4" s="349"/>
      <c r="K4" s="254"/>
    </row>
    <row r="5" spans="1:11" ht="13.5" thickBot="1">
      <c r="A5" s="651"/>
      <c r="B5" s="601"/>
      <c r="C5" s="601"/>
      <c r="D5" s="345" t="s">
        <v>36</v>
      </c>
      <c r="E5" s="346" t="s">
        <v>875</v>
      </c>
      <c r="F5" s="256">
        <v>32</v>
      </c>
      <c r="G5" s="256" t="s">
        <v>400</v>
      </c>
      <c r="H5" s="351">
        <f t="shared" si="0"/>
        <v>9093.5</v>
      </c>
      <c r="I5" s="352">
        <v>13990</v>
      </c>
      <c r="J5" s="349"/>
      <c r="K5" s="254"/>
    </row>
    <row r="6" spans="1:11" ht="13.5" thickBot="1">
      <c r="A6" s="651"/>
      <c r="B6" s="601"/>
      <c r="C6" s="601"/>
      <c r="D6" s="345" t="s">
        <v>36</v>
      </c>
      <c r="E6" s="346" t="s">
        <v>875</v>
      </c>
      <c r="F6" s="256">
        <v>33</v>
      </c>
      <c r="G6" s="256" t="s">
        <v>400</v>
      </c>
      <c r="H6" s="351">
        <f t="shared" si="0"/>
        <v>9093.5</v>
      </c>
      <c r="I6" s="352">
        <v>13990</v>
      </c>
      <c r="J6" s="349"/>
      <c r="K6" s="254"/>
    </row>
    <row r="7" spans="1:11" ht="13.5" thickBot="1">
      <c r="A7" s="651"/>
      <c r="B7" s="601"/>
      <c r="C7" s="601"/>
      <c r="D7" s="345" t="s">
        <v>36</v>
      </c>
      <c r="E7" s="346" t="s">
        <v>875</v>
      </c>
      <c r="F7" s="256">
        <v>34</v>
      </c>
      <c r="G7" s="256" t="s">
        <v>400</v>
      </c>
      <c r="H7" s="351">
        <f t="shared" si="0"/>
        <v>9093.5</v>
      </c>
      <c r="I7" s="352">
        <v>13990</v>
      </c>
      <c r="J7" s="349"/>
      <c r="K7" s="254"/>
    </row>
    <row r="8" spans="1:11" ht="13.5" thickBot="1">
      <c r="A8" s="651"/>
      <c r="B8" s="601"/>
      <c r="C8" s="601"/>
      <c r="D8" s="345" t="s">
        <v>36</v>
      </c>
      <c r="E8" s="346" t="s">
        <v>875</v>
      </c>
      <c r="F8" s="256">
        <v>36</v>
      </c>
      <c r="G8" s="256" t="s">
        <v>400</v>
      </c>
      <c r="H8" s="351">
        <f t="shared" si="0"/>
        <v>9093.5</v>
      </c>
      <c r="I8" s="352">
        <v>13990</v>
      </c>
      <c r="J8" s="349"/>
      <c r="K8" s="254"/>
    </row>
    <row r="9" spans="1:11" ht="13.5" thickBot="1">
      <c r="A9" s="651"/>
      <c r="B9" s="602"/>
      <c r="C9" s="602"/>
      <c r="D9" s="345" t="s">
        <v>36</v>
      </c>
      <c r="E9" s="346" t="s">
        <v>875</v>
      </c>
      <c r="F9" s="259">
        <v>38</v>
      </c>
      <c r="G9" s="259" t="s">
        <v>400</v>
      </c>
      <c r="H9" s="354">
        <f t="shared" si="0"/>
        <v>9093.5</v>
      </c>
      <c r="I9" s="355">
        <v>13990</v>
      </c>
      <c r="J9" s="349"/>
      <c r="K9" s="254"/>
    </row>
    <row r="10" spans="1:11" ht="13.5" thickBot="1">
      <c r="A10" s="651"/>
      <c r="B10" s="623" t="s">
        <v>812</v>
      </c>
      <c r="C10" s="623"/>
      <c r="D10" s="345" t="s">
        <v>399</v>
      </c>
      <c r="E10" s="346" t="s">
        <v>875</v>
      </c>
      <c r="F10" s="250">
        <v>30</v>
      </c>
      <c r="G10" s="250" t="s">
        <v>400</v>
      </c>
      <c r="H10" s="347">
        <f t="shared" si="0"/>
        <v>9093.5</v>
      </c>
      <c r="I10" s="348">
        <v>13990</v>
      </c>
      <c r="J10" s="349"/>
      <c r="K10" s="254"/>
    </row>
    <row r="11" spans="1:11" ht="13.5" thickBot="1">
      <c r="A11" s="651"/>
      <c r="B11" s="627"/>
      <c r="C11" s="627"/>
      <c r="D11" s="345" t="s">
        <v>399</v>
      </c>
      <c r="E11" s="346" t="s">
        <v>875</v>
      </c>
      <c r="F11" s="256">
        <v>31</v>
      </c>
      <c r="G11" s="256" t="s">
        <v>400</v>
      </c>
      <c r="H11" s="351">
        <f t="shared" si="0"/>
        <v>9093.5</v>
      </c>
      <c r="I11" s="352">
        <v>13990</v>
      </c>
      <c r="J11" s="349"/>
      <c r="K11" s="254"/>
    </row>
    <row r="12" spans="1:11" ht="13.5" thickBot="1">
      <c r="A12" s="651"/>
      <c r="B12" s="627"/>
      <c r="C12" s="627"/>
      <c r="D12" s="345" t="s">
        <v>399</v>
      </c>
      <c r="E12" s="346" t="s">
        <v>875</v>
      </c>
      <c r="F12" s="256">
        <v>32</v>
      </c>
      <c r="G12" s="256" t="s">
        <v>400</v>
      </c>
      <c r="H12" s="351">
        <f t="shared" si="0"/>
        <v>9093.5</v>
      </c>
      <c r="I12" s="352">
        <v>13990</v>
      </c>
      <c r="J12" s="349"/>
      <c r="K12" s="254"/>
    </row>
    <row r="13" spans="1:11" ht="13.5" thickBot="1">
      <c r="A13" s="651"/>
      <c r="B13" s="627"/>
      <c r="C13" s="627"/>
      <c r="D13" s="345" t="s">
        <v>399</v>
      </c>
      <c r="E13" s="346" t="s">
        <v>875</v>
      </c>
      <c r="F13" s="256">
        <v>33</v>
      </c>
      <c r="G13" s="256" t="s">
        <v>400</v>
      </c>
      <c r="H13" s="351">
        <f t="shared" si="0"/>
        <v>9093.5</v>
      </c>
      <c r="I13" s="352">
        <v>13990</v>
      </c>
      <c r="J13" s="349"/>
      <c r="K13" s="254"/>
    </row>
    <row r="14" spans="1:11" ht="12.75" customHeight="1" thickBot="1">
      <c r="A14" s="651"/>
      <c r="B14" s="627"/>
      <c r="C14" s="627"/>
      <c r="D14" s="345" t="s">
        <v>399</v>
      </c>
      <c r="E14" s="346" t="s">
        <v>875</v>
      </c>
      <c r="F14" s="256">
        <v>34</v>
      </c>
      <c r="G14" s="256" t="s">
        <v>400</v>
      </c>
      <c r="H14" s="351">
        <f t="shared" si="0"/>
        <v>9093.5</v>
      </c>
      <c r="I14" s="352">
        <v>13990</v>
      </c>
      <c r="J14" s="349"/>
      <c r="K14" s="254"/>
    </row>
    <row r="15" spans="1:11" ht="13.5" thickBot="1">
      <c r="A15" s="651"/>
      <c r="B15" s="627"/>
      <c r="C15" s="627"/>
      <c r="D15" s="345" t="s">
        <v>399</v>
      </c>
      <c r="E15" s="346" t="s">
        <v>875</v>
      </c>
      <c r="F15" s="256">
        <v>36</v>
      </c>
      <c r="G15" s="256" t="s">
        <v>400</v>
      </c>
      <c r="H15" s="351">
        <f t="shared" si="0"/>
        <v>9093.5</v>
      </c>
      <c r="I15" s="352">
        <v>13990</v>
      </c>
      <c r="J15" s="349"/>
      <c r="K15" s="254"/>
    </row>
    <row r="16" spans="1:11" ht="13.5" thickBot="1">
      <c r="A16" s="651"/>
      <c r="B16" s="627"/>
      <c r="C16" s="627"/>
      <c r="D16" s="345" t="s">
        <v>399</v>
      </c>
      <c r="E16" s="346" t="s">
        <v>875</v>
      </c>
      <c r="F16" s="256">
        <v>38</v>
      </c>
      <c r="G16" s="256" t="s">
        <v>400</v>
      </c>
      <c r="H16" s="351">
        <f t="shared" si="0"/>
        <v>9093.5</v>
      </c>
      <c r="I16" s="352">
        <v>13990</v>
      </c>
      <c r="J16" s="349"/>
      <c r="K16" s="254"/>
    </row>
    <row r="17" spans="1:11" ht="13.5" thickBot="1">
      <c r="A17" s="651"/>
      <c r="B17" s="627"/>
      <c r="C17" s="627"/>
      <c r="D17" s="345" t="s">
        <v>399</v>
      </c>
      <c r="E17" s="346" t="s">
        <v>875</v>
      </c>
      <c r="F17" s="256">
        <v>40</v>
      </c>
      <c r="G17" s="256" t="s">
        <v>400</v>
      </c>
      <c r="H17" s="351">
        <f t="shared" si="0"/>
        <v>9093.5</v>
      </c>
      <c r="I17" s="352">
        <v>13990</v>
      </c>
      <c r="J17" s="349"/>
      <c r="K17" s="254"/>
    </row>
    <row r="18" spans="1:11" ht="13.5" thickBot="1">
      <c r="A18" s="651"/>
      <c r="B18" s="628"/>
      <c r="C18" s="628"/>
      <c r="D18" s="345" t="s">
        <v>399</v>
      </c>
      <c r="E18" s="346" t="s">
        <v>875</v>
      </c>
      <c r="F18" s="259">
        <v>42</v>
      </c>
      <c r="G18" s="259" t="s">
        <v>400</v>
      </c>
      <c r="H18" s="354">
        <f t="shared" si="0"/>
        <v>9093.5</v>
      </c>
      <c r="I18" s="355">
        <v>13990</v>
      </c>
      <c r="J18" s="349"/>
      <c r="K18" s="254"/>
    </row>
    <row r="19" spans="1:11" ht="13.5" thickBot="1">
      <c r="A19" s="651"/>
      <c r="B19" s="661" t="s">
        <v>812</v>
      </c>
      <c r="C19" s="661"/>
      <c r="D19" s="345" t="s">
        <v>431</v>
      </c>
      <c r="E19" s="346" t="s">
        <v>875</v>
      </c>
      <c r="F19" s="250">
        <v>30</v>
      </c>
      <c r="G19" s="250" t="s">
        <v>400</v>
      </c>
      <c r="H19" s="347">
        <f t="shared" si="0"/>
        <v>9093.5</v>
      </c>
      <c r="I19" s="348">
        <v>13990</v>
      </c>
      <c r="J19" s="349"/>
      <c r="K19" s="254"/>
    </row>
    <row r="20" spans="1:11" ht="13.5" thickBot="1">
      <c r="A20" s="651"/>
      <c r="B20" s="601"/>
      <c r="C20" s="601"/>
      <c r="D20" s="345" t="s">
        <v>431</v>
      </c>
      <c r="E20" s="346" t="s">
        <v>875</v>
      </c>
      <c r="F20" s="256">
        <v>31</v>
      </c>
      <c r="G20" s="256" t="s">
        <v>400</v>
      </c>
      <c r="H20" s="351">
        <f t="shared" si="0"/>
        <v>9093.5</v>
      </c>
      <c r="I20" s="352">
        <v>13990</v>
      </c>
      <c r="J20" s="349"/>
      <c r="K20" s="254"/>
    </row>
    <row r="21" spans="1:11" ht="13.5" thickBot="1">
      <c r="A21" s="651"/>
      <c r="B21" s="601"/>
      <c r="C21" s="601"/>
      <c r="D21" s="345" t="s">
        <v>431</v>
      </c>
      <c r="E21" s="346" t="s">
        <v>875</v>
      </c>
      <c r="F21" s="256">
        <v>32</v>
      </c>
      <c r="G21" s="256" t="s">
        <v>400</v>
      </c>
      <c r="H21" s="351">
        <f t="shared" si="0"/>
        <v>9093.5</v>
      </c>
      <c r="I21" s="352">
        <v>13990</v>
      </c>
      <c r="J21" s="349"/>
      <c r="K21" s="254"/>
    </row>
    <row r="22" spans="1:11" ht="13.5" thickBot="1">
      <c r="A22" s="651"/>
      <c r="B22" s="601"/>
      <c r="C22" s="601"/>
      <c r="D22" s="345" t="s">
        <v>431</v>
      </c>
      <c r="E22" s="346" t="s">
        <v>875</v>
      </c>
      <c r="F22" s="256">
        <v>33</v>
      </c>
      <c r="G22" s="256" t="s">
        <v>400</v>
      </c>
      <c r="H22" s="351">
        <f t="shared" si="0"/>
        <v>9093.5</v>
      </c>
      <c r="I22" s="352">
        <v>13990</v>
      </c>
      <c r="J22" s="349"/>
      <c r="K22" s="254"/>
    </row>
    <row r="23" spans="1:11" ht="13.5" thickBot="1">
      <c r="A23" s="651"/>
      <c r="B23" s="601"/>
      <c r="C23" s="601"/>
      <c r="D23" s="345" t="s">
        <v>431</v>
      </c>
      <c r="E23" s="346" t="s">
        <v>875</v>
      </c>
      <c r="F23" s="256">
        <v>34</v>
      </c>
      <c r="G23" s="256" t="s">
        <v>400</v>
      </c>
      <c r="H23" s="351">
        <f t="shared" si="0"/>
        <v>9093.5</v>
      </c>
      <c r="I23" s="352">
        <v>13990</v>
      </c>
      <c r="J23" s="349"/>
      <c r="K23" s="254"/>
    </row>
    <row r="24" spans="1:11" ht="13.5" thickBot="1">
      <c r="A24" s="651"/>
      <c r="B24" s="601"/>
      <c r="C24" s="601"/>
      <c r="D24" s="345" t="s">
        <v>431</v>
      </c>
      <c r="E24" s="346" t="s">
        <v>875</v>
      </c>
      <c r="F24" s="256">
        <v>36</v>
      </c>
      <c r="G24" s="256" t="s">
        <v>400</v>
      </c>
      <c r="H24" s="351">
        <f t="shared" si="0"/>
        <v>9093.5</v>
      </c>
      <c r="I24" s="352">
        <v>13990</v>
      </c>
      <c r="J24" s="349"/>
      <c r="K24" s="254"/>
    </row>
    <row r="25" spans="1:11" ht="13.5" thickBot="1">
      <c r="A25" s="652"/>
      <c r="B25" s="602"/>
      <c r="C25" s="602"/>
      <c r="D25" s="345" t="s">
        <v>431</v>
      </c>
      <c r="E25" s="346" t="s">
        <v>875</v>
      </c>
      <c r="F25" s="259">
        <v>38</v>
      </c>
      <c r="G25" s="259" t="s">
        <v>400</v>
      </c>
      <c r="H25" s="354">
        <f t="shared" si="0"/>
        <v>9093.5</v>
      </c>
      <c r="I25" s="355">
        <v>13990</v>
      </c>
      <c r="J25" s="349"/>
      <c r="K25" s="254"/>
    </row>
    <row r="26" spans="1:11" ht="13.5" thickBot="1">
      <c r="A26" s="638" t="s">
        <v>718</v>
      </c>
      <c r="B26" s="661" t="s">
        <v>516</v>
      </c>
      <c r="C26" s="663"/>
      <c r="D26" s="356" t="s">
        <v>36</v>
      </c>
      <c r="E26" s="346" t="s">
        <v>876</v>
      </c>
      <c r="F26" s="250">
        <v>30</v>
      </c>
      <c r="G26" s="250" t="s">
        <v>400</v>
      </c>
      <c r="H26" s="347">
        <f t="shared" si="0"/>
        <v>8547.5</v>
      </c>
      <c r="I26" s="348">
        <v>13150</v>
      </c>
      <c r="J26" s="349"/>
      <c r="K26" s="254"/>
    </row>
    <row r="27" spans="1:11" ht="13.5" thickBot="1">
      <c r="A27" s="601"/>
      <c r="B27" s="601"/>
      <c r="C27" s="635"/>
      <c r="D27" s="356" t="s">
        <v>36</v>
      </c>
      <c r="E27" s="346" t="s">
        <v>876</v>
      </c>
      <c r="F27" s="256">
        <v>31</v>
      </c>
      <c r="G27" s="256" t="s">
        <v>400</v>
      </c>
      <c r="H27" s="351">
        <f t="shared" si="0"/>
        <v>8547.5</v>
      </c>
      <c r="I27" s="352">
        <v>13150</v>
      </c>
      <c r="J27" s="349"/>
      <c r="K27" s="254"/>
    </row>
    <row r="28" spans="1:11" ht="13.5" thickBot="1">
      <c r="A28" s="601"/>
      <c r="B28" s="601"/>
      <c r="C28" s="635"/>
      <c r="D28" s="356" t="s">
        <v>36</v>
      </c>
      <c r="E28" s="346" t="s">
        <v>876</v>
      </c>
      <c r="F28" s="256">
        <v>32</v>
      </c>
      <c r="G28" s="256" t="s">
        <v>400</v>
      </c>
      <c r="H28" s="351">
        <f t="shared" si="0"/>
        <v>8547.5</v>
      </c>
      <c r="I28" s="352">
        <v>13150</v>
      </c>
      <c r="J28" s="349"/>
      <c r="K28" s="254"/>
    </row>
    <row r="29" spans="1:11" ht="13.5" thickBot="1">
      <c r="A29" s="601"/>
      <c r="B29" s="601"/>
      <c r="C29" s="635"/>
      <c r="D29" s="356" t="s">
        <v>36</v>
      </c>
      <c r="E29" s="346" t="s">
        <v>876</v>
      </c>
      <c r="F29" s="256">
        <v>33</v>
      </c>
      <c r="G29" s="256" t="s">
        <v>400</v>
      </c>
      <c r="H29" s="351">
        <f t="shared" si="0"/>
        <v>8547.5</v>
      </c>
      <c r="I29" s="352">
        <v>13150</v>
      </c>
      <c r="J29" s="349"/>
      <c r="K29" s="254"/>
    </row>
    <row r="30" spans="1:11" ht="13.5" thickBot="1">
      <c r="A30" s="601"/>
      <c r="B30" s="601"/>
      <c r="C30" s="635"/>
      <c r="D30" s="356" t="s">
        <v>36</v>
      </c>
      <c r="E30" s="346" t="s">
        <v>876</v>
      </c>
      <c r="F30" s="256">
        <v>34</v>
      </c>
      <c r="G30" s="256" t="s">
        <v>400</v>
      </c>
      <c r="H30" s="351">
        <f t="shared" si="0"/>
        <v>8547.5</v>
      </c>
      <c r="I30" s="352">
        <v>13150</v>
      </c>
      <c r="J30" s="349"/>
      <c r="K30" s="254"/>
    </row>
    <row r="31" spans="1:11" ht="13.5" thickBot="1">
      <c r="A31" s="601"/>
      <c r="B31" s="601"/>
      <c r="C31" s="635"/>
      <c r="D31" s="356" t="s">
        <v>36</v>
      </c>
      <c r="E31" s="346" t="s">
        <v>876</v>
      </c>
      <c r="F31" s="256">
        <v>36</v>
      </c>
      <c r="G31" s="256" t="s">
        <v>400</v>
      </c>
      <c r="H31" s="351">
        <f t="shared" si="0"/>
        <v>8547.5</v>
      </c>
      <c r="I31" s="352">
        <v>13150</v>
      </c>
      <c r="J31" s="349"/>
      <c r="K31" s="254"/>
    </row>
    <row r="32" spans="1:11" ht="13.5" thickBot="1">
      <c r="A32" s="601"/>
      <c r="B32" s="601"/>
      <c r="C32" s="635"/>
      <c r="D32" s="356" t="s">
        <v>36</v>
      </c>
      <c r="E32" s="346" t="s">
        <v>876</v>
      </c>
      <c r="F32" s="256">
        <v>38</v>
      </c>
      <c r="G32" s="256" t="s">
        <v>400</v>
      </c>
      <c r="H32" s="351">
        <f t="shared" si="0"/>
        <v>8547.5</v>
      </c>
      <c r="I32" s="352">
        <v>13150</v>
      </c>
      <c r="J32" s="349"/>
      <c r="K32" s="254"/>
    </row>
    <row r="33" spans="1:11" ht="13.5" thickBot="1">
      <c r="A33" s="601"/>
      <c r="B33" s="601"/>
      <c r="C33" s="635"/>
      <c r="D33" s="356" t="s">
        <v>36</v>
      </c>
      <c r="E33" s="346" t="s">
        <v>876</v>
      </c>
      <c r="F33" s="256">
        <v>40</v>
      </c>
      <c r="G33" s="256" t="s">
        <v>400</v>
      </c>
      <c r="H33" s="351">
        <f t="shared" si="0"/>
        <v>8547.5</v>
      </c>
      <c r="I33" s="352">
        <v>13150</v>
      </c>
      <c r="J33" s="349"/>
      <c r="K33" s="254"/>
    </row>
    <row r="34" spans="1:11" ht="13.5" thickBot="1">
      <c r="A34" s="602"/>
      <c r="B34" s="602"/>
      <c r="C34" s="648"/>
      <c r="D34" s="356" t="s">
        <v>36</v>
      </c>
      <c r="E34" s="346" t="s">
        <v>876</v>
      </c>
      <c r="F34" s="259">
        <v>42</v>
      </c>
      <c r="G34" s="259" t="s">
        <v>400</v>
      </c>
      <c r="H34" s="354">
        <f t="shared" si="0"/>
        <v>8547.5</v>
      </c>
      <c r="I34" s="355">
        <v>13150</v>
      </c>
      <c r="J34" s="349"/>
      <c r="K34" s="254"/>
    </row>
    <row r="35" spans="1:11">
      <c r="A35" s="638" t="s">
        <v>583</v>
      </c>
      <c r="B35" s="661" t="s">
        <v>515</v>
      </c>
      <c r="C35" s="661"/>
      <c r="D35" s="356" t="s">
        <v>36</v>
      </c>
      <c r="E35" s="346" t="s">
        <v>626</v>
      </c>
      <c r="F35" s="250">
        <v>30</v>
      </c>
      <c r="G35" s="250" t="s">
        <v>682</v>
      </c>
      <c r="H35" s="347">
        <f t="shared" si="0"/>
        <v>9230</v>
      </c>
      <c r="I35" s="348">
        <v>14200</v>
      </c>
      <c r="J35" s="349"/>
      <c r="K35" s="590" t="s">
        <v>715</v>
      </c>
    </row>
    <row r="36" spans="1:11">
      <c r="A36" s="601"/>
      <c r="B36" s="601"/>
      <c r="C36" s="601"/>
      <c r="D36" s="356" t="s">
        <v>36</v>
      </c>
      <c r="E36" s="350" t="s">
        <v>626</v>
      </c>
      <c r="F36" s="256">
        <v>32</v>
      </c>
      <c r="G36" s="256" t="s">
        <v>682</v>
      </c>
      <c r="H36" s="351">
        <f t="shared" si="0"/>
        <v>9230</v>
      </c>
      <c r="I36" s="352">
        <v>14200</v>
      </c>
      <c r="J36" s="349"/>
      <c r="K36" s="591"/>
    </row>
    <row r="37" spans="1:11">
      <c r="A37" s="601"/>
      <c r="B37" s="601"/>
      <c r="C37" s="601"/>
      <c r="D37" s="356" t="s">
        <v>36</v>
      </c>
      <c r="E37" s="350" t="s">
        <v>626</v>
      </c>
      <c r="F37" s="256">
        <v>34</v>
      </c>
      <c r="G37" s="256" t="s">
        <v>682</v>
      </c>
      <c r="H37" s="351">
        <f t="shared" si="0"/>
        <v>9230</v>
      </c>
      <c r="I37" s="352">
        <v>14200</v>
      </c>
      <c r="J37" s="349"/>
      <c r="K37" s="591"/>
    </row>
    <row r="38" spans="1:11">
      <c r="A38" s="601"/>
      <c r="B38" s="601"/>
      <c r="C38" s="601"/>
      <c r="D38" s="356" t="s">
        <v>36</v>
      </c>
      <c r="E38" s="350" t="s">
        <v>626</v>
      </c>
      <c r="F38" s="256">
        <v>36</v>
      </c>
      <c r="G38" s="256" t="s">
        <v>682</v>
      </c>
      <c r="H38" s="351">
        <f t="shared" si="0"/>
        <v>9230</v>
      </c>
      <c r="I38" s="352">
        <v>14200</v>
      </c>
      <c r="J38" s="349"/>
      <c r="K38" s="591"/>
    </row>
    <row r="39" spans="1:11">
      <c r="A39" s="601"/>
      <c r="B39" s="601"/>
      <c r="C39" s="601"/>
      <c r="D39" s="356" t="s">
        <v>36</v>
      </c>
      <c r="E39" s="350" t="s">
        <v>626</v>
      </c>
      <c r="F39" s="256">
        <v>38</v>
      </c>
      <c r="G39" s="256" t="s">
        <v>682</v>
      </c>
      <c r="H39" s="351">
        <f t="shared" si="0"/>
        <v>9230</v>
      </c>
      <c r="I39" s="352">
        <v>14200</v>
      </c>
      <c r="J39" s="349"/>
      <c r="K39" s="591"/>
    </row>
    <row r="40" spans="1:11">
      <c r="A40" s="601"/>
      <c r="B40" s="601"/>
      <c r="C40" s="601"/>
      <c r="D40" s="356" t="s">
        <v>36</v>
      </c>
      <c r="E40" s="350" t="s">
        <v>626</v>
      </c>
      <c r="F40" s="256">
        <v>40</v>
      </c>
      <c r="G40" s="256" t="s">
        <v>682</v>
      </c>
      <c r="H40" s="351">
        <f t="shared" si="0"/>
        <v>9230</v>
      </c>
      <c r="I40" s="352">
        <v>14200</v>
      </c>
      <c r="J40" s="349"/>
      <c r="K40" s="592"/>
    </row>
    <row r="41" spans="1:11" ht="13.5" thickBot="1">
      <c r="A41" s="357"/>
      <c r="B41" s="602"/>
      <c r="C41" s="602"/>
      <c r="D41" s="356" t="s">
        <v>36</v>
      </c>
      <c r="E41" s="353" t="s">
        <v>626</v>
      </c>
      <c r="F41" s="259">
        <v>42</v>
      </c>
      <c r="G41" s="259" t="s">
        <v>682</v>
      </c>
      <c r="H41" s="354">
        <f t="shared" si="0"/>
        <v>9230</v>
      </c>
      <c r="I41" s="355">
        <v>14200</v>
      </c>
      <c r="J41" s="349"/>
      <c r="K41" s="254"/>
    </row>
    <row r="42" spans="1:11" ht="13.5" thickBot="1">
      <c r="A42" s="638" t="s">
        <v>1244</v>
      </c>
      <c r="B42" s="662" t="s">
        <v>515</v>
      </c>
      <c r="C42" s="661"/>
      <c r="D42" s="356" t="s">
        <v>36</v>
      </c>
      <c r="E42" s="346" t="s">
        <v>1245</v>
      </c>
      <c r="F42" s="250">
        <v>25</v>
      </c>
      <c r="G42" s="250" t="s">
        <v>682</v>
      </c>
      <c r="H42" s="347">
        <f t="shared" ref="H42:H48" si="1">I42*0.65</f>
        <v>9230</v>
      </c>
      <c r="I42" s="348">
        <v>14200</v>
      </c>
      <c r="J42" s="349"/>
      <c r="K42" s="590"/>
    </row>
    <row r="43" spans="1:11" ht="13.5" thickBot="1">
      <c r="A43" s="601"/>
      <c r="B43" s="675"/>
      <c r="C43" s="601"/>
      <c r="D43" s="356" t="s">
        <v>36</v>
      </c>
      <c r="E43" s="346" t="s">
        <v>1245</v>
      </c>
      <c r="F43" s="256">
        <v>26</v>
      </c>
      <c r="G43" s="256" t="s">
        <v>682</v>
      </c>
      <c r="H43" s="351">
        <f t="shared" si="1"/>
        <v>9230</v>
      </c>
      <c r="I43" s="352">
        <v>14200</v>
      </c>
      <c r="J43" s="349"/>
      <c r="K43" s="591"/>
    </row>
    <row r="44" spans="1:11" ht="13.5" thickBot="1">
      <c r="A44" s="601"/>
      <c r="B44" s="675"/>
      <c r="C44" s="601"/>
      <c r="D44" s="356" t="s">
        <v>36</v>
      </c>
      <c r="E44" s="346" t="s">
        <v>1245</v>
      </c>
      <c r="F44" s="256">
        <v>27</v>
      </c>
      <c r="G44" s="256" t="s">
        <v>682</v>
      </c>
      <c r="H44" s="351">
        <f t="shared" si="1"/>
        <v>9230</v>
      </c>
      <c r="I44" s="352">
        <v>14200</v>
      </c>
      <c r="J44" s="349"/>
      <c r="K44" s="591"/>
    </row>
    <row r="45" spans="1:11" ht="13.5" thickBot="1">
      <c r="A45" s="601"/>
      <c r="B45" s="675"/>
      <c r="C45" s="601"/>
      <c r="D45" s="356" t="s">
        <v>36</v>
      </c>
      <c r="E45" s="346" t="s">
        <v>1245</v>
      </c>
      <c r="F45" s="256">
        <v>28</v>
      </c>
      <c r="G45" s="256" t="s">
        <v>682</v>
      </c>
      <c r="H45" s="351">
        <f t="shared" si="1"/>
        <v>9230</v>
      </c>
      <c r="I45" s="352">
        <v>14200</v>
      </c>
      <c r="J45" s="349"/>
      <c r="K45" s="591"/>
    </row>
    <row r="46" spans="1:11" ht="13.5" thickBot="1">
      <c r="A46" s="601"/>
      <c r="B46" s="675"/>
      <c r="C46" s="601"/>
      <c r="D46" s="356" t="s">
        <v>36</v>
      </c>
      <c r="E46" s="346" t="s">
        <v>1245</v>
      </c>
      <c r="F46" s="256">
        <v>29</v>
      </c>
      <c r="G46" s="256" t="s">
        <v>682</v>
      </c>
      <c r="H46" s="351">
        <f t="shared" si="1"/>
        <v>9230</v>
      </c>
      <c r="I46" s="352">
        <v>14200</v>
      </c>
      <c r="J46" s="349"/>
      <c r="K46" s="591"/>
    </row>
    <row r="47" spans="1:11" ht="13.5" thickBot="1">
      <c r="A47" s="601"/>
      <c r="B47" s="675"/>
      <c r="C47" s="601"/>
      <c r="D47" s="356" t="s">
        <v>36</v>
      </c>
      <c r="E47" s="346" t="s">
        <v>1245</v>
      </c>
      <c r="F47" s="256">
        <v>30</v>
      </c>
      <c r="G47" s="256" t="s">
        <v>682</v>
      </c>
      <c r="H47" s="351">
        <f t="shared" si="1"/>
        <v>9230</v>
      </c>
      <c r="I47" s="352">
        <v>14200</v>
      </c>
      <c r="J47" s="349"/>
      <c r="K47" s="592"/>
    </row>
    <row r="48" spans="1:11" ht="13.5" thickBot="1">
      <c r="A48" s="559"/>
      <c r="B48" s="676"/>
      <c r="C48" s="602"/>
      <c r="D48" s="356" t="s">
        <v>36</v>
      </c>
      <c r="E48" s="346" t="s">
        <v>1245</v>
      </c>
      <c r="F48" s="259">
        <v>31</v>
      </c>
      <c r="G48" s="259" t="s">
        <v>682</v>
      </c>
      <c r="H48" s="354">
        <f t="shared" si="1"/>
        <v>9230</v>
      </c>
      <c r="I48" s="355">
        <v>14200</v>
      </c>
      <c r="J48" s="349"/>
      <c r="K48" s="254"/>
    </row>
    <row r="49" spans="1:11" ht="13.5" thickBot="1">
      <c r="A49" s="638" t="s">
        <v>717</v>
      </c>
      <c r="B49" s="661" t="s">
        <v>1200</v>
      </c>
      <c r="C49" s="661"/>
      <c r="D49" s="356" t="s">
        <v>36</v>
      </c>
      <c r="E49" s="346" t="s">
        <v>777</v>
      </c>
      <c r="F49" s="250">
        <v>30</v>
      </c>
      <c r="G49" s="250" t="s">
        <v>682</v>
      </c>
      <c r="H49" s="347">
        <f t="shared" ref="H49:H60" si="2">I49*0.65</f>
        <v>9230</v>
      </c>
      <c r="I49" s="348">
        <v>14200</v>
      </c>
      <c r="J49" s="349"/>
      <c r="K49" s="590" t="s">
        <v>685</v>
      </c>
    </row>
    <row r="50" spans="1:11" ht="13.5" thickBot="1">
      <c r="A50" s="601"/>
      <c r="B50" s="601"/>
      <c r="C50" s="601"/>
      <c r="D50" s="356" t="s">
        <v>36</v>
      </c>
      <c r="E50" s="346" t="s">
        <v>777</v>
      </c>
      <c r="F50" s="256">
        <v>32</v>
      </c>
      <c r="G50" s="256" t="s">
        <v>682</v>
      </c>
      <c r="H50" s="351">
        <f t="shared" si="2"/>
        <v>9230</v>
      </c>
      <c r="I50" s="352">
        <v>14200</v>
      </c>
      <c r="J50" s="349"/>
      <c r="K50" s="591"/>
    </row>
    <row r="51" spans="1:11" ht="13.5" thickBot="1">
      <c r="A51" s="601"/>
      <c r="B51" s="601"/>
      <c r="C51" s="601"/>
      <c r="D51" s="356" t="s">
        <v>36</v>
      </c>
      <c r="E51" s="346" t="s">
        <v>777</v>
      </c>
      <c r="F51" s="256">
        <v>34</v>
      </c>
      <c r="G51" s="256" t="s">
        <v>682</v>
      </c>
      <c r="H51" s="351">
        <f t="shared" si="2"/>
        <v>9230</v>
      </c>
      <c r="I51" s="352">
        <v>14200</v>
      </c>
      <c r="J51" s="349"/>
      <c r="K51" s="591"/>
    </row>
    <row r="52" spans="1:11" ht="13.5" thickBot="1">
      <c r="A52" s="601"/>
      <c r="B52" s="601"/>
      <c r="C52" s="601"/>
      <c r="D52" s="356" t="s">
        <v>36</v>
      </c>
      <c r="E52" s="346" t="s">
        <v>777</v>
      </c>
      <c r="F52" s="256">
        <v>36</v>
      </c>
      <c r="G52" s="256" t="s">
        <v>682</v>
      </c>
      <c r="H52" s="351">
        <f t="shared" si="2"/>
        <v>9230</v>
      </c>
      <c r="I52" s="352">
        <v>14200</v>
      </c>
      <c r="J52" s="349"/>
      <c r="K52" s="591"/>
    </row>
    <row r="53" spans="1:11" ht="13.5" thickBot="1">
      <c r="A53" s="601"/>
      <c r="B53" s="601"/>
      <c r="C53" s="601"/>
      <c r="D53" s="356" t="s">
        <v>36</v>
      </c>
      <c r="E53" s="346" t="s">
        <v>777</v>
      </c>
      <c r="F53" s="256">
        <v>38</v>
      </c>
      <c r="G53" s="256" t="s">
        <v>682</v>
      </c>
      <c r="H53" s="351">
        <f t="shared" si="2"/>
        <v>9230</v>
      </c>
      <c r="I53" s="352">
        <v>14200</v>
      </c>
      <c r="J53" s="349"/>
      <c r="K53" s="591"/>
    </row>
    <row r="54" spans="1:11" ht="13.5" thickBot="1">
      <c r="A54" s="601"/>
      <c r="B54" s="601"/>
      <c r="C54" s="601"/>
      <c r="D54" s="356" t="s">
        <v>36</v>
      </c>
      <c r="E54" s="346" t="s">
        <v>777</v>
      </c>
      <c r="F54" s="256">
        <v>40</v>
      </c>
      <c r="G54" s="256" t="s">
        <v>682</v>
      </c>
      <c r="H54" s="351">
        <f t="shared" si="2"/>
        <v>9230</v>
      </c>
      <c r="I54" s="352">
        <v>14200</v>
      </c>
      <c r="J54" s="349"/>
      <c r="K54" s="592"/>
    </row>
    <row r="55" spans="1:11" ht="13.5" thickBot="1">
      <c r="A55" s="357"/>
      <c r="B55" s="602"/>
      <c r="C55" s="602"/>
      <c r="D55" s="356" t="s">
        <v>36</v>
      </c>
      <c r="E55" s="346" t="s">
        <v>777</v>
      </c>
      <c r="F55" s="259">
        <v>42</v>
      </c>
      <c r="G55" s="259" t="s">
        <v>682</v>
      </c>
      <c r="H55" s="354">
        <f t="shared" si="2"/>
        <v>9230</v>
      </c>
      <c r="I55" s="355">
        <v>14200</v>
      </c>
      <c r="J55" s="349"/>
      <c r="K55" s="358"/>
    </row>
    <row r="56" spans="1:11" ht="13.5" thickBot="1">
      <c r="A56" s="638" t="s">
        <v>1246</v>
      </c>
      <c r="B56" s="662" t="s">
        <v>1250</v>
      </c>
      <c r="C56" s="661"/>
      <c r="D56" s="345" t="s">
        <v>36</v>
      </c>
      <c r="E56" s="346" t="s">
        <v>1252</v>
      </c>
      <c r="F56" s="250">
        <v>25</v>
      </c>
      <c r="G56" s="250" t="s">
        <v>1248</v>
      </c>
      <c r="H56" s="347">
        <f t="shared" si="2"/>
        <v>8768.5</v>
      </c>
      <c r="I56" s="348">
        <v>13490</v>
      </c>
      <c r="J56" s="349"/>
      <c r="K56" s="590"/>
    </row>
    <row r="57" spans="1:11" ht="13.5" thickBot="1">
      <c r="A57" s="601"/>
      <c r="B57" s="633"/>
      <c r="C57" s="601"/>
      <c r="D57" s="345" t="s">
        <v>36</v>
      </c>
      <c r="E57" s="346" t="s">
        <v>1252</v>
      </c>
      <c r="F57" s="256">
        <v>26</v>
      </c>
      <c r="G57" s="250" t="s">
        <v>1248</v>
      </c>
      <c r="H57" s="351">
        <f t="shared" si="2"/>
        <v>8768.5</v>
      </c>
      <c r="I57" s="348">
        <v>13490</v>
      </c>
      <c r="J57" s="349"/>
      <c r="K57" s="591"/>
    </row>
    <row r="58" spans="1:11" ht="13.5" thickBot="1">
      <c r="A58" s="601"/>
      <c r="B58" s="633"/>
      <c r="C58" s="601"/>
      <c r="D58" s="345" t="s">
        <v>36</v>
      </c>
      <c r="E58" s="346" t="s">
        <v>1252</v>
      </c>
      <c r="F58" s="256">
        <v>27</v>
      </c>
      <c r="G58" s="250" t="s">
        <v>1248</v>
      </c>
      <c r="H58" s="351">
        <f t="shared" si="2"/>
        <v>8768.5</v>
      </c>
      <c r="I58" s="348">
        <v>13490</v>
      </c>
      <c r="J58" s="349"/>
      <c r="K58" s="591"/>
    </row>
    <row r="59" spans="1:11" ht="13.5" thickBot="1">
      <c r="A59" s="601"/>
      <c r="B59" s="633"/>
      <c r="C59" s="601"/>
      <c r="D59" s="345" t="s">
        <v>36</v>
      </c>
      <c r="E59" s="346" t="s">
        <v>1252</v>
      </c>
      <c r="F59" s="256">
        <v>28</v>
      </c>
      <c r="G59" s="250" t="s">
        <v>1248</v>
      </c>
      <c r="H59" s="351">
        <f t="shared" si="2"/>
        <v>8768.5</v>
      </c>
      <c r="I59" s="348">
        <v>13490</v>
      </c>
      <c r="J59" s="349"/>
      <c r="K59" s="591"/>
    </row>
    <row r="60" spans="1:11" ht="13.5" thickBot="1">
      <c r="A60" s="601"/>
      <c r="B60" s="633"/>
      <c r="C60" s="601"/>
      <c r="D60" s="345" t="s">
        <v>36</v>
      </c>
      <c r="E60" s="346" t="s">
        <v>1252</v>
      </c>
      <c r="F60" s="256">
        <v>29</v>
      </c>
      <c r="G60" s="250" t="s">
        <v>1248</v>
      </c>
      <c r="H60" s="351">
        <f t="shared" si="2"/>
        <v>8768.5</v>
      </c>
      <c r="I60" s="348">
        <v>13490</v>
      </c>
      <c r="J60" s="349"/>
      <c r="K60" s="591"/>
    </row>
    <row r="61" spans="1:11" ht="13.5" thickBot="1">
      <c r="A61" s="601"/>
      <c r="B61" s="633"/>
      <c r="C61" s="601"/>
      <c r="D61" s="345" t="s">
        <v>36</v>
      </c>
      <c r="E61" s="346" t="s">
        <v>1252</v>
      </c>
      <c r="F61" s="560">
        <v>30</v>
      </c>
      <c r="G61" s="250" t="s">
        <v>1248</v>
      </c>
      <c r="H61" s="351">
        <f t="shared" ref="H61" si="3">I61*0.65</f>
        <v>8768.5</v>
      </c>
      <c r="I61" s="348">
        <v>13490</v>
      </c>
      <c r="J61" s="349"/>
      <c r="K61" s="591"/>
    </row>
    <row r="62" spans="1:11" ht="13.5" thickBot="1">
      <c r="A62" s="638" t="s">
        <v>1246</v>
      </c>
      <c r="B62" s="662" t="s">
        <v>1250</v>
      </c>
      <c r="C62" s="661"/>
      <c r="D62" s="345" t="s">
        <v>415</v>
      </c>
      <c r="E62" s="346" t="s">
        <v>1252</v>
      </c>
      <c r="F62" s="250">
        <v>25</v>
      </c>
      <c r="G62" s="250" t="s">
        <v>1248</v>
      </c>
      <c r="H62" s="347">
        <f t="shared" ref="H62:H66" si="4">I62*0.65</f>
        <v>8768.5</v>
      </c>
      <c r="I62" s="348">
        <v>13490</v>
      </c>
      <c r="J62" s="349"/>
      <c r="K62" s="590"/>
    </row>
    <row r="63" spans="1:11" ht="13.5" thickBot="1">
      <c r="A63" s="601"/>
      <c r="B63" s="633"/>
      <c r="C63" s="601"/>
      <c r="D63" s="345" t="s">
        <v>415</v>
      </c>
      <c r="E63" s="346" t="s">
        <v>1252</v>
      </c>
      <c r="F63" s="256">
        <v>26</v>
      </c>
      <c r="G63" s="250" t="s">
        <v>1248</v>
      </c>
      <c r="H63" s="351">
        <f t="shared" si="4"/>
        <v>8768.5</v>
      </c>
      <c r="I63" s="348">
        <v>13490</v>
      </c>
      <c r="J63" s="349"/>
      <c r="K63" s="591"/>
    </row>
    <row r="64" spans="1:11" ht="13.5" thickBot="1">
      <c r="A64" s="601"/>
      <c r="B64" s="633"/>
      <c r="C64" s="601"/>
      <c r="D64" s="345" t="s">
        <v>415</v>
      </c>
      <c r="E64" s="346" t="s">
        <v>1252</v>
      </c>
      <c r="F64" s="256">
        <v>27</v>
      </c>
      <c r="G64" s="250" t="s">
        <v>1248</v>
      </c>
      <c r="H64" s="351">
        <f t="shared" si="4"/>
        <v>8768.5</v>
      </c>
      <c r="I64" s="348">
        <v>13490</v>
      </c>
      <c r="J64" s="349"/>
      <c r="K64" s="591"/>
    </row>
    <row r="65" spans="1:11" ht="13.5" thickBot="1">
      <c r="A65" s="601"/>
      <c r="B65" s="633"/>
      <c r="C65" s="601"/>
      <c r="D65" s="345" t="s">
        <v>415</v>
      </c>
      <c r="E65" s="346" t="s">
        <v>1252</v>
      </c>
      <c r="F65" s="256">
        <v>28</v>
      </c>
      <c r="G65" s="250" t="s">
        <v>1248</v>
      </c>
      <c r="H65" s="351">
        <f t="shared" si="4"/>
        <v>8768.5</v>
      </c>
      <c r="I65" s="348">
        <v>13490</v>
      </c>
      <c r="J65" s="349"/>
      <c r="K65" s="591"/>
    </row>
    <row r="66" spans="1:11" ht="13.5" thickBot="1">
      <c r="A66" s="601"/>
      <c r="B66" s="633"/>
      <c r="C66" s="601"/>
      <c r="D66" s="345" t="s">
        <v>415</v>
      </c>
      <c r="E66" s="346" t="s">
        <v>1252</v>
      </c>
      <c r="F66" s="256">
        <v>29</v>
      </c>
      <c r="G66" s="250" t="s">
        <v>1248</v>
      </c>
      <c r="H66" s="351">
        <f t="shared" si="4"/>
        <v>8768.5</v>
      </c>
      <c r="I66" s="348">
        <v>13490</v>
      </c>
      <c r="J66" s="349"/>
      <c r="K66" s="591"/>
    </row>
    <row r="67" spans="1:11" ht="13.5" thickBot="1">
      <c r="A67" s="601"/>
      <c r="B67" s="633"/>
      <c r="C67" s="601"/>
      <c r="D67" s="345" t="s">
        <v>415</v>
      </c>
      <c r="E67" s="346" t="s">
        <v>1252</v>
      </c>
      <c r="F67" s="560">
        <v>30</v>
      </c>
      <c r="G67" s="250" t="s">
        <v>1248</v>
      </c>
      <c r="H67" s="351">
        <f t="shared" ref="H67" si="5">I67*0.65</f>
        <v>8768.5</v>
      </c>
      <c r="I67" s="348">
        <v>13490</v>
      </c>
      <c r="J67" s="349"/>
      <c r="K67" s="591"/>
    </row>
    <row r="68" spans="1:11" ht="13.5" thickBot="1">
      <c r="A68" s="638" t="s">
        <v>1246</v>
      </c>
      <c r="B68" s="662" t="s">
        <v>1249</v>
      </c>
      <c r="C68" s="661"/>
      <c r="D68" s="345" t="s">
        <v>36</v>
      </c>
      <c r="E68" s="346" t="s">
        <v>1251</v>
      </c>
      <c r="F68" s="250">
        <v>25</v>
      </c>
      <c r="G68" s="250" t="s">
        <v>1248</v>
      </c>
      <c r="H68" s="347">
        <f t="shared" ref="H68:H72" si="6">I68*0.65</f>
        <v>9093.5</v>
      </c>
      <c r="I68" s="348">
        <v>13990</v>
      </c>
      <c r="J68" s="349"/>
      <c r="K68" s="590"/>
    </row>
    <row r="69" spans="1:11" ht="13.5" thickBot="1">
      <c r="A69" s="601"/>
      <c r="B69" s="633"/>
      <c r="C69" s="601"/>
      <c r="D69" s="345" t="s">
        <v>36</v>
      </c>
      <c r="E69" s="346" t="s">
        <v>1251</v>
      </c>
      <c r="F69" s="256">
        <v>26</v>
      </c>
      <c r="G69" s="250" t="s">
        <v>1248</v>
      </c>
      <c r="H69" s="351">
        <f t="shared" si="6"/>
        <v>9093.5</v>
      </c>
      <c r="I69" s="348">
        <v>13990</v>
      </c>
      <c r="J69" s="349"/>
      <c r="K69" s="591"/>
    </row>
    <row r="70" spans="1:11" ht="13.5" thickBot="1">
      <c r="A70" s="601"/>
      <c r="B70" s="633"/>
      <c r="C70" s="601"/>
      <c r="D70" s="345" t="s">
        <v>36</v>
      </c>
      <c r="E70" s="346" t="s">
        <v>1251</v>
      </c>
      <c r="F70" s="256">
        <v>27</v>
      </c>
      <c r="G70" s="250" t="s">
        <v>1248</v>
      </c>
      <c r="H70" s="351">
        <f t="shared" si="6"/>
        <v>9093.5</v>
      </c>
      <c r="I70" s="348">
        <v>13990</v>
      </c>
      <c r="J70" s="349"/>
      <c r="K70" s="591"/>
    </row>
    <row r="71" spans="1:11" ht="13.5" thickBot="1">
      <c r="A71" s="601"/>
      <c r="B71" s="633"/>
      <c r="C71" s="601"/>
      <c r="D71" s="345" t="s">
        <v>36</v>
      </c>
      <c r="E71" s="346" t="s">
        <v>1251</v>
      </c>
      <c r="F71" s="256">
        <v>28</v>
      </c>
      <c r="G71" s="250" t="s">
        <v>1248</v>
      </c>
      <c r="H71" s="351">
        <f t="shared" si="6"/>
        <v>9093.5</v>
      </c>
      <c r="I71" s="348">
        <v>13990</v>
      </c>
      <c r="J71" s="349"/>
      <c r="K71" s="591"/>
    </row>
    <row r="72" spans="1:11" ht="13.5" thickBot="1">
      <c r="A72" s="601"/>
      <c r="B72" s="633"/>
      <c r="C72" s="601"/>
      <c r="D72" s="345" t="s">
        <v>36</v>
      </c>
      <c r="E72" s="346" t="s">
        <v>1251</v>
      </c>
      <c r="F72" s="256">
        <v>29</v>
      </c>
      <c r="G72" s="250" t="s">
        <v>1248</v>
      </c>
      <c r="H72" s="351">
        <f t="shared" si="6"/>
        <v>9093.5</v>
      </c>
      <c r="I72" s="348">
        <v>13990</v>
      </c>
      <c r="J72" s="349"/>
      <c r="K72" s="591"/>
    </row>
    <row r="73" spans="1:11" ht="13.5" thickBot="1">
      <c r="A73" s="601"/>
      <c r="B73" s="633"/>
      <c r="C73" s="601"/>
      <c r="D73" s="345" t="s">
        <v>36</v>
      </c>
      <c r="E73" s="346" t="s">
        <v>1251</v>
      </c>
      <c r="F73" s="560">
        <v>30</v>
      </c>
      <c r="G73" s="250" t="s">
        <v>1248</v>
      </c>
      <c r="H73" s="351">
        <f t="shared" ref="H73" si="7">I73*0.65</f>
        <v>9093.5</v>
      </c>
      <c r="I73" s="348">
        <v>13990</v>
      </c>
      <c r="J73" s="349"/>
      <c r="K73" s="591"/>
    </row>
    <row r="74" spans="1:11" ht="13.5" thickBot="1">
      <c r="A74" s="601"/>
      <c r="B74" s="633"/>
      <c r="C74" s="601"/>
      <c r="D74" s="345" t="s">
        <v>36</v>
      </c>
      <c r="E74" s="346" t="s">
        <v>1251</v>
      </c>
      <c r="F74" s="259">
        <v>31</v>
      </c>
      <c r="G74" s="250" t="s">
        <v>1248</v>
      </c>
      <c r="H74" s="354">
        <f t="shared" ref="H74" si="8">I74*0.65</f>
        <v>9093.5</v>
      </c>
      <c r="I74" s="348">
        <v>13990</v>
      </c>
      <c r="J74" s="349"/>
      <c r="K74" s="592"/>
    </row>
    <row r="75" spans="1:11" ht="13.5" thickBot="1">
      <c r="A75" s="638" t="s">
        <v>716</v>
      </c>
      <c r="B75" s="662" t="s">
        <v>1247</v>
      </c>
      <c r="C75" s="661"/>
      <c r="D75" s="345" t="s">
        <v>36</v>
      </c>
      <c r="E75" s="346" t="s">
        <v>778</v>
      </c>
      <c r="F75" s="250">
        <v>25</v>
      </c>
      <c r="G75" s="250" t="s">
        <v>682</v>
      </c>
      <c r="H75" s="347">
        <f t="shared" ref="H75:H80" si="9">I75*0.65</f>
        <v>8775</v>
      </c>
      <c r="I75" s="348">
        <v>13500</v>
      </c>
      <c r="J75" s="349"/>
      <c r="K75" s="590" t="s">
        <v>723</v>
      </c>
    </row>
    <row r="76" spans="1:11" ht="13.5" thickBot="1">
      <c r="A76" s="601"/>
      <c r="B76" s="633"/>
      <c r="C76" s="601"/>
      <c r="D76" s="345" t="s">
        <v>36</v>
      </c>
      <c r="E76" s="346" t="s">
        <v>778</v>
      </c>
      <c r="F76" s="256">
        <v>26</v>
      </c>
      <c r="G76" s="256" t="s">
        <v>682</v>
      </c>
      <c r="H76" s="351">
        <f t="shared" si="9"/>
        <v>8775</v>
      </c>
      <c r="I76" s="352">
        <v>13500</v>
      </c>
      <c r="J76" s="349"/>
      <c r="K76" s="591"/>
    </row>
    <row r="77" spans="1:11" ht="13.5" thickBot="1">
      <c r="A77" s="601"/>
      <c r="B77" s="633"/>
      <c r="C77" s="601"/>
      <c r="D77" s="345" t="s">
        <v>36</v>
      </c>
      <c r="E77" s="346" t="s">
        <v>778</v>
      </c>
      <c r="F77" s="256">
        <v>27</v>
      </c>
      <c r="G77" s="256" t="s">
        <v>682</v>
      </c>
      <c r="H77" s="351">
        <f t="shared" si="9"/>
        <v>8775</v>
      </c>
      <c r="I77" s="352">
        <v>13500</v>
      </c>
      <c r="J77" s="349"/>
      <c r="K77" s="591"/>
    </row>
    <row r="78" spans="1:11" ht="13.5" thickBot="1">
      <c r="A78" s="601"/>
      <c r="B78" s="633"/>
      <c r="C78" s="601"/>
      <c r="D78" s="345" t="s">
        <v>36</v>
      </c>
      <c r="E78" s="346" t="s">
        <v>778</v>
      </c>
      <c r="F78" s="256">
        <v>28</v>
      </c>
      <c r="G78" s="256" t="s">
        <v>682</v>
      </c>
      <c r="H78" s="351">
        <f t="shared" si="9"/>
        <v>8775</v>
      </c>
      <c r="I78" s="352">
        <v>13500</v>
      </c>
      <c r="J78" s="349"/>
      <c r="K78" s="591"/>
    </row>
    <row r="79" spans="1:11" ht="13.5" thickBot="1">
      <c r="A79" s="601"/>
      <c r="B79" s="633"/>
      <c r="C79" s="601"/>
      <c r="D79" s="345" t="s">
        <v>36</v>
      </c>
      <c r="E79" s="346" t="s">
        <v>778</v>
      </c>
      <c r="F79" s="256">
        <v>29</v>
      </c>
      <c r="G79" s="256" t="s">
        <v>682</v>
      </c>
      <c r="H79" s="351">
        <f t="shared" si="9"/>
        <v>8775</v>
      </c>
      <c r="I79" s="352">
        <v>13500</v>
      </c>
      <c r="J79" s="349"/>
      <c r="K79" s="591"/>
    </row>
    <row r="80" spans="1:11" ht="13.5" thickBot="1">
      <c r="A80" s="601"/>
      <c r="B80" s="633"/>
      <c r="C80" s="601"/>
      <c r="D80" s="345" t="s">
        <v>36</v>
      </c>
      <c r="E80" s="346" t="s">
        <v>778</v>
      </c>
      <c r="F80" s="259">
        <v>30</v>
      </c>
      <c r="G80" s="259" t="s">
        <v>682</v>
      </c>
      <c r="H80" s="354">
        <f t="shared" si="9"/>
        <v>8775</v>
      </c>
      <c r="I80" s="355">
        <v>13500</v>
      </c>
      <c r="J80" s="349"/>
      <c r="K80" s="592"/>
    </row>
    <row r="81" spans="1:11" ht="16.5" thickBot="1">
      <c r="A81" s="359"/>
      <c r="B81" s="276"/>
      <c r="C81" s="276" t="s">
        <v>651</v>
      </c>
      <c r="D81" s="279"/>
      <c r="E81" s="360"/>
      <c r="F81" s="360"/>
      <c r="G81" s="360"/>
      <c r="H81" s="361">
        <f t="shared" si="0"/>
        <v>0</v>
      </c>
      <c r="I81" s="361">
        <v>0</v>
      </c>
      <c r="J81" s="362"/>
      <c r="K81" s="254"/>
    </row>
    <row r="82" spans="1:11" ht="19.5" customHeight="1" thickBot="1">
      <c r="A82" s="623" t="s">
        <v>401</v>
      </c>
      <c r="B82" s="659" t="s">
        <v>879</v>
      </c>
      <c r="C82" s="634"/>
      <c r="D82" s="363" t="s">
        <v>36</v>
      </c>
      <c r="E82" s="346" t="s">
        <v>878</v>
      </c>
      <c r="F82" s="250" t="s">
        <v>74</v>
      </c>
      <c r="G82" s="250" t="s">
        <v>682</v>
      </c>
      <c r="H82" s="347">
        <f t="shared" ref="H82:H87" si="10">I82*0.65</f>
        <v>9093.5</v>
      </c>
      <c r="I82" s="348">
        <v>13990</v>
      </c>
      <c r="J82" s="349"/>
      <c r="K82" s="672" t="s">
        <v>699</v>
      </c>
    </row>
    <row r="83" spans="1:11" ht="19.5" customHeight="1" thickBot="1">
      <c r="A83" s="624" t="s">
        <v>401</v>
      </c>
      <c r="B83" s="624" t="s">
        <v>421</v>
      </c>
      <c r="C83" s="635"/>
      <c r="D83" s="363" t="s">
        <v>36</v>
      </c>
      <c r="E83" s="346" t="s">
        <v>878</v>
      </c>
      <c r="F83" s="256" t="s">
        <v>70</v>
      </c>
      <c r="G83" s="256" t="s">
        <v>682</v>
      </c>
      <c r="H83" s="351">
        <f t="shared" si="10"/>
        <v>9093.5</v>
      </c>
      <c r="I83" s="352">
        <v>13990</v>
      </c>
      <c r="J83" s="349"/>
      <c r="K83" s="673"/>
    </row>
    <row r="84" spans="1:11" ht="19.5" customHeight="1" thickBot="1">
      <c r="A84" s="624" t="s">
        <v>401</v>
      </c>
      <c r="B84" s="624" t="s">
        <v>421</v>
      </c>
      <c r="C84" s="635"/>
      <c r="D84" s="363" t="s">
        <v>36</v>
      </c>
      <c r="E84" s="346" t="s">
        <v>878</v>
      </c>
      <c r="F84" s="256" t="s">
        <v>71</v>
      </c>
      <c r="G84" s="256" t="s">
        <v>682</v>
      </c>
      <c r="H84" s="351">
        <f t="shared" si="10"/>
        <v>9093.5</v>
      </c>
      <c r="I84" s="352">
        <v>13990</v>
      </c>
      <c r="J84" s="349"/>
      <c r="K84" s="673"/>
    </row>
    <row r="85" spans="1:11" ht="19.5" customHeight="1" thickBot="1">
      <c r="A85" s="624" t="s">
        <v>401</v>
      </c>
      <c r="B85" s="624" t="s">
        <v>421</v>
      </c>
      <c r="C85" s="635"/>
      <c r="D85" s="363" t="s">
        <v>36</v>
      </c>
      <c r="E85" s="346" t="s">
        <v>878</v>
      </c>
      <c r="F85" s="256" t="s">
        <v>72</v>
      </c>
      <c r="G85" s="256" t="s">
        <v>682</v>
      </c>
      <c r="H85" s="351">
        <f t="shared" si="10"/>
        <v>9093.5</v>
      </c>
      <c r="I85" s="352">
        <v>13990</v>
      </c>
      <c r="J85" s="349"/>
      <c r="K85" s="673"/>
    </row>
    <row r="86" spans="1:11" ht="19.5" customHeight="1" thickBot="1">
      <c r="A86" s="624" t="s">
        <v>401</v>
      </c>
      <c r="B86" s="624" t="s">
        <v>421</v>
      </c>
      <c r="C86" s="635"/>
      <c r="D86" s="363" t="s">
        <v>36</v>
      </c>
      <c r="E86" s="346" t="s">
        <v>878</v>
      </c>
      <c r="F86" s="256" t="s">
        <v>407</v>
      </c>
      <c r="G86" s="256" t="s">
        <v>682</v>
      </c>
      <c r="H86" s="351">
        <f t="shared" si="10"/>
        <v>9093.5</v>
      </c>
      <c r="I86" s="352">
        <v>13990</v>
      </c>
      <c r="J86" s="349"/>
      <c r="K86" s="673"/>
    </row>
    <row r="87" spans="1:11" ht="19.5" customHeight="1" thickBot="1">
      <c r="A87" s="660"/>
      <c r="B87" s="660"/>
      <c r="C87" s="635"/>
      <c r="D87" s="364" t="s">
        <v>36</v>
      </c>
      <c r="E87" s="346" t="s">
        <v>878</v>
      </c>
      <c r="F87" s="259" t="s">
        <v>406</v>
      </c>
      <c r="G87" s="259" t="s">
        <v>682</v>
      </c>
      <c r="H87" s="354">
        <f t="shared" si="10"/>
        <v>9093.5</v>
      </c>
      <c r="I87" s="355">
        <v>13990</v>
      </c>
      <c r="J87" s="349"/>
      <c r="K87" s="674"/>
    </row>
    <row r="88" spans="1:11" ht="19.5" customHeight="1" thickBot="1">
      <c r="A88" s="623" t="s">
        <v>401</v>
      </c>
      <c r="B88" s="659" t="s">
        <v>647</v>
      </c>
      <c r="C88" s="634"/>
      <c r="D88" s="363" t="s">
        <v>36</v>
      </c>
      <c r="E88" s="346" t="s">
        <v>880</v>
      </c>
      <c r="F88" s="250" t="s">
        <v>74</v>
      </c>
      <c r="G88" s="250" t="s">
        <v>877</v>
      </c>
      <c r="H88" s="347">
        <f t="shared" si="0"/>
        <v>9093.5</v>
      </c>
      <c r="I88" s="348">
        <v>13990</v>
      </c>
      <c r="J88" s="349"/>
      <c r="K88" s="672"/>
    </row>
    <row r="89" spans="1:11" ht="19.5" customHeight="1" thickBot="1">
      <c r="A89" s="624" t="s">
        <v>401</v>
      </c>
      <c r="B89" s="624" t="s">
        <v>421</v>
      </c>
      <c r="C89" s="635"/>
      <c r="D89" s="363" t="s">
        <v>36</v>
      </c>
      <c r="E89" s="346" t="s">
        <v>880</v>
      </c>
      <c r="F89" s="256" t="s">
        <v>70</v>
      </c>
      <c r="G89" s="250" t="s">
        <v>877</v>
      </c>
      <c r="H89" s="351">
        <f t="shared" si="0"/>
        <v>9093.5</v>
      </c>
      <c r="I89" s="352">
        <v>13990</v>
      </c>
      <c r="J89" s="349"/>
      <c r="K89" s="673"/>
    </row>
    <row r="90" spans="1:11" ht="19.5" customHeight="1" thickBot="1">
      <c r="A90" s="624" t="s">
        <v>401</v>
      </c>
      <c r="B90" s="624" t="s">
        <v>421</v>
      </c>
      <c r="C90" s="635"/>
      <c r="D90" s="363" t="s">
        <v>36</v>
      </c>
      <c r="E90" s="346" t="s">
        <v>880</v>
      </c>
      <c r="F90" s="256" t="s">
        <v>71</v>
      </c>
      <c r="G90" s="250" t="s">
        <v>877</v>
      </c>
      <c r="H90" s="351">
        <f t="shared" si="0"/>
        <v>9093.5</v>
      </c>
      <c r="I90" s="352">
        <v>13990</v>
      </c>
      <c r="J90" s="349"/>
      <c r="K90" s="673"/>
    </row>
    <row r="91" spans="1:11" ht="19.5" customHeight="1" thickBot="1">
      <c r="A91" s="624" t="s">
        <v>401</v>
      </c>
      <c r="B91" s="624" t="s">
        <v>421</v>
      </c>
      <c r="C91" s="635"/>
      <c r="D91" s="363" t="s">
        <v>36</v>
      </c>
      <c r="E91" s="346" t="s">
        <v>880</v>
      </c>
      <c r="F91" s="256" t="s">
        <v>72</v>
      </c>
      <c r="G91" s="250" t="s">
        <v>877</v>
      </c>
      <c r="H91" s="351">
        <f t="shared" si="0"/>
        <v>9093.5</v>
      </c>
      <c r="I91" s="352">
        <v>13990</v>
      </c>
      <c r="J91" s="349"/>
      <c r="K91" s="673"/>
    </row>
    <row r="92" spans="1:11" ht="19.5" customHeight="1" thickBot="1">
      <c r="A92" s="624" t="s">
        <v>401</v>
      </c>
      <c r="B92" s="624" t="s">
        <v>421</v>
      </c>
      <c r="C92" s="635"/>
      <c r="D92" s="363" t="s">
        <v>36</v>
      </c>
      <c r="E92" s="346" t="s">
        <v>880</v>
      </c>
      <c r="F92" s="256" t="s">
        <v>407</v>
      </c>
      <c r="G92" s="250" t="s">
        <v>877</v>
      </c>
      <c r="H92" s="351">
        <f t="shared" si="0"/>
        <v>9093.5</v>
      </c>
      <c r="I92" s="352">
        <v>13990</v>
      </c>
      <c r="J92" s="349"/>
      <c r="K92" s="673"/>
    </row>
    <row r="93" spans="1:11" ht="19.5" customHeight="1" thickBot="1">
      <c r="A93" s="660"/>
      <c r="B93" s="660"/>
      <c r="C93" s="635"/>
      <c r="D93" s="364" t="s">
        <v>36</v>
      </c>
      <c r="E93" s="346" t="s">
        <v>880</v>
      </c>
      <c r="F93" s="259" t="s">
        <v>406</v>
      </c>
      <c r="G93" s="250" t="s">
        <v>877</v>
      </c>
      <c r="H93" s="354">
        <f t="shared" si="0"/>
        <v>9093.5</v>
      </c>
      <c r="I93" s="355">
        <v>13990</v>
      </c>
      <c r="J93" s="349"/>
      <c r="K93" s="674"/>
    </row>
    <row r="94" spans="1:11" ht="19.5" customHeight="1" thickBot="1">
      <c r="A94" s="623" t="s">
        <v>401</v>
      </c>
      <c r="B94" s="659" t="s">
        <v>647</v>
      </c>
      <c r="C94" s="634"/>
      <c r="D94" s="384" t="s">
        <v>415</v>
      </c>
      <c r="E94" s="346" t="s">
        <v>880</v>
      </c>
      <c r="F94" s="250" t="s">
        <v>74</v>
      </c>
      <c r="G94" s="250" t="s">
        <v>877</v>
      </c>
      <c r="H94" s="347">
        <f t="shared" ref="H94:H99" si="11">I94*0.65</f>
        <v>9093.5</v>
      </c>
      <c r="I94" s="348">
        <v>13990</v>
      </c>
      <c r="J94" s="349"/>
      <c r="K94" s="672"/>
    </row>
    <row r="95" spans="1:11" ht="19.5" customHeight="1" thickBot="1">
      <c r="A95" s="624" t="s">
        <v>401</v>
      </c>
      <c r="B95" s="624" t="s">
        <v>421</v>
      </c>
      <c r="C95" s="635"/>
      <c r="D95" s="384" t="s">
        <v>415</v>
      </c>
      <c r="E95" s="346" t="s">
        <v>880</v>
      </c>
      <c r="F95" s="256" t="s">
        <v>70</v>
      </c>
      <c r="G95" s="250" t="s">
        <v>877</v>
      </c>
      <c r="H95" s="351">
        <f t="shared" si="11"/>
        <v>9093.5</v>
      </c>
      <c r="I95" s="352">
        <v>13990</v>
      </c>
      <c r="J95" s="349"/>
      <c r="K95" s="673"/>
    </row>
    <row r="96" spans="1:11" ht="19.5" customHeight="1" thickBot="1">
      <c r="A96" s="624" t="s">
        <v>401</v>
      </c>
      <c r="B96" s="624" t="s">
        <v>421</v>
      </c>
      <c r="C96" s="635"/>
      <c r="D96" s="384" t="s">
        <v>415</v>
      </c>
      <c r="E96" s="346" t="s">
        <v>880</v>
      </c>
      <c r="F96" s="256" t="s">
        <v>71</v>
      </c>
      <c r="G96" s="250" t="s">
        <v>877</v>
      </c>
      <c r="H96" s="351">
        <f t="shared" si="11"/>
        <v>9093.5</v>
      </c>
      <c r="I96" s="352">
        <v>13990</v>
      </c>
      <c r="J96" s="349"/>
      <c r="K96" s="673"/>
    </row>
    <row r="97" spans="1:11" ht="19.5" customHeight="1" thickBot="1">
      <c r="A97" s="624" t="s">
        <v>401</v>
      </c>
      <c r="B97" s="624" t="s">
        <v>421</v>
      </c>
      <c r="C97" s="635"/>
      <c r="D97" s="384" t="s">
        <v>415</v>
      </c>
      <c r="E97" s="346" t="s">
        <v>880</v>
      </c>
      <c r="F97" s="256" t="s">
        <v>72</v>
      </c>
      <c r="G97" s="250" t="s">
        <v>877</v>
      </c>
      <c r="H97" s="351">
        <f t="shared" si="11"/>
        <v>9093.5</v>
      </c>
      <c r="I97" s="352">
        <v>13990</v>
      </c>
      <c r="J97" s="349"/>
      <c r="K97" s="673"/>
    </row>
    <row r="98" spans="1:11" ht="19.5" customHeight="1" thickBot="1">
      <c r="A98" s="624" t="s">
        <v>401</v>
      </c>
      <c r="B98" s="624" t="s">
        <v>421</v>
      </c>
      <c r="C98" s="635"/>
      <c r="D98" s="384" t="s">
        <v>415</v>
      </c>
      <c r="E98" s="346" t="s">
        <v>880</v>
      </c>
      <c r="F98" s="256" t="s">
        <v>407</v>
      </c>
      <c r="G98" s="250" t="s">
        <v>877</v>
      </c>
      <c r="H98" s="351">
        <f t="shared" si="11"/>
        <v>9093.5</v>
      </c>
      <c r="I98" s="352">
        <v>13990</v>
      </c>
      <c r="J98" s="349"/>
      <c r="K98" s="673"/>
    </row>
    <row r="99" spans="1:11" ht="19.5" customHeight="1" thickBot="1">
      <c r="A99" s="660"/>
      <c r="B99" s="660"/>
      <c r="C99" s="635"/>
      <c r="D99" s="384" t="s">
        <v>415</v>
      </c>
      <c r="E99" s="346" t="s">
        <v>880</v>
      </c>
      <c r="F99" s="259" t="s">
        <v>406</v>
      </c>
      <c r="G99" s="250" t="s">
        <v>877</v>
      </c>
      <c r="H99" s="354">
        <f t="shared" si="11"/>
        <v>9093.5</v>
      </c>
      <c r="I99" s="355">
        <v>13990</v>
      </c>
      <c r="J99" s="349"/>
      <c r="K99" s="674"/>
    </row>
    <row r="100" spans="1:11" ht="21.75" customHeight="1">
      <c r="A100" s="638" t="s">
        <v>720</v>
      </c>
      <c r="B100" s="659" t="s">
        <v>648</v>
      </c>
      <c r="C100" s="656"/>
      <c r="D100" s="365" t="s">
        <v>36</v>
      </c>
      <c r="E100" s="250" t="s">
        <v>402</v>
      </c>
      <c r="F100" s="250" t="s">
        <v>74</v>
      </c>
      <c r="G100" s="250" t="s">
        <v>416</v>
      </c>
      <c r="H100" s="347">
        <f t="shared" si="0"/>
        <v>8385</v>
      </c>
      <c r="I100" s="348">
        <v>12900</v>
      </c>
      <c r="J100" s="349"/>
      <c r="K100" s="254"/>
    </row>
    <row r="101" spans="1:11" ht="21.75" customHeight="1">
      <c r="A101" s="601"/>
      <c r="B101" s="624"/>
      <c r="C101" s="657"/>
      <c r="D101" s="366" t="s">
        <v>36</v>
      </c>
      <c r="E101" s="256" t="s">
        <v>402</v>
      </c>
      <c r="F101" s="256" t="s">
        <v>70</v>
      </c>
      <c r="G101" s="256" t="s">
        <v>416</v>
      </c>
      <c r="H101" s="351">
        <f t="shared" si="0"/>
        <v>8385</v>
      </c>
      <c r="I101" s="352">
        <v>12900</v>
      </c>
      <c r="J101" s="349"/>
      <c r="K101" s="254"/>
    </row>
    <row r="102" spans="1:11" ht="21.75" customHeight="1">
      <c r="A102" s="601"/>
      <c r="B102" s="624"/>
      <c r="C102" s="657"/>
      <c r="D102" s="366" t="s">
        <v>36</v>
      </c>
      <c r="E102" s="256" t="s">
        <v>402</v>
      </c>
      <c r="F102" s="256" t="s">
        <v>71</v>
      </c>
      <c r="G102" s="256" t="s">
        <v>416</v>
      </c>
      <c r="H102" s="351">
        <f t="shared" si="0"/>
        <v>8385</v>
      </c>
      <c r="I102" s="352">
        <v>12900</v>
      </c>
      <c r="J102" s="349"/>
      <c r="K102" s="254"/>
    </row>
    <row r="103" spans="1:11" ht="21.75" customHeight="1">
      <c r="A103" s="601"/>
      <c r="B103" s="624"/>
      <c r="C103" s="657"/>
      <c r="D103" s="366" t="s">
        <v>36</v>
      </c>
      <c r="E103" s="256" t="s">
        <v>402</v>
      </c>
      <c r="F103" s="256" t="s">
        <v>72</v>
      </c>
      <c r="G103" s="256" t="s">
        <v>416</v>
      </c>
      <c r="H103" s="351">
        <f t="shared" si="0"/>
        <v>8385</v>
      </c>
      <c r="I103" s="352">
        <v>12900</v>
      </c>
      <c r="J103" s="349"/>
      <c r="K103" s="254"/>
    </row>
    <row r="104" spans="1:11" ht="21.75" customHeight="1">
      <c r="A104" s="601"/>
      <c r="B104" s="624"/>
      <c r="C104" s="657"/>
      <c r="D104" s="366" t="s">
        <v>36</v>
      </c>
      <c r="E104" s="256" t="s">
        <v>402</v>
      </c>
      <c r="F104" s="256" t="s">
        <v>407</v>
      </c>
      <c r="G104" s="256" t="s">
        <v>416</v>
      </c>
      <c r="H104" s="351">
        <f t="shared" si="0"/>
        <v>8385</v>
      </c>
      <c r="I104" s="352">
        <v>12900</v>
      </c>
      <c r="J104" s="349"/>
      <c r="K104" s="254"/>
    </row>
    <row r="105" spans="1:11" ht="21.75" customHeight="1" thickBot="1">
      <c r="A105" s="602"/>
      <c r="B105" s="660"/>
      <c r="C105" s="658"/>
      <c r="D105" s="367" t="s">
        <v>36</v>
      </c>
      <c r="E105" s="259" t="s">
        <v>402</v>
      </c>
      <c r="F105" s="259" t="s">
        <v>406</v>
      </c>
      <c r="G105" s="259" t="s">
        <v>416</v>
      </c>
      <c r="H105" s="354">
        <f t="shared" si="0"/>
        <v>8385</v>
      </c>
      <c r="I105" s="355">
        <v>12900</v>
      </c>
      <c r="J105" s="349"/>
      <c r="K105" s="254"/>
    </row>
    <row r="106" spans="1:11" ht="21.75" customHeight="1">
      <c r="A106" s="623" t="s">
        <v>584</v>
      </c>
      <c r="B106" s="659" t="s">
        <v>649</v>
      </c>
      <c r="C106" s="656"/>
      <c r="D106" s="365" t="s">
        <v>36</v>
      </c>
      <c r="E106" s="250" t="s">
        <v>605</v>
      </c>
      <c r="F106" s="250" t="s">
        <v>74</v>
      </c>
      <c r="G106" s="250" t="s">
        <v>625</v>
      </c>
      <c r="H106" s="347">
        <f t="shared" si="0"/>
        <v>9685</v>
      </c>
      <c r="I106" s="348">
        <v>14900</v>
      </c>
      <c r="J106" s="349"/>
      <c r="K106" s="254"/>
    </row>
    <row r="107" spans="1:11" ht="21.75" customHeight="1">
      <c r="A107" s="624"/>
      <c r="B107" s="624" t="s">
        <v>422</v>
      </c>
      <c r="C107" s="657"/>
      <c r="D107" s="366" t="s">
        <v>36</v>
      </c>
      <c r="E107" s="256" t="s">
        <v>605</v>
      </c>
      <c r="F107" s="256" t="s">
        <v>70</v>
      </c>
      <c r="G107" s="256" t="s">
        <v>625</v>
      </c>
      <c r="H107" s="351">
        <f t="shared" si="0"/>
        <v>9685</v>
      </c>
      <c r="I107" s="352">
        <v>14900</v>
      </c>
      <c r="J107" s="349"/>
      <c r="K107" s="254"/>
    </row>
    <row r="108" spans="1:11" ht="21.75" customHeight="1">
      <c r="A108" s="624"/>
      <c r="B108" s="624" t="s">
        <v>422</v>
      </c>
      <c r="C108" s="657"/>
      <c r="D108" s="366" t="s">
        <v>36</v>
      </c>
      <c r="E108" s="256" t="s">
        <v>605</v>
      </c>
      <c r="F108" s="256" t="s">
        <v>71</v>
      </c>
      <c r="G108" s="256" t="s">
        <v>625</v>
      </c>
      <c r="H108" s="351">
        <f t="shared" si="0"/>
        <v>9685</v>
      </c>
      <c r="I108" s="352">
        <v>14900</v>
      </c>
      <c r="J108" s="349"/>
      <c r="K108" s="254"/>
    </row>
    <row r="109" spans="1:11" ht="21.75" customHeight="1">
      <c r="A109" s="624"/>
      <c r="B109" s="624" t="s">
        <v>422</v>
      </c>
      <c r="C109" s="657"/>
      <c r="D109" s="366" t="s">
        <v>36</v>
      </c>
      <c r="E109" s="256" t="s">
        <v>605</v>
      </c>
      <c r="F109" s="256" t="s">
        <v>72</v>
      </c>
      <c r="G109" s="256" t="s">
        <v>625</v>
      </c>
      <c r="H109" s="351">
        <f t="shared" si="0"/>
        <v>9685</v>
      </c>
      <c r="I109" s="352">
        <v>14900</v>
      </c>
      <c r="J109" s="349"/>
      <c r="K109" s="254"/>
    </row>
    <row r="110" spans="1:11" ht="21.75" customHeight="1">
      <c r="A110" s="624"/>
      <c r="B110" s="624" t="s">
        <v>422</v>
      </c>
      <c r="C110" s="657"/>
      <c r="D110" s="366" t="s">
        <v>36</v>
      </c>
      <c r="E110" s="256" t="s">
        <v>605</v>
      </c>
      <c r="F110" s="256" t="s">
        <v>407</v>
      </c>
      <c r="G110" s="256" t="s">
        <v>625</v>
      </c>
      <c r="H110" s="351">
        <f t="shared" si="0"/>
        <v>9685</v>
      </c>
      <c r="I110" s="352">
        <v>14900</v>
      </c>
      <c r="J110" s="349"/>
      <c r="K110" s="254"/>
    </row>
    <row r="111" spans="1:11" ht="21.75" customHeight="1" thickBot="1">
      <c r="A111" s="660"/>
      <c r="B111" s="660"/>
      <c r="C111" s="658"/>
      <c r="D111" s="367" t="s">
        <v>36</v>
      </c>
      <c r="E111" s="259" t="s">
        <v>605</v>
      </c>
      <c r="F111" s="259" t="s">
        <v>406</v>
      </c>
      <c r="G111" s="259" t="s">
        <v>625</v>
      </c>
      <c r="H111" s="354">
        <f t="shared" si="0"/>
        <v>9685</v>
      </c>
      <c r="I111" s="355">
        <v>14900</v>
      </c>
      <c r="J111" s="349"/>
      <c r="K111" s="254"/>
    </row>
    <row r="112" spans="1:11">
      <c r="A112" s="623" t="s">
        <v>403</v>
      </c>
      <c r="B112" s="623" t="s">
        <v>650</v>
      </c>
      <c r="C112" s="625"/>
      <c r="D112" s="444" t="s">
        <v>249</v>
      </c>
      <c r="E112" s="346" t="s">
        <v>604</v>
      </c>
      <c r="F112" s="250" t="s">
        <v>74</v>
      </c>
      <c r="G112" s="250" t="s">
        <v>400</v>
      </c>
      <c r="H112" s="347">
        <f t="shared" si="0"/>
        <v>10725</v>
      </c>
      <c r="I112" s="348">
        <v>16500</v>
      </c>
      <c r="J112" s="349"/>
      <c r="K112" s="590" t="s">
        <v>587</v>
      </c>
    </row>
    <row r="113" spans="1:11">
      <c r="A113" s="627"/>
      <c r="B113" s="624" t="s">
        <v>422</v>
      </c>
      <c r="C113" s="626"/>
      <c r="D113" s="445" t="s">
        <v>249</v>
      </c>
      <c r="E113" s="350" t="s">
        <v>604</v>
      </c>
      <c r="F113" s="256" t="s">
        <v>70</v>
      </c>
      <c r="G113" s="256" t="s">
        <v>400</v>
      </c>
      <c r="H113" s="351">
        <f t="shared" si="0"/>
        <v>10725</v>
      </c>
      <c r="I113" s="352">
        <v>16500</v>
      </c>
      <c r="J113" s="349"/>
      <c r="K113" s="591"/>
    </row>
    <row r="114" spans="1:11">
      <c r="A114" s="627"/>
      <c r="B114" s="624" t="s">
        <v>422</v>
      </c>
      <c r="C114" s="626"/>
      <c r="D114" s="445" t="s">
        <v>249</v>
      </c>
      <c r="E114" s="350" t="s">
        <v>604</v>
      </c>
      <c r="F114" s="256" t="s">
        <v>71</v>
      </c>
      <c r="G114" s="256" t="s">
        <v>400</v>
      </c>
      <c r="H114" s="351">
        <f t="shared" ref="H114:H193" si="12">I114*0.65</f>
        <v>10725</v>
      </c>
      <c r="I114" s="352">
        <v>16500</v>
      </c>
      <c r="J114" s="349"/>
      <c r="K114" s="591"/>
    </row>
    <row r="115" spans="1:11">
      <c r="A115" s="627"/>
      <c r="B115" s="624" t="s">
        <v>422</v>
      </c>
      <c r="C115" s="626"/>
      <c r="D115" s="445" t="s">
        <v>249</v>
      </c>
      <c r="E115" s="350" t="s">
        <v>604</v>
      </c>
      <c r="F115" s="256" t="s">
        <v>72</v>
      </c>
      <c r="G115" s="256" t="s">
        <v>400</v>
      </c>
      <c r="H115" s="351">
        <f t="shared" si="12"/>
        <v>10725</v>
      </c>
      <c r="I115" s="352">
        <v>16500</v>
      </c>
      <c r="J115" s="349"/>
      <c r="K115" s="591"/>
    </row>
    <row r="116" spans="1:11">
      <c r="A116" s="627"/>
      <c r="B116" s="624" t="s">
        <v>422</v>
      </c>
      <c r="C116" s="626"/>
      <c r="D116" s="445" t="s">
        <v>249</v>
      </c>
      <c r="E116" s="350" t="s">
        <v>604</v>
      </c>
      <c r="F116" s="256" t="s">
        <v>407</v>
      </c>
      <c r="G116" s="256" t="s">
        <v>400</v>
      </c>
      <c r="H116" s="351">
        <f t="shared" si="12"/>
        <v>10725</v>
      </c>
      <c r="I116" s="352">
        <v>16500</v>
      </c>
      <c r="J116" s="349"/>
      <c r="K116" s="591"/>
    </row>
    <row r="117" spans="1:11">
      <c r="A117" s="627"/>
      <c r="B117" s="624"/>
      <c r="C117" s="626"/>
      <c r="D117" s="445" t="s">
        <v>249</v>
      </c>
      <c r="E117" s="256" t="s">
        <v>604</v>
      </c>
      <c r="F117" s="256" t="s">
        <v>406</v>
      </c>
      <c r="G117" s="256" t="s">
        <v>400</v>
      </c>
      <c r="H117" s="351">
        <f t="shared" si="12"/>
        <v>10725</v>
      </c>
      <c r="I117" s="352">
        <v>16500</v>
      </c>
      <c r="J117" s="349"/>
      <c r="K117" s="591"/>
    </row>
    <row r="118" spans="1:11">
      <c r="A118" s="627"/>
      <c r="B118" s="442"/>
      <c r="C118" s="443"/>
      <c r="D118" s="445" t="s">
        <v>249</v>
      </c>
      <c r="E118" s="256" t="s">
        <v>604</v>
      </c>
      <c r="F118" s="256" t="s">
        <v>566</v>
      </c>
      <c r="G118" s="256" t="s">
        <v>400</v>
      </c>
      <c r="H118" s="351">
        <f t="shared" ref="H118:H119" si="13">I118*0.65</f>
        <v>10725</v>
      </c>
      <c r="I118" s="352">
        <v>16500</v>
      </c>
      <c r="J118" s="349"/>
      <c r="K118" s="591"/>
    </row>
    <row r="119" spans="1:11" ht="13.5" thickBot="1">
      <c r="A119" s="627"/>
      <c r="B119" s="442"/>
      <c r="C119" s="443"/>
      <c r="D119" s="446" t="s">
        <v>249</v>
      </c>
      <c r="E119" s="259" t="s">
        <v>604</v>
      </c>
      <c r="F119" s="259" t="s">
        <v>825</v>
      </c>
      <c r="G119" s="259" t="s">
        <v>400</v>
      </c>
      <c r="H119" s="354">
        <f t="shared" si="13"/>
        <v>10725</v>
      </c>
      <c r="I119" s="355">
        <v>16500</v>
      </c>
      <c r="J119" s="349"/>
      <c r="K119" s="591"/>
    </row>
    <row r="120" spans="1:11">
      <c r="A120" s="627"/>
      <c r="B120" s="623" t="s">
        <v>650</v>
      </c>
      <c r="C120" s="669" t="s">
        <v>724</v>
      </c>
      <c r="D120" s="370" t="s">
        <v>698</v>
      </c>
      <c r="E120" s="346" t="s">
        <v>604</v>
      </c>
      <c r="F120" s="250" t="s">
        <v>74</v>
      </c>
      <c r="G120" s="250" t="s">
        <v>400</v>
      </c>
      <c r="H120" s="347">
        <f t="shared" si="12"/>
        <v>10725</v>
      </c>
      <c r="I120" s="348">
        <v>16500</v>
      </c>
      <c r="J120" s="349"/>
      <c r="K120" s="591"/>
    </row>
    <row r="121" spans="1:11">
      <c r="A121" s="627"/>
      <c r="B121" s="624" t="s">
        <v>422</v>
      </c>
      <c r="C121" s="670"/>
      <c r="D121" s="370" t="s">
        <v>698</v>
      </c>
      <c r="E121" s="350" t="s">
        <v>604</v>
      </c>
      <c r="F121" s="256" t="s">
        <v>70</v>
      </c>
      <c r="G121" s="256" t="s">
        <v>400</v>
      </c>
      <c r="H121" s="351">
        <f t="shared" si="12"/>
        <v>10725</v>
      </c>
      <c r="I121" s="352">
        <v>16500</v>
      </c>
      <c r="J121" s="349"/>
      <c r="K121" s="591"/>
    </row>
    <row r="122" spans="1:11">
      <c r="A122" s="627"/>
      <c r="B122" s="624" t="s">
        <v>422</v>
      </c>
      <c r="C122" s="670"/>
      <c r="D122" s="370" t="s">
        <v>698</v>
      </c>
      <c r="E122" s="350" t="s">
        <v>604</v>
      </c>
      <c r="F122" s="256" t="s">
        <v>71</v>
      </c>
      <c r="G122" s="256" t="s">
        <v>400</v>
      </c>
      <c r="H122" s="351">
        <f t="shared" si="12"/>
        <v>10725</v>
      </c>
      <c r="I122" s="352">
        <v>16500</v>
      </c>
      <c r="J122" s="349"/>
      <c r="K122" s="591"/>
    </row>
    <row r="123" spans="1:11">
      <c r="A123" s="627"/>
      <c r="B123" s="624" t="s">
        <v>422</v>
      </c>
      <c r="C123" s="670"/>
      <c r="D123" s="370" t="s">
        <v>698</v>
      </c>
      <c r="E123" s="350" t="s">
        <v>604</v>
      </c>
      <c r="F123" s="256" t="s">
        <v>72</v>
      </c>
      <c r="G123" s="256" t="s">
        <v>400</v>
      </c>
      <c r="H123" s="351">
        <f t="shared" si="12"/>
        <v>10725</v>
      </c>
      <c r="I123" s="352">
        <v>16500</v>
      </c>
      <c r="J123" s="349"/>
      <c r="K123" s="591"/>
    </row>
    <row r="124" spans="1:11">
      <c r="A124" s="627"/>
      <c r="B124" s="624" t="s">
        <v>422</v>
      </c>
      <c r="C124" s="670"/>
      <c r="D124" s="370" t="s">
        <v>698</v>
      </c>
      <c r="E124" s="350" t="s">
        <v>604</v>
      </c>
      <c r="F124" s="256" t="s">
        <v>407</v>
      </c>
      <c r="G124" s="256" t="s">
        <v>400</v>
      </c>
      <c r="H124" s="351">
        <f t="shared" si="12"/>
        <v>10725</v>
      </c>
      <c r="I124" s="352">
        <v>16500</v>
      </c>
      <c r="J124" s="349"/>
      <c r="K124" s="591"/>
    </row>
    <row r="125" spans="1:11" ht="13.5" thickBot="1">
      <c r="A125" s="627"/>
      <c r="B125" s="624"/>
      <c r="C125" s="670"/>
      <c r="D125" s="370" t="s">
        <v>698</v>
      </c>
      <c r="E125" s="353" t="s">
        <v>604</v>
      </c>
      <c r="F125" s="259" t="s">
        <v>406</v>
      </c>
      <c r="G125" s="259" t="s">
        <v>400</v>
      </c>
      <c r="H125" s="354">
        <f t="shared" si="12"/>
        <v>10725</v>
      </c>
      <c r="I125" s="355">
        <v>16500</v>
      </c>
      <c r="J125" s="349"/>
      <c r="K125" s="591"/>
    </row>
    <row r="126" spans="1:11">
      <c r="A126" s="627"/>
      <c r="B126" s="623" t="s">
        <v>650</v>
      </c>
      <c r="C126" s="634"/>
      <c r="D126" s="371" t="s">
        <v>560</v>
      </c>
      <c r="E126" s="346" t="s">
        <v>604</v>
      </c>
      <c r="F126" s="250" t="s">
        <v>74</v>
      </c>
      <c r="G126" s="250" t="s">
        <v>400</v>
      </c>
      <c r="H126" s="347">
        <f t="shared" si="12"/>
        <v>9093.5</v>
      </c>
      <c r="I126" s="348">
        <v>13990</v>
      </c>
      <c r="J126" s="349"/>
      <c r="K126" s="591"/>
    </row>
    <row r="127" spans="1:11">
      <c r="A127" s="627"/>
      <c r="B127" s="624" t="s">
        <v>422</v>
      </c>
      <c r="C127" s="635"/>
      <c r="D127" s="371" t="s">
        <v>560</v>
      </c>
      <c r="E127" s="350" t="s">
        <v>604</v>
      </c>
      <c r="F127" s="256" t="s">
        <v>70</v>
      </c>
      <c r="G127" s="256" t="s">
        <v>400</v>
      </c>
      <c r="H127" s="351">
        <f t="shared" si="12"/>
        <v>9093.5</v>
      </c>
      <c r="I127" s="352">
        <v>13990</v>
      </c>
      <c r="J127" s="349"/>
      <c r="K127" s="591"/>
    </row>
    <row r="128" spans="1:11">
      <c r="A128" s="627"/>
      <c r="B128" s="624" t="s">
        <v>422</v>
      </c>
      <c r="C128" s="635"/>
      <c r="D128" s="371" t="s">
        <v>560</v>
      </c>
      <c r="E128" s="350" t="s">
        <v>604</v>
      </c>
      <c r="F128" s="256" t="s">
        <v>71</v>
      </c>
      <c r="G128" s="256" t="s">
        <v>400</v>
      </c>
      <c r="H128" s="351">
        <f t="shared" si="12"/>
        <v>9093.5</v>
      </c>
      <c r="I128" s="352">
        <v>13990</v>
      </c>
      <c r="J128" s="349"/>
      <c r="K128" s="591"/>
    </row>
    <row r="129" spans="1:11">
      <c r="A129" s="627"/>
      <c r="B129" s="624" t="s">
        <v>422</v>
      </c>
      <c r="C129" s="635"/>
      <c r="D129" s="371" t="s">
        <v>560</v>
      </c>
      <c r="E129" s="350" t="s">
        <v>604</v>
      </c>
      <c r="F129" s="256" t="s">
        <v>72</v>
      </c>
      <c r="G129" s="256" t="s">
        <v>400</v>
      </c>
      <c r="H129" s="351">
        <f t="shared" si="12"/>
        <v>9093.5</v>
      </c>
      <c r="I129" s="352">
        <v>13990</v>
      </c>
      <c r="J129" s="349"/>
      <c r="K129" s="591"/>
    </row>
    <row r="130" spans="1:11">
      <c r="A130" s="627"/>
      <c r="B130" s="624" t="s">
        <v>422</v>
      </c>
      <c r="C130" s="635"/>
      <c r="D130" s="371" t="s">
        <v>560</v>
      </c>
      <c r="E130" s="350" t="s">
        <v>604</v>
      </c>
      <c r="F130" s="256" t="s">
        <v>407</v>
      </c>
      <c r="G130" s="256" t="s">
        <v>400</v>
      </c>
      <c r="H130" s="351">
        <f t="shared" si="12"/>
        <v>9093.5</v>
      </c>
      <c r="I130" s="352">
        <v>13990</v>
      </c>
      <c r="J130" s="349"/>
      <c r="K130" s="591"/>
    </row>
    <row r="131" spans="1:11" ht="13.5" thickBot="1">
      <c r="A131" s="627"/>
      <c r="B131" s="624"/>
      <c r="C131" s="635"/>
      <c r="D131" s="371" t="s">
        <v>560</v>
      </c>
      <c r="E131" s="353" t="s">
        <v>604</v>
      </c>
      <c r="F131" s="259" t="s">
        <v>406</v>
      </c>
      <c r="G131" s="259" t="s">
        <v>400</v>
      </c>
      <c r="H131" s="354">
        <f t="shared" si="12"/>
        <v>9093.5</v>
      </c>
      <c r="I131" s="355">
        <v>13990</v>
      </c>
      <c r="J131" s="349"/>
      <c r="K131" s="591"/>
    </row>
    <row r="132" spans="1:11">
      <c r="A132" s="627"/>
      <c r="B132" s="623" t="s">
        <v>650</v>
      </c>
      <c r="C132" s="634"/>
      <c r="D132" s="372" t="s">
        <v>575</v>
      </c>
      <c r="E132" s="346" t="s">
        <v>604</v>
      </c>
      <c r="F132" s="250" t="s">
        <v>74</v>
      </c>
      <c r="G132" s="250" t="s">
        <v>400</v>
      </c>
      <c r="H132" s="347">
        <f t="shared" si="12"/>
        <v>10725</v>
      </c>
      <c r="I132" s="348">
        <v>16500</v>
      </c>
      <c r="J132" s="349"/>
      <c r="K132" s="591"/>
    </row>
    <row r="133" spans="1:11">
      <c r="A133" s="627"/>
      <c r="B133" s="624" t="s">
        <v>422</v>
      </c>
      <c r="C133" s="635"/>
      <c r="D133" s="372" t="s">
        <v>575</v>
      </c>
      <c r="E133" s="350" t="s">
        <v>604</v>
      </c>
      <c r="F133" s="256" t="s">
        <v>70</v>
      </c>
      <c r="G133" s="256" t="s">
        <v>400</v>
      </c>
      <c r="H133" s="351">
        <f t="shared" si="12"/>
        <v>10725</v>
      </c>
      <c r="I133" s="352">
        <v>16500</v>
      </c>
      <c r="J133" s="349"/>
      <c r="K133" s="591"/>
    </row>
    <row r="134" spans="1:11">
      <c r="A134" s="627"/>
      <c r="B134" s="624" t="s">
        <v>422</v>
      </c>
      <c r="C134" s="635"/>
      <c r="D134" s="372" t="s">
        <v>575</v>
      </c>
      <c r="E134" s="350" t="s">
        <v>604</v>
      </c>
      <c r="F134" s="256" t="s">
        <v>71</v>
      </c>
      <c r="G134" s="256" t="s">
        <v>400</v>
      </c>
      <c r="H134" s="351">
        <f t="shared" si="12"/>
        <v>10725</v>
      </c>
      <c r="I134" s="352">
        <v>16500</v>
      </c>
      <c r="J134" s="349"/>
      <c r="K134" s="591"/>
    </row>
    <row r="135" spans="1:11">
      <c r="A135" s="627"/>
      <c r="B135" s="624" t="s">
        <v>422</v>
      </c>
      <c r="C135" s="635"/>
      <c r="D135" s="372" t="s">
        <v>575</v>
      </c>
      <c r="E135" s="350" t="s">
        <v>604</v>
      </c>
      <c r="F135" s="256" t="s">
        <v>72</v>
      </c>
      <c r="G135" s="256" t="s">
        <v>400</v>
      </c>
      <c r="H135" s="351">
        <f t="shared" si="12"/>
        <v>10725</v>
      </c>
      <c r="I135" s="352">
        <v>16500</v>
      </c>
      <c r="J135" s="349"/>
      <c r="K135" s="591"/>
    </row>
    <row r="136" spans="1:11">
      <c r="A136" s="627"/>
      <c r="B136" s="624" t="s">
        <v>422</v>
      </c>
      <c r="C136" s="635"/>
      <c r="D136" s="372" t="s">
        <v>575</v>
      </c>
      <c r="E136" s="350" t="s">
        <v>604</v>
      </c>
      <c r="F136" s="256" t="s">
        <v>407</v>
      </c>
      <c r="G136" s="256" t="s">
        <v>400</v>
      </c>
      <c r="H136" s="351">
        <f t="shared" si="12"/>
        <v>10725</v>
      </c>
      <c r="I136" s="352">
        <v>16500</v>
      </c>
      <c r="J136" s="349"/>
      <c r="K136" s="591"/>
    </row>
    <row r="137" spans="1:11" ht="13.5" thickBot="1">
      <c r="A137" s="628"/>
      <c r="B137" s="624"/>
      <c r="C137" s="635"/>
      <c r="D137" s="372" t="s">
        <v>575</v>
      </c>
      <c r="E137" s="353" t="s">
        <v>604</v>
      </c>
      <c r="F137" s="259" t="s">
        <v>406</v>
      </c>
      <c r="G137" s="259" t="s">
        <v>400</v>
      </c>
      <c r="H137" s="354">
        <f t="shared" si="12"/>
        <v>10725</v>
      </c>
      <c r="I137" s="355">
        <v>16500</v>
      </c>
      <c r="J137" s="349"/>
      <c r="K137" s="592"/>
    </row>
    <row r="138" spans="1:11" ht="16.5" thickBot="1">
      <c r="A138" s="359"/>
      <c r="B138" s="276" t="s">
        <v>412</v>
      </c>
      <c r="C138" s="275"/>
      <c r="D138" s="276"/>
      <c r="E138" s="360"/>
      <c r="F138" s="360"/>
      <c r="G138" s="360"/>
      <c r="H138" s="361">
        <f t="shared" si="12"/>
        <v>0</v>
      </c>
      <c r="I138" s="361">
        <v>0</v>
      </c>
      <c r="J138" s="362"/>
      <c r="K138" s="254"/>
    </row>
    <row r="139" spans="1:11" ht="13.5" thickBot="1">
      <c r="A139" s="623" t="s">
        <v>483</v>
      </c>
      <c r="B139" s="623" t="s">
        <v>652</v>
      </c>
      <c r="C139" s="623"/>
      <c r="D139" s="369" t="s">
        <v>52</v>
      </c>
      <c r="E139" s="346" t="s">
        <v>780</v>
      </c>
      <c r="F139" s="250" t="s">
        <v>74</v>
      </c>
      <c r="G139" s="250" t="s">
        <v>729</v>
      </c>
      <c r="H139" s="347">
        <f t="shared" si="12"/>
        <v>10075</v>
      </c>
      <c r="I139" s="348">
        <v>15500</v>
      </c>
      <c r="J139" s="349"/>
      <c r="K139" s="590" t="s">
        <v>586</v>
      </c>
    </row>
    <row r="140" spans="1:11" ht="13.5" thickBot="1">
      <c r="A140" s="624" t="s">
        <v>403</v>
      </c>
      <c r="B140" s="624" t="s">
        <v>422</v>
      </c>
      <c r="C140" s="624"/>
      <c r="D140" s="369" t="s">
        <v>52</v>
      </c>
      <c r="E140" s="346" t="s">
        <v>780</v>
      </c>
      <c r="F140" s="256" t="s">
        <v>70</v>
      </c>
      <c r="G140" s="256" t="s">
        <v>729</v>
      </c>
      <c r="H140" s="351">
        <f t="shared" si="12"/>
        <v>10075</v>
      </c>
      <c r="I140" s="348">
        <v>15500</v>
      </c>
      <c r="J140" s="349"/>
      <c r="K140" s="591"/>
    </row>
    <row r="141" spans="1:11" ht="13.5" thickBot="1">
      <c r="A141" s="624" t="s">
        <v>403</v>
      </c>
      <c r="B141" s="624" t="s">
        <v>422</v>
      </c>
      <c r="C141" s="624"/>
      <c r="D141" s="369" t="s">
        <v>52</v>
      </c>
      <c r="E141" s="346" t="s">
        <v>780</v>
      </c>
      <c r="F141" s="256" t="s">
        <v>71</v>
      </c>
      <c r="G141" s="256" t="s">
        <v>729</v>
      </c>
      <c r="H141" s="351">
        <f t="shared" si="12"/>
        <v>10075</v>
      </c>
      <c r="I141" s="348">
        <v>15500</v>
      </c>
      <c r="J141" s="349"/>
      <c r="K141" s="591"/>
    </row>
    <row r="142" spans="1:11" ht="13.5" thickBot="1">
      <c r="A142" s="624" t="s">
        <v>403</v>
      </c>
      <c r="B142" s="624" t="s">
        <v>422</v>
      </c>
      <c r="C142" s="624"/>
      <c r="D142" s="369" t="s">
        <v>52</v>
      </c>
      <c r="E142" s="346" t="s">
        <v>780</v>
      </c>
      <c r="F142" s="256" t="s">
        <v>72</v>
      </c>
      <c r="G142" s="256" t="s">
        <v>729</v>
      </c>
      <c r="H142" s="351">
        <f t="shared" si="12"/>
        <v>10075</v>
      </c>
      <c r="I142" s="348">
        <v>15500</v>
      </c>
      <c r="J142" s="349"/>
      <c r="K142" s="591"/>
    </row>
    <row r="143" spans="1:11" ht="13.5" thickBot="1">
      <c r="A143" s="624" t="s">
        <v>403</v>
      </c>
      <c r="B143" s="624" t="s">
        <v>422</v>
      </c>
      <c r="C143" s="624"/>
      <c r="D143" s="369" t="s">
        <v>52</v>
      </c>
      <c r="E143" s="346" t="s">
        <v>780</v>
      </c>
      <c r="F143" s="256" t="s">
        <v>407</v>
      </c>
      <c r="G143" s="256" t="s">
        <v>729</v>
      </c>
      <c r="H143" s="351">
        <f t="shared" si="12"/>
        <v>10075</v>
      </c>
      <c r="I143" s="348">
        <v>15500</v>
      </c>
      <c r="J143" s="349"/>
      <c r="K143" s="591"/>
    </row>
    <row r="144" spans="1:11" ht="13.5" thickBot="1">
      <c r="A144" s="624" t="s">
        <v>408</v>
      </c>
      <c r="B144" s="624" t="s">
        <v>422</v>
      </c>
      <c r="C144" s="624"/>
      <c r="D144" s="369" t="s">
        <v>52</v>
      </c>
      <c r="E144" s="346" t="s">
        <v>780</v>
      </c>
      <c r="F144" s="259" t="s">
        <v>406</v>
      </c>
      <c r="G144" s="259" t="s">
        <v>729</v>
      </c>
      <c r="H144" s="354">
        <f t="shared" si="12"/>
        <v>10075</v>
      </c>
      <c r="I144" s="348">
        <v>15500</v>
      </c>
      <c r="J144" s="349"/>
      <c r="K144" s="592"/>
    </row>
    <row r="145" spans="1:11" ht="13.5" thickBot="1">
      <c r="A145" s="623" t="s">
        <v>483</v>
      </c>
      <c r="B145" s="638" t="s">
        <v>652</v>
      </c>
      <c r="C145" s="638"/>
      <c r="D145" s="373" t="s">
        <v>36</v>
      </c>
      <c r="E145" s="346" t="s">
        <v>780</v>
      </c>
      <c r="F145" s="250" t="s">
        <v>74</v>
      </c>
      <c r="G145" s="250" t="s">
        <v>729</v>
      </c>
      <c r="H145" s="347">
        <f t="shared" si="12"/>
        <v>10075</v>
      </c>
      <c r="I145" s="348">
        <v>15500</v>
      </c>
      <c r="J145" s="349"/>
      <c r="K145" s="590" t="s">
        <v>585</v>
      </c>
    </row>
    <row r="146" spans="1:11" ht="13.5" thickBot="1">
      <c r="A146" s="624" t="s">
        <v>403</v>
      </c>
      <c r="B146" s="601" t="s">
        <v>422</v>
      </c>
      <c r="C146" s="601"/>
      <c r="D146" s="373" t="s">
        <v>36</v>
      </c>
      <c r="E146" s="346" t="s">
        <v>780</v>
      </c>
      <c r="F146" s="256" t="s">
        <v>70</v>
      </c>
      <c r="G146" s="256" t="s">
        <v>729</v>
      </c>
      <c r="H146" s="351">
        <f t="shared" si="12"/>
        <v>10075</v>
      </c>
      <c r="I146" s="348">
        <v>15500</v>
      </c>
      <c r="J146" s="349"/>
      <c r="K146" s="591"/>
    </row>
    <row r="147" spans="1:11" ht="13.5" thickBot="1">
      <c r="A147" s="624" t="s">
        <v>403</v>
      </c>
      <c r="B147" s="601" t="s">
        <v>422</v>
      </c>
      <c r="C147" s="601"/>
      <c r="D147" s="373" t="s">
        <v>36</v>
      </c>
      <c r="E147" s="346" t="s">
        <v>780</v>
      </c>
      <c r="F147" s="256" t="s">
        <v>71</v>
      </c>
      <c r="G147" s="256" t="s">
        <v>729</v>
      </c>
      <c r="H147" s="351">
        <f t="shared" si="12"/>
        <v>10075</v>
      </c>
      <c r="I147" s="348">
        <v>15500</v>
      </c>
      <c r="J147" s="349"/>
      <c r="K147" s="591"/>
    </row>
    <row r="148" spans="1:11" ht="13.5" thickBot="1">
      <c r="A148" s="624" t="s">
        <v>403</v>
      </c>
      <c r="B148" s="601" t="s">
        <v>422</v>
      </c>
      <c r="C148" s="601"/>
      <c r="D148" s="373" t="s">
        <v>36</v>
      </c>
      <c r="E148" s="346" t="s">
        <v>780</v>
      </c>
      <c r="F148" s="256" t="s">
        <v>72</v>
      </c>
      <c r="G148" s="256" t="s">
        <v>729</v>
      </c>
      <c r="H148" s="351">
        <f t="shared" si="12"/>
        <v>10075</v>
      </c>
      <c r="I148" s="348">
        <v>15500</v>
      </c>
      <c r="J148" s="349"/>
      <c r="K148" s="591"/>
    </row>
    <row r="149" spans="1:11" ht="13.5" thickBot="1">
      <c r="A149" s="624" t="s">
        <v>403</v>
      </c>
      <c r="B149" s="601" t="s">
        <v>422</v>
      </c>
      <c r="C149" s="601"/>
      <c r="D149" s="373" t="s">
        <v>36</v>
      </c>
      <c r="E149" s="346" t="s">
        <v>780</v>
      </c>
      <c r="F149" s="256" t="s">
        <v>407</v>
      </c>
      <c r="G149" s="256" t="s">
        <v>729</v>
      </c>
      <c r="H149" s="351">
        <f t="shared" si="12"/>
        <v>10075</v>
      </c>
      <c r="I149" s="348">
        <v>15500</v>
      </c>
      <c r="J149" s="349"/>
      <c r="K149" s="591"/>
    </row>
    <row r="150" spans="1:11" ht="13.5" thickBot="1">
      <c r="A150" s="624" t="s">
        <v>408</v>
      </c>
      <c r="B150" s="601" t="s">
        <v>422</v>
      </c>
      <c r="C150" s="601"/>
      <c r="D150" s="373" t="s">
        <v>36</v>
      </c>
      <c r="E150" s="346" t="s">
        <v>780</v>
      </c>
      <c r="F150" s="259" t="s">
        <v>406</v>
      </c>
      <c r="G150" s="259" t="s">
        <v>729</v>
      </c>
      <c r="H150" s="354">
        <f t="shared" si="12"/>
        <v>10075</v>
      </c>
      <c r="I150" s="348">
        <v>15500</v>
      </c>
      <c r="J150" s="349"/>
      <c r="K150" s="592"/>
    </row>
    <row r="151" spans="1:11" ht="20.25" customHeight="1" thickBot="1">
      <c r="A151" s="623" t="s">
        <v>727</v>
      </c>
      <c r="B151" s="636" t="s">
        <v>695</v>
      </c>
      <c r="C151" s="634"/>
      <c r="D151" s="374" t="s">
        <v>683</v>
      </c>
      <c r="E151" s="346" t="s">
        <v>779</v>
      </c>
      <c r="F151" s="256" t="s">
        <v>74</v>
      </c>
      <c r="G151" s="250" t="s">
        <v>729</v>
      </c>
      <c r="H151" s="347">
        <f t="shared" ref="H151:H180" si="14">I151*0.65</f>
        <v>10075</v>
      </c>
      <c r="I151" s="348">
        <v>15500</v>
      </c>
      <c r="J151" s="349"/>
      <c r="K151" s="590" t="s">
        <v>684</v>
      </c>
    </row>
    <row r="152" spans="1:11" ht="20.25" customHeight="1" thickBot="1">
      <c r="A152" s="624" t="s">
        <v>403</v>
      </c>
      <c r="B152" s="637" t="s">
        <v>422</v>
      </c>
      <c r="C152" s="635"/>
      <c r="D152" s="374" t="s">
        <v>683</v>
      </c>
      <c r="E152" s="346" t="s">
        <v>779</v>
      </c>
      <c r="F152" s="256" t="s">
        <v>70</v>
      </c>
      <c r="G152" s="256" t="s">
        <v>729</v>
      </c>
      <c r="H152" s="351">
        <f t="shared" si="14"/>
        <v>10075</v>
      </c>
      <c r="I152" s="348">
        <v>15500</v>
      </c>
      <c r="J152" s="349"/>
      <c r="K152" s="591"/>
    </row>
    <row r="153" spans="1:11" ht="20.25" customHeight="1" thickBot="1">
      <c r="A153" s="624" t="s">
        <v>403</v>
      </c>
      <c r="B153" s="637" t="s">
        <v>422</v>
      </c>
      <c r="C153" s="635"/>
      <c r="D153" s="374" t="s">
        <v>683</v>
      </c>
      <c r="E153" s="346" t="s">
        <v>779</v>
      </c>
      <c r="F153" s="256" t="s">
        <v>71</v>
      </c>
      <c r="G153" s="256" t="s">
        <v>729</v>
      </c>
      <c r="H153" s="351">
        <f t="shared" si="14"/>
        <v>10075</v>
      </c>
      <c r="I153" s="348">
        <v>15500</v>
      </c>
      <c r="J153" s="349"/>
      <c r="K153" s="591"/>
    </row>
    <row r="154" spans="1:11" ht="20.25" customHeight="1" thickBot="1">
      <c r="A154" s="624" t="s">
        <v>403</v>
      </c>
      <c r="B154" s="637" t="s">
        <v>422</v>
      </c>
      <c r="C154" s="635"/>
      <c r="D154" s="374" t="s">
        <v>683</v>
      </c>
      <c r="E154" s="346" t="s">
        <v>779</v>
      </c>
      <c r="F154" s="256" t="s">
        <v>72</v>
      </c>
      <c r="G154" s="256" t="s">
        <v>729</v>
      </c>
      <c r="H154" s="351">
        <f t="shared" si="14"/>
        <v>10075</v>
      </c>
      <c r="I154" s="348">
        <v>15500</v>
      </c>
      <c r="J154" s="349"/>
      <c r="K154" s="591"/>
    </row>
    <row r="155" spans="1:11" ht="20.25" customHeight="1" thickBot="1">
      <c r="A155" s="624" t="s">
        <v>403</v>
      </c>
      <c r="B155" s="637" t="s">
        <v>422</v>
      </c>
      <c r="C155" s="635"/>
      <c r="D155" s="374" t="s">
        <v>683</v>
      </c>
      <c r="E155" s="346" t="s">
        <v>779</v>
      </c>
      <c r="F155" s="256"/>
      <c r="G155" s="256"/>
      <c r="H155" s="351"/>
      <c r="I155" s="348"/>
      <c r="J155" s="349"/>
      <c r="K155" s="591"/>
    </row>
    <row r="156" spans="1:11" ht="20.25" customHeight="1" thickBot="1">
      <c r="A156" s="624" t="s">
        <v>408</v>
      </c>
      <c r="B156" s="637" t="s">
        <v>422</v>
      </c>
      <c r="C156" s="635"/>
      <c r="D156" s="374" t="s">
        <v>683</v>
      </c>
      <c r="E156" s="346" t="s">
        <v>779</v>
      </c>
      <c r="F156" s="259"/>
      <c r="G156" s="259"/>
      <c r="H156" s="354"/>
      <c r="I156" s="348"/>
      <c r="J156" s="349"/>
      <c r="K156" s="592"/>
    </row>
    <row r="157" spans="1:11" ht="20.25" customHeight="1" thickBot="1">
      <c r="A157" s="623" t="s">
        <v>727</v>
      </c>
      <c r="B157" s="636" t="s">
        <v>695</v>
      </c>
      <c r="C157" s="634"/>
      <c r="D157" s="369" t="s">
        <v>52</v>
      </c>
      <c r="E157" s="346" t="s">
        <v>779</v>
      </c>
      <c r="F157" s="256" t="s">
        <v>74</v>
      </c>
      <c r="G157" s="250" t="s">
        <v>729</v>
      </c>
      <c r="H157" s="347">
        <f t="shared" ref="H157:H160" si="15">I157*0.65</f>
        <v>10075</v>
      </c>
      <c r="I157" s="348">
        <v>15500</v>
      </c>
      <c r="J157" s="349"/>
      <c r="K157" s="590" t="s">
        <v>684</v>
      </c>
    </row>
    <row r="158" spans="1:11" ht="20.25" customHeight="1" thickBot="1">
      <c r="A158" s="624" t="s">
        <v>403</v>
      </c>
      <c r="B158" s="637" t="s">
        <v>422</v>
      </c>
      <c r="C158" s="635"/>
      <c r="D158" s="369" t="s">
        <v>52</v>
      </c>
      <c r="E158" s="346" t="s">
        <v>779</v>
      </c>
      <c r="F158" s="256" t="s">
        <v>70</v>
      </c>
      <c r="G158" s="256" t="s">
        <v>729</v>
      </c>
      <c r="H158" s="351">
        <f t="shared" si="15"/>
        <v>10075</v>
      </c>
      <c r="I158" s="348">
        <v>15500</v>
      </c>
      <c r="J158" s="349"/>
      <c r="K158" s="591"/>
    </row>
    <row r="159" spans="1:11" ht="20.25" customHeight="1" thickBot="1">
      <c r="A159" s="624" t="s">
        <v>403</v>
      </c>
      <c r="B159" s="637" t="s">
        <v>422</v>
      </c>
      <c r="C159" s="635"/>
      <c r="D159" s="369" t="s">
        <v>52</v>
      </c>
      <c r="E159" s="346" t="s">
        <v>779</v>
      </c>
      <c r="F159" s="256" t="s">
        <v>71</v>
      </c>
      <c r="G159" s="256" t="s">
        <v>729</v>
      </c>
      <c r="H159" s="351">
        <f t="shared" si="15"/>
        <v>10075</v>
      </c>
      <c r="I159" s="348">
        <v>15500</v>
      </c>
      <c r="J159" s="349"/>
      <c r="K159" s="591"/>
    </row>
    <row r="160" spans="1:11" ht="20.25" customHeight="1" thickBot="1">
      <c r="A160" s="624" t="s">
        <v>403</v>
      </c>
      <c r="B160" s="637" t="s">
        <v>422</v>
      </c>
      <c r="C160" s="635"/>
      <c r="D160" s="369" t="s">
        <v>52</v>
      </c>
      <c r="E160" s="346" t="s">
        <v>779</v>
      </c>
      <c r="F160" s="256" t="s">
        <v>72</v>
      </c>
      <c r="G160" s="256" t="s">
        <v>729</v>
      </c>
      <c r="H160" s="351">
        <f t="shared" si="15"/>
        <v>10075</v>
      </c>
      <c r="I160" s="348">
        <v>15500</v>
      </c>
      <c r="J160" s="349"/>
      <c r="K160" s="591"/>
    </row>
    <row r="161" spans="1:11" ht="20.25" customHeight="1" thickBot="1">
      <c r="A161" s="624" t="s">
        <v>403</v>
      </c>
      <c r="B161" s="637" t="s">
        <v>422</v>
      </c>
      <c r="C161" s="635"/>
      <c r="D161" s="369" t="s">
        <v>52</v>
      </c>
      <c r="E161" s="346" t="s">
        <v>779</v>
      </c>
      <c r="F161" s="256"/>
      <c r="G161" s="256"/>
      <c r="H161" s="351"/>
      <c r="I161" s="348"/>
      <c r="J161" s="349"/>
      <c r="K161" s="591"/>
    </row>
    <row r="162" spans="1:11" ht="20.25" customHeight="1" thickBot="1">
      <c r="A162" s="624" t="s">
        <v>408</v>
      </c>
      <c r="B162" s="637" t="s">
        <v>422</v>
      </c>
      <c r="C162" s="635"/>
      <c r="D162" s="369" t="s">
        <v>52</v>
      </c>
      <c r="E162" s="346" t="s">
        <v>779</v>
      </c>
      <c r="F162" s="259"/>
      <c r="G162" s="259"/>
      <c r="H162" s="354"/>
      <c r="I162" s="348"/>
      <c r="J162" s="349"/>
      <c r="K162" s="592"/>
    </row>
    <row r="163" spans="1:11" ht="21.75" customHeight="1" thickBot="1">
      <c r="A163" s="623" t="s">
        <v>726</v>
      </c>
      <c r="B163" s="632" t="s">
        <v>772</v>
      </c>
      <c r="C163" s="634"/>
      <c r="D163" s="374" t="s">
        <v>683</v>
      </c>
      <c r="E163" s="346" t="s">
        <v>781</v>
      </c>
      <c r="F163" s="256" t="s">
        <v>74</v>
      </c>
      <c r="G163" s="250" t="s">
        <v>730</v>
      </c>
      <c r="H163" s="347">
        <f t="shared" ref="H163:H166" si="16">I163*0.65</f>
        <v>10725</v>
      </c>
      <c r="I163" s="348">
        <v>16500</v>
      </c>
      <c r="J163" s="349"/>
      <c r="K163" s="590" t="s">
        <v>725</v>
      </c>
    </row>
    <row r="164" spans="1:11" ht="21.75" customHeight="1" thickBot="1">
      <c r="A164" s="624" t="s">
        <v>403</v>
      </c>
      <c r="B164" s="633" t="s">
        <v>422</v>
      </c>
      <c r="C164" s="635"/>
      <c r="D164" s="374" t="s">
        <v>683</v>
      </c>
      <c r="E164" s="346" t="s">
        <v>781</v>
      </c>
      <c r="F164" s="256" t="s">
        <v>70</v>
      </c>
      <c r="G164" s="256" t="s">
        <v>730</v>
      </c>
      <c r="H164" s="351">
        <f t="shared" si="16"/>
        <v>10725</v>
      </c>
      <c r="I164" s="348">
        <v>16500</v>
      </c>
      <c r="J164" s="349"/>
      <c r="K164" s="591"/>
    </row>
    <row r="165" spans="1:11" ht="21.75" customHeight="1" thickBot="1">
      <c r="A165" s="624" t="s">
        <v>403</v>
      </c>
      <c r="B165" s="633" t="s">
        <v>422</v>
      </c>
      <c r="C165" s="635"/>
      <c r="D165" s="374" t="s">
        <v>683</v>
      </c>
      <c r="E165" s="346" t="s">
        <v>781</v>
      </c>
      <c r="F165" s="256" t="s">
        <v>71</v>
      </c>
      <c r="G165" s="256" t="s">
        <v>730</v>
      </c>
      <c r="H165" s="351">
        <f t="shared" si="16"/>
        <v>10725</v>
      </c>
      <c r="I165" s="348">
        <v>16500</v>
      </c>
      <c r="J165" s="349"/>
      <c r="K165" s="591"/>
    </row>
    <row r="166" spans="1:11" ht="21.75" customHeight="1" thickBot="1">
      <c r="A166" s="624" t="s">
        <v>403</v>
      </c>
      <c r="B166" s="633" t="s">
        <v>422</v>
      </c>
      <c r="C166" s="635"/>
      <c r="D166" s="374" t="s">
        <v>683</v>
      </c>
      <c r="E166" s="346" t="s">
        <v>781</v>
      </c>
      <c r="F166" s="256" t="s">
        <v>72</v>
      </c>
      <c r="G166" s="256" t="s">
        <v>730</v>
      </c>
      <c r="H166" s="351">
        <f t="shared" si="16"/>
        <v>10725</v>
      </c>
      <c r="I166" s="348">
        <v>16500</v>
      </c>
      <c r="J166" s="349"/>
      <c r="K166" s="591"/>
    </row>
    <row r="167" spans="1:11" ht="21.75" customHeight="1" thickBot="1">
      <c r="A167" s="624" t="s">
        <v>403</v>
      </c>
      <c r="B167" s="633" t="s">
        <v>422</v>
      </c>
      <c r="C167" s="635"/>
      <c r="D167" s="374" t="s">
        <v>683</v>
      </c>
      <c r="E167" s="346" t="s">
        <v>781</v>
      </c>
      <c r="F167" s="256"/>
      <c r="G167" s="256"/>
      <c r="H167" s="351"/>
      <c r="I167" s="348"/>
      <c r="J167" s="349"/>
      <c r="K167" s="591"/>
    </row>
    <row r="168" spans="1:11" ht="21.75" customHeight="1" thickBot="1">
      <c r="A168" s="624" t="s">
        <v>408</v>
      </c>
      <c r="B168" s="633" t="s">
        <v>422</v>
      </c>
      <c r="C168" s="635"/>
      <c r="D168" s="374" t="s">
        <v>683</v>
      </c>
      <c r="E168" s="346" t="s">
        <v>781</v>
      </c>
      <c r="F168" s="259"/>
      <c r="G168" s="259"/>
      <c r="H168" s="354"/>
      <c r="I168" s="348"/>
      <c r="J168" s="349"/>
      <c r="K168" s="592"/>
    </row>
    <row r="169" spans="1:11" ht="21.75" customHeight="1" thickBot="1">
      <c r="A169" s="623" t="s">
        <v>726</v>
      </c>
      <c r="B169" s="632" t="s">
        <v>772</v>
      </c>
      <c r="C169" s="634"/>
      <c r="D169" s="369" t="s">
        <v>52</v>
      </c>
      <c r="E169" s="346" t="s">
        <v>781</v>
      </c>
      <c r="F169" s="256" t="s">
        <v>74</v>
      </c>
      <c r="G169" s="250" t="s">
        <v>730</v>
      </c>
      <c r="H169" s="347">
        <f t="shared" ref="H169:H172" si="17">I169*0.65</f>
        <v>10725</v>
      </c>
      <c r="I169" s="348">
        <v>16500</v>
      </c>
      <c r="J169" s="349"/>
      <c r="K169" s="590" t="s">
        <v>725</v>
      </c>
    </row>
    <row r="170" spans="1:11" ht="21.75" customHeight="1" thickBot="1">
      <c r="A170" s="624" t="s">
        <v>403</v>
      </c>
      <c r="B170" s="633" t="s">
        <v>422</v>
      </c>
      <c r="C170" s="635"/>
      <c r="D170" s="369" t="s">
        <v>52</v>
      </c>
      <c r="E170" s="346" t="s">
        <v>781</v>
      </c>
      <c r="F170" s="256" t="s">
        <v>70</v>
      </c>
      <c r="G170" s="256" t="s">
        <v>730</v>
      </c>
      <c r="H170" s="351">
        <f t="shared" si="17"/>
        <v>10725</v>
      </c>
      <c r="I170" s="348">
        <v>16500</v>
      </c>
      <c r="J170" s="349"/>
      <c r="K170" s="591"/>
    </row>
    <row r="171" spans="1:11" ht="21.75" customHeight="1" thickBot="1">
      <c r="A171" s="624" t="s">
        <v>403</v>
      </c>
      <c r="B171" s="633" t="s">
        <v>422</v>
      </c>
      <c r="C171" s="635"/>
      <c r="D171" s="369" t="s">
        <v>52</v>
      </c>
      <c r="E171" s="346" t="s">
        <v>781</v>
      </c>
      <c r="F171" s="256" t="s">
        <v>71</v>
      </c>
      <c r="G171" s="256" t="s">
        <v>730</v>
      </c>
      <c r="H171" s="351">
        <f t="shared" si="17"/>
        <v>10725</v>
      </c>
      <c r="I171" s="348">
        <v>16500</v>
      </c>
      <c r="J171" s="349"/>
      <c r="K171" s="591"/>
    </row>
    <row r="172" spans="1:11" ht="21.75" customHeight="1" thickBot="1">
      <c r="A172" s="624" t="s">
        <v>403</v>
      </c>
      <c r="B172" s="633" t="s">
        <v>422</v>
      </c>
      <c r="C172" s="635"/>
      <c r="D172" s="369" t="s">
        <v>52</v>
      </c>
      <c r="E172" s="346" t="s">
        <v>781</v>
      </c>
      <c r="F172" s="256" t="s">
        <v>72</v>
      </c>
      <c r="G172" s="256" t="s">
        <v>730</v>
      </c>
      <c r="H172" s="351">
        <f t="shared" si="17"/>
        <v>10725</v>
      </c>
      <c r="I172" s="348">
        <v>16500</v>
      </c>
      <c r="J172" s="349"/>
      <c r="K172" s="591"/>
    </row>
    <row r="173" spans="1:11" ht="21.75" customHeight="1" thickBot="1">
      <c r="A173" s="624" t="s">
        <v>403</v>
      </c>
      <c r="B173" s="633" t="s">
        <v>422</v>
      </c>
      <c r="C173" s="635"/>
      <c r="D173" s="369" t="s">
        <v>52</v>
      </c>
      <c r="E173" s="346" t="s">
        <v>781</v>
      </c>
      <c r="F173" s="256"/>
      <c r="G173" s="256"/>
      <c r="H173" s="351"/>
      <c r="I173" s="348"/>
      <c r="J173" s="349"/>
      <c r="K173" s="591"/>
    </row>
    <row r="174" spans="1:11" ht="21.75" customHeight="1" thickBot="1">
      <c r="A174" s="624" t="s">
        <v>408</v>
      </c>
      <c r="B174" s="633" t="s">
        <v>422</v>
      </c>
      <c r="C174" s="635"/>
      <c r="D174" s="369" t="s">
        <v>52</v>
      </c>
      <c r="E174" s="346" t="s">
        <v>781</v>
      </c>
      <c r="F174" s="259"/>
      <c r="G174" s="259"/>
      <c r="H174" s="354"/>
      <c r="I174" s="348"/>
      <c r="J174" s="349"/>
      <c r="K174" s="592"/>
    </row>
    <row r="175" spans="1:11" ht="22.5" customHeight="1" thickBot="1">
      <c r="A175" s="623" t="s">
        <v>728</v>
      </c>
      <c r="B175" s="638" t="s">
        <v>773</v>
      </c>
      <c r="C175" s="638"/>
      <c r="D175" s="356" t="s">
        <v>36</v>
      </c>
      <c r="E175" s="346" t="s">
        <v>782</v>
      </c>
      <c r="F175" s="250" t="s">
        <v>74</v>
      </c>
      <c r="G175" s="250" t="s">
        <v>730</v>
      </c>
      <c r="H175" s="347">
        <f t="shared" si="14"/>
        <v>10725</v>
      </c>
      <c r="I175" s="348">
        <v>16500</v>
      </c>
      <c r="J175" s="349"/>
      <c r="K175" s="590" t="s">
        <v>725</v>
      </c>
    </row>
    <row r="176" spans="1:11" ht="22.5" customHeight="1" thickBot="1">
      <c r="A176" s="624" t="s">
        <v>403</v>
      </c>
      <c r="B176" s="601" t="s">
        <v>422</v>
      </c>
      <c r="C176" s="601"/>
      <c r="D176" s="356" t="s">
        <v>36</v>
      </c>
      <c r="E176" s="346" t="s">
        <v>782</v>
      </c>
      <c r="F176" s="256" t="s">
        <v>70</v>
      </c>
      <c r="G176" s="256" t="s">
        <v>730</v>
      </c>
      <c r="H176" s="351">
        <f t="shared" si="14"/>
        <v>10725</v>
      </c>
      <c r="I176" s="352">
        <v>16500</v>
      </c>
      <c r="J176" s="349"/>
      <c r="K176" s="591"/>
    </row>
    <row r="177" spans="1:12" ht="22.5" customHeight="1" thickBot="1">
      <c r="A177" s="624" t="s">
        <v>403</v>
      </c>
      <c r="B177" s="601" t="s">
        <v>422</v>
      </c>
      <c r="C177" s="601"/>
      <c r="D177" s="356" t="s">
        <v>36</v>
      </c>
      <c r="E177" s="346" t="s">
        <v>782</v>
      </c>
      <c r="F177" s="256" t="s">
        <v>71</v>
      </c>
      <c r="G177" s="256" t="s">
        <v>730</v>
      </c>
      <c r="H177" s="351">
        <f t="shared" si="14"/>
        <v>10725</v>
      </c>
      <c r="I177" s="352">
        <v>16500</v>
      </c>
      <c r="J177" s="349"/>
      <c r="K177" s="591"/>
    </row>
    <row r="178" spans="1:12" ht="22.5" customHeight="1" thickBot="1">
      <c r="A178" s="624" t="s">
        <v>403</v>
      </c>
      <c r="B178" s="601" t="s">
        <v>422</v>
      </c>
      <c r="C178" s="601"/>
      <c r="D178" s="356" t="s">
        <v>36</v>
      </c>
      <c r="E178" s="346" t="s">
        <v>782</v>
      </c>
      <c r="F178" s="256" t="s">
        <v>72</v>
      </c>
      <c r="G178" s="256" t="s">
        <v>730</v>
      </c>
      <c r="H178" s="351">
        <f t="shared" si="14"/>
        <v>10725</v>
      </c>
      <c r="I178" s="352">
        <v>16500</v>
      </c>
      <c r="J178" s="349"/>
      <c r="K178" s="591"/>
    </row>
    <row r="179" spans="1:12" ht="22.5" customHeight="1" thickBot="1">
      <c r="A179" s="624" t="s">
        <v>403</v>
      </c>
      <c r="B179" s="601" t="s">
        <v>422</v>
      </c>
      <c r="C179" s="601"/>
      <c r="D179" s="356" t="s">
        <v>36</v>
      </c>
      <c r="E179" s="346" t="s">
        <v>782</v>
      </c>
      <c r="F179" s="256" t="s">
        <v>407</v>
      </c>
      <c r="G179" s="256" t="s">
        <v>730</v>
      </c>
      <c r="H179" s="351">
        <f t="shared" si="14"/>
        <v>10725</v>
      </c>
      <c r="I179" s="352">
        <v>16500</v>
      </c>
      <c r="J179" s="349"/>
      <c r="K179" s="591"/>
    </row>
    <row r="180" spans="1:12" ht="22.5" customHeight="1" thickBot="1">
      <c r="A180" s="624" t="s">
        <v>408</v>
      </c>
      <c r="B180" s="601" t="s">
        <v>422</v>
      </c>
      <c r="C180" s="601"/>
      <c r="D180" s="356" t="s">
        <v>36</v>
      </c>
      <c r="E180" s="346" t="s">
        <v>782</v>
      </c>
      <c r="F180" s="259" t="s">
        <v>406</v>
      </c>
      <c r="G180" s="259" t="s">
        <v>730</v>
      </c>
      <c r="H180" s="354">
        <f t="shared" si="14"/>
        <v>10725</v>
      </c>
      <c r="I180" s="355">
        <v>16500</v>
      </c>
      <c r="J180" s="349"/>
      <c r="K180" s="592"/>
    </row>
    <row r="181" spans="1:12" ht="24" customHeight="1" thickBot="1">
      <c r="A181" s="623" t="s">
        <v>728</v>
      </c>
      <c r="B181" s="638" t="s">
        <v>773</v>
      </c>
      <c r="C181" s="638"/>
      <c r="D181" s="369" t="s">
        <v>52</v>
      </c>
      <c r="E181" s="346" t="s">
        <v>782</v>
      </c>
      <c r="F181" s="250" t="s">
        <v>74</v>
      </c>
      <c r="G181" s="250" t="s">
        <v>730</v>
      </c>
      <c r="H181" s="347">
        <f t="shared" ref="H181:H186" si="18">I181*0.65</f>
        <v>10725</v>
      </c>
      <c r="I181" s="348">
        <v>16500</v>
      </c>
      <c r="J181" s="349"/>
      <c r="K181" s="590" t="s">
        <v>725</v>
      </c>
    </row>
    <row r="182" spans="1:12" ht="24" customHeight="1" thickBot="1">
      <c r="A182" s="624" t="s">
        <v>403</v>
      </c>
      <c r="B182" s="601" t="s">
        <v>422</v>
      </c>
      <c r="C182" s="601"/>
      <c r="D182" s="369" t="s">
        <v>52</v>
      </c>
      <c r="E182" s="346" t="s">
        <v>782</v>
      </c>
      <c r="F182" s="256" t="s">
        <v>70</v>
      </c>
      <c r="G182" s="256" t="s">
        <v>730</v>
      </c>
      <c r="H182" s="351">
        <f t="shared" si="18"/>
        <v>10725</v>
      </c>
      <c r="I182" s="352">
        <v>16500</v>
      </c>
      <c r="J182" s="349"/>
      <c r="K182" s="591"/>
    </row>
    <row r="183" spans="1:12" ht="24" customHeight="1" thickBot="1">
      <c r="A183" s="624" t="s">
        <v>403</v>
      </c>
      <c r="B183" s="601" t="s">
        <v>422</v>
      </c>
      <c r="C183" s="601"/>
      <c r="D183" s="369" t="s">
        <v>52</v>
      </c>
      <c r="E183" s="346" t="s">
        <v>782</v>
      </c>
      <c r="F183" s="256" t="s">
        <v>71</v>
      </c>
      <c r="G183" s="256" t="s">
        <v>730</v>
      </c>
      <c r="H183" s="351">
        <f t="shared" si="18"/>
        <v>10725</v>
      </c>
      <c r="I183" s="352">
        <v>16500</v>
      </c>
      <c r="J183" s="349"/>
      <c r="K183" s="591"/>
    </row>
    <row r="184" spans="1:12" ht="24" customHeight="1" thickBot="1">
      <c r="A184" s="624" t="s">
        <v>403</v>
      </c>
      <c r="B184" s="601" t="s">
        <v>422</v>
      </c>
      <c r="C184" s="601"/>
      <c r="D184" s="369" t="s">
        <v>52</v>
      </c>
      <c r="E184" s="346" t="s">
        <v>782</v>
      </c>
      <c r="F184" s="256" t="s">
        <v>72</v>
      </c>
      <c r="G184" s="256" t="s">
        <v>730</v>
      </c>
      <c r="H184" s="351">
        <f t="shared" si="18"/>
        <v>10725</v>
      </c>
      <c r="I184" s="352">
        <v>16500</v>
      </c>
      <c r="J184" s="349"/>
      <c r="K184" s="591"/>
    </row>
    <row r="185" spans="1:12" ht="24" customHeight="1" thickBot="1">
      <c r="A185" s="624" t="s">
        <v>403</v>
      </c>
      <c r="B185" s="601" t="s">
        <v>422</v>
      </c>
      <c r="C185" s="601"/>
      <c r="D185" s="369" t="s">
        <v>52</v>
      </c>
      <c r="E185" s="346" t="s">
        <v>782</v>
      </c>
      <c r="F185" s="256" t="s">
        <v>407</v>
      </c>
      <c r="G185" s="256" t="s">
        <v>730</v>
      </c>
      <c r="H185" s="351">
        <f t="shared" si="18"/>
        <v>10725</v>
      </c>
      <c r="I185" s="352">
        <v>16500</v>
      </c>
      <c r="J185" s="349"/>
      <c r="K185" s="591"/>
    </row>
    <row r="186" spans="1:12" ht="24" customHeight="1" thickBot="1">
      <c r="A186" s="624" t="s">
        <v>408</v>
      </c>
      <c r="B186" s="601" t="s">
        <v>422</v>
      </c>
      <c r="C186" s="601"/>
      <c r="D186" s="369" t="s">
        <v>52</v>
      </c>
      <c r="E186" s="346" t="s">
        <v>782</v>
      </c>
      <c r="F186" s="259" t="s">
        <v>406</v>
      </c>
      <c r="G186" s="259" t="s">
        <v>730</v>
      </c>
      <c r="H186" s="354">
        <f t="shared" si="18"/>
        <v>10725</v>
      </c>
      <c r="I186" s="355">
        <v>16500</v>
      </c>
      <c r="J186" s="349"/>
      <c r="K186" s="592"/>
    </row>
    <row r="187" spans="1:12" ht="13.5" thickBot="1">
      <c r="A187" s="375" t="s">
        <v>403</v>
      </c>
      <c r="B187" s="376" t="s">
        <v>624</v>
      </c>
      <c r="C187" s="377"/>
      <c r="D187" s="373" t="s">
        <v>36</v>
      </c>
      <c r="E187" s="346" t="s">
        <v>881</v>
      </c>
      <c r="F187" s="250" t="s">
        <v>74</v>
      </c>
      <c r="G187" s="378" t="s">
        <v>460</v>
      </c>
      <c r="H187" s="347">
        <f t="shared" si="12"/>
        <v>12993.5</v>
      </c>
      <c r="I187" s="348">
        <v>19990</v>
      </c>
      <c r="J187" s="349"/>
      <c r="K187" s="254"/>
      <c r="L187" s="379"/>
    </row>
    <row r="188" spans="1:12" ht="13.5" thickBot="1">
      <c r="A188" s="375" t="s">
        <v>403</v>
      </c>
      <c r="B188" s="376" t="s">
        <v>624</v>
      </c>
      <c r="C188" s="380"/>
      <c r="D188" s="373" t="s">
        <v>36</v>
      </c>
      <c r="E188" s="346" t="s">
        <v>881</v>
      </c>
      <c r="F188" s="256" t="s">
        <v>70</v>
      </c>
      <c r="G188" s="381" t="s">
        <v>460</v>
      </c>
      <c r="H188" s="351">
        <f t="shared" si="12"/>
        <v>12993.5</v>
      </c>
      <c r="I188" s="352">
        <v>19990</v>
      </c>
      <c r="J188" s="349"/>
      <c r="K188" s="254"/>
      <c r="L188" s="379"/>
    </row>
    <row r="189" spans="1:12" ht="13.5" thickBot="1">
      <c r="A189" s="375" t="s">
        <v>403</v>
      </c>
      <c r="B189" s="376" t="s">
        <v>624</v>
      </c>
      <c r="C189" s="380"/>
      <c r="D189" s="373" t="s">
        <v>36</v>
      </c>
      <c r="E189" s="346" t="s">
        <v>881</v>
      </c>
      <c r="F189" s="256" t="s">
        <v>71</v>
      </c>
      <c r="G189" s="381" t="s">
        <v>460</v>
      </c>
      <c r="H189" s="351">
        <f t="shared" si="12"/>
        <v>12993.5</v>
      </c>
      <c r="I189" s="352">
        <v>19990</v>
      </c>
      <c r="J189" s="349"/>
      <c r="K189" s="254"/>
      <c r="L189" s="379"/>
    </row>
    <row r="190" spans="1:12" ht="13.5" thickBot="1">
      <c r="A190" s="375" t="s">
        <v>403</v>
      </c>
      <c r="B190" s="376" t="s">
        <v>624</v>
      </c>
      <c r="C190" s="380"/>
      <c r="D190" s="373" t="s">
        <v>36</v>
      </c>
      <c r="E190" s="346" t="s">
        <v>881</v>
      </c>
      <c r="F190" s="256" t="s">
        <v>72</v>
      </c>
      <c r="G190" s="381" t="s">
        <v>460</v>
      </c>
      <c r="H190" s="351">
        <f t="shared" si="12"/>
        <v>12993.5</v>
      </c>
      <c r="I190" s="352">
        <v>19990</v>
      </c>
      <c r="J190" s="349"/>
      <c r="K190" s="254"/>
      <c r="L190" s="379"/>
    </row>
    <row r="191" spans="1:12" ht="13.5" thickBot="1">
      <c r="A191" s="375" t="s">
        <v>403</v>
      </c>
      <c r="B191" s="376" t="s">
        <v>624</v>
      </c>
      <c r="C191" s="380"/>
      <c r="D191" s="373" t="s">
        <v>36</v>
      </c>
      <c r="E191" s="346" t="s">
        <v>881</v>
      </c>
      <c r="F191" s="256" t="s">
        <v>407</v>
      </c>
      <c r="G191" s="381" t="s">
        <v>460</v>
      </c>
      <c r="H191" s="351">
        <f t="shared" si="12"/>
        <v>12993.5</v>
      </c>
      <c r="I191" s="352">
        <v>19990</v>
      </c>
      <c r="J191" s="349"/>
      <c r="K191" s="254"/>
      <c r="L191" s="379"/>
    </row>
    <row r="192" spans="1:12" ht="13.5" thickBot="1">
      <c r="A192" s="375" t="s">
        <v>403</v>
      </c>
      <c r="B192" s="376" t="s">
        <v>624</v>
      </c>
      <c r="C192" s="380"/>
      <c r="D192" s="373" t="s">
        <v>36</v>
      </c>
      <c r="E192" s="346" t="s">
        <v>881</v>
      </c>
      <c r="F192" s="256" t="s">
        <v>406</v>
      </c>
      <c r="G192" s="381" t="s">
        <v>460</v>
      </c>
      <c r="H192" s="351">
        <f t="shared" si="12"/>
        <v>12993.5</v>
      </c>
      <c r="I192" s="352">
        <v>19990</v>
      </c>
      <c r="J192" s="349"/>
      <c r="K192" s="254"/>
      <c r="L192" s="379"/>
    </row>
    <row r="193" spans="1:12" ht="13.5" thickBot="1">
      <c r="A193" s="375" t="s">
        <v>403</v>
      </c>
      <c r="B193" s="376" t="s">
        <v>624</v>
      </c>
      <c r="C193" s="382"/>
      <c r="D193" s="373" t="s">
        <v>36</v>
      </c>
      <c r="E193" s="346" t="s">
        <v>881</v>
      </c>
      <c r="F193" s="259" t="s">
        <v>566</v>
      </c>
      <c r="G193" s="383" t="s">
        <v>460</v>
      </c>
      <c r="H193" s="354">
        <f t="shared" si="12"/>
        <v>12993.5</v>
      </c>
      <c r="I193" s="355">
        <v>19990</v>
      </c>
      <c r="J193" s="349"/>
      <c r="K193" s="254"/>
      <c r="L193" s="379"/>
    </row>
    <row r="194" spans="1:12" ht="13.5" thickBot="1">
      <c r="A194" s="375" t="s">
        <v>403</v>
      </c>
      <c r="B194" s="376" t="s">
        <v>624</v>
      </c>
      <c r="C194" s="377"/>
      <c r="D194" s="384" t="s">
        <v>415</v>
      </c>
      <c r="E194" s="346" t="s">
        <v>881</v>
      </c>
      <c r="F194" s="250" t="s">
        <v>74</v>
      </c>
      <c r="G194" s="378" t="s">
        <v>460</v>
      </c>
      <c r="H194" s="347">
        <f t="shared" ref="H194:H200" si="19">I194*0.65</f>
        <v>12993.5</v>
      </c>
      <c r="I194" s="348">
        <v>19990</v>
      </c>
      <c r="J194" s="349"/>
      <c r="K194" s="254"/>
      <c r="L194" s="379"/>
    </row>
    <row r="195" spans="1:12" ht="13.5" thickBot="1">
      <c r="A195" s="375" t="s">
        <v>403</v>
      </c>
      <c r="B195" s="376" t="s">
        <v>624</v>
      </c>
      <c r="C195" s="380"/>
      <c r="D195" s="384" t="s">
        <v>415</v>
      </c>
      <c r="E195" s="346" t="s">
        <v>881</v>
      </c>
      <c r="F195" s="256" t="s">
        <v>70</v>
      </c>
      <c r="G195" s="381" t="s">
        <v>460</v>
      </c>
      <c r="H195" s="351">
        <f t="shared" si="19"/>
        <v>12993.5</v>
      </c>
      <c r="I195" s="352">
        <v>19990</v>
      </c>
      <c r="J195" s="349"/>
      <c r="K195" s="254"/>
      <c r="L195" s="379"/>
    </row>
    <row r="196" spans="1:12" ht="13.5" thickBot="1">
      <c r="A196" s="375" t="s">
        <v>403</v>
      </c>
      <c r="B196" s="376" t="s">
        <v>624</v>
      </c>
      <c r="C196" s="380"/>
      <c r="D196" s="384" t="s">
        <v>415</v>
      </c>
      <c r="E196" s="346" t="s">
        <v>881</v>
      </c>
      <c r="F196" s="256" t="s">
        <v>71</v>
      </c>
      <c r="G196" s="381" t="s">
        <v>460</v>
      </c>
      <c r="H196" s="351">
        <f t="shared" si="19"/>
        <v>12993.5</v>
      </c>
      <c r="I196" s="352">
        <v>19990</v>
      </c>
      <c r="J196" s="349"/>
      <c r="K196" s="254"/>
      <c r="L196" s="379"/>
    </row>
    <row r="197" spans="1:12" ht="13.5" thickBot="1">
      <c r="A197" s="375" t="s">
        <v>403</v>
      </c>
      <c r="B197" s="376" t="s">
        <v>624</v>
      </c>
      <c r="C197" s="380"/>
      <c r="D197" s="384" t="s">
        <v>415</v>
      </c>
      <c r="E197" s="346" t="s">
        <v>881</v>
      </c>
      <c r="F197" s="256" t="s">
        <v>72</v>
      </c>
      <c r="G197" s="381" t="s">
        <v>460</v>
      </c>
      <c r="H197" s="351">
        <f t="shared" si="19"/>
        <v>12993.5</v>
      </c>
      <c r="I197" s="352">
        <v>19990</v>
      </c>
      <c r="J197" s="349"/>
      <c r="K197" s="254"/>
      <c r="L197" s="379"/>
    </row>
    <row r="198" spans="1:12" ht="13.5" thickBot="1">
      <c r="A198" s="375" t="s">
        <v>403</v>
      </c>
      <c r="B198" s="376" t="s">
        <v>624</v>
      </c>
      <c r="C198" s="380"/>
      <c r="D198" s="384" t="s">
        <v>415</v>
      </c>
      <c r="E198" s="346" t="s">
        <v>881</v>
      </c>
      <c r="F198" s="256" t="s">
        <v>407</v>
      </c>
      <c r="G198" s="381" t="s">
        <v>460</v>
      </c>
      <c r="H198" s="351">
        <f t="shared" si="19"/>
        <v>12993.5</v>
      </c>
      <c r="I198" s="352">
        <v>19990</v>
      </c>
      <c r="J198" s="349"/>
      <c r="K198" s="254"/>
      <c r="L198" s="379"/>
    </row>
    <row r="199" spans="1:12" ht="13.5" thickBot="1">
      <c r="A199" s="375" t="s">
        <v>403</v>
      </c>
      <c r="B199" s="376" t="s">
        <v>624</v>
      </c>
      <c r="C199" s="380"/>
      <c r="D199" s="384" t="s">
        <v>415</v>
      </c>
      <c r="E199" s="346" t="s">
        <v>881</v>
      </c>
      <c r="F199" s="256" t="s">
        <v>406</v>
      </c>
      <c r="G199" s="381" t="s">
        <v>460</v>
      </c>
      <c r="H199" s="351">
        <f t="shared" si="19"/>
        <v>12993.5</v>
      </c>
      <c r="I199" s="352">
        <v>19990</v>
      </c>
      <c r="J199" s="349"/>
      <c r="K199" s="254"/>
      <c r="L199" s="379"/>
    </row>
    <row r="200" spans="1:12" ht="13.5" thickBot="1">
      <c r="A200" s="375" t="s">
        <v>403</v>
      </c>
      <c r="B200" s="376" t="s">
        <v>624</v>
      </c>
      <c r="C200" s="382"/>
      <c r="D200" s="384" t="s">
        <v>415</v>
      </c>
      <c r="E200" s="346" t="s">
        <v>881</v>
      </c>
      <c r="F200" s="259" t="s">
        <v>566</v>
      </c>
      <c r="G200" s="383" t="s">
        <v>460</v>
      </c>
      <c r="H200" s="354">
        <f t="shared" si="19"/>
        <v>12993.5</v>
      </c>
      <c r="I200" s="355">
        <v>19990</v>
      </c>
      <c r="J200" s="349"/>
      <c r="K200" s="254"/>
      <c r="L200" s="379"/>
    </row>
    <row r="201" spans="1:12" ht="13.5" thickBot="1">
      <c r="A201" s="469" t="s">
        <v>403</v>
      </c>
      <c r="B201" s="470" t="s">
        <v>624</v>
      </c>
      <c r="C201" s="464"/>
      <c r="D201" s="468" t="s">
        <v>835</v>
      </c>
      <c r="E201" s="346" t="s">
        <v>881</v>
      </c>
      <c r="F201" s="250" t="s">
        <v>74</v>
      </c>
      <c r="G201" s="378" t="s">
        <v>460</v>
      </c>
      <c r="H201" s="347">
        <f t="shared" ref="H201:H207" si="20">I201*0.65</f>
        <v>12993.5</v>
      </c>
      <c r="I201" s="348">
        <v>19990</v>
      </c>
      <c r="J201" s="349"/>
      <c r="K201" s="254"/>
      <c r="L201" s="379"/>
    </row>
    <row r="202" spans="1:12" ht="13.5" thickBot="1">
      <c r="A202" s="469" t="s">
        <v>403</v>
      </c>
      <c r="B202" s="470" t="s">
        <v>624</v>
      </c>
      <c r="C202" s="465"/>
      <c r="D202" s="468" t="s">
        <v>835</v>
      </c>
      <c r="E202" s="346" t="s">
        <v>881</v>
      </c>
      <c r="F202" s="256" t="s">
        <v>70</v>
      </c>
      <c r="G202" s="381" t="s">
        <v>460</v>
      </c>
      <c r="H202" s="351">
        <f t="shared" si="20"/>
        <v>12993.5</v>
      </c>
      <c r="I202" s="352">
        <v>19990</v>
      </c>
      <c r="J202" s="349"/>
      <c r="K202" s="254"/>
      <c r="L202" s="379"/>
    </row>
    <row r="203" spans="1:12" ht="13.5" thickBot="1">
      <c r="A203" s="469" t="s">
        <v>403</v>
      </c>
      <c r="B203" s="470" t="s">
        <v>624</v>
      </c>
      <c r="C203" s="465"/>
      <c r="D203" s="468" t="s">
        <v>835</v>
      </c>
      <c r="E203" s="346" t="s">
        <v>881</v>
      </c>
      <c r="F203" s="256" t="s">
        <v>71</v>
      </c>
      <c r="G203" s="381" t="s">
        <v>460</v>
      </c>
      <c r="H203" s="351">
        <f t="shared" si="20"/>
        <v>12993.5</v>
      </c>
      <c r="I203" s="352">
        <v>19990</v>
      </c>
      <c r="J203" s="349"/>
      <c r="K203" s="254"/>
      <c r="L203" s="379"/>
    </row>
    <row r="204" spans="1:12" ht="13.5" thickBot="1">
      <c r="A204" s="469" t="s">
        <v>403</v>
      </c>
      <c r="B204" s="470" t="s">
        <v>624</v>
      </c>
      <c r="C204" s="465"/>
      <c r="D204" s="468" t="s">
        <v>835</v>
      </c>
      <c r="E204" s="346" t="s">
        <v>881</v>
      </c>
      <c r="F204" s="256" t="s">
        <v>72</v>
      </c>
      <c r="G204" s="381" t="s">
        <v>460</v>
      </c>
      <c r="H204" s="351">
        <f t="shared" si="20"/>
        <v>12993.5</v>
      </c>
      <c r="I204" s="352">
        <v>19990</v>
      </c>
      <c r="J204" s="349"/>
      <c r="K204" s="254"/>
      <c r="L204" s="379"/>
    </row>
    <row r="205" spans="1:12" ht="13.5" thickBot="1">
      <c r="A205" s="469" t="s">
        <v>403</v>
      </c>
      <c r="B205" s="470" t="s">
        <v>624</v>
      </c>
      <c r="C205" s="465"/>
      <c r="D205" s="468" t="s">
        <v>835</v>
      </c>
      <c r="E205" s="346" t="s">
        <v>881</v>
      </c>
      <c r="F205" s="256" t="s">
        <v>407</v>
      </c>
      <c r="G205" s="381" t="s">
        <v>460</v>
      </c>
      <c r="H205" s="351">
        <f t="shared" si="20"/>
        <v>12993.5</v>
      </c>
      <c r="I205" s="352">
        <v>19990</v>
      </c>
      <c r="J205" s="349"/>
      <c r="K205" s="254"/>
      <c r="L205" s="379"/>
    </row>
    <row r="206" spans="1:12" ht="13.5" thickBot="1">
      <c r="A206" s="469" t="s">
        <v>403</v>
      </c>
      <c r="B206" s="470" t="s">
        <v>624</v>
      </c>
      <c r="C206" s="465"/>
      <c r="D206" s="468" t="s">
        <v>835</v>
      </c>
      <c r="E206" s="346" t="s">
        <v>881</v>
      </c>
      <c r="F206" s="256" t="s">
        <v>406</v>
      </c>
      <c r="G206" s="381" t="s">
        <v>460</v>
      </c>
      <c r="H206" s="351">
        <f t="shared" si="20"/>
        <v>12993.5</v>
      </c>
      <c r="I206" s="352">
        <v>19990</v>
      </c>
      <c r="J206" s="349"/>
      <c r="K206" s="254"/>
      <c r="L206" s="379"/>
    </row>
    <row r="207" spans="1:12" ht="13.5" thickBot="1">
      <c r="A207" s="469" t="s">
        <v>403</v>
      </c>
      <c r="B207" s="470" t="s">
        <v>624</v>
      </c>
      <c r="C207" s="466"/>
      <c r="D207" s="468" t="s">
        <v>835</v>
      </c>
      <c r="E207" s="346" t="s">
        <v>881</v>
      </c>
      <c r="F207" s="259" t="s">
        <v>566</v>
      </c>
      <c r="G207" s="383" t="s">
        <v>460</v>
      </c>
      <c r="H207" s="354">
        <f t="shared" si="20"/>
        <v>12993.5</v>
      </c>
      <c r="I207" s="355">
        <v>19990</v>
      </c>
      <c r="J207" s="349"/>
      <c r="K207" s="254"/>
      <c r="L207" s="379"/>
    </row>
    <row r="208" spans="1:12" ht="13.5" thickBot="1">
      <c r="A208" s="375" t="s">
        <v>405</v>
      </c>
      <c r="B208" s="376" t="s">
        <v>413</v>
      </c>
      <c r="C208" s="634"/>
      <c r="D208" s="373" t="s">
        <v>36</v>
      </c>
      <c r="E208" s="346" t="s">
        <v>882</v>
      </c>
      <c r="F208" s="250" t="s">
        <v>74</v>
      </c>
      <c r="G208" s="378" t="s">
        <v>460</v>
      </c>
      <c r="H208" s="347">
        <f t="shared" ref="H208:H228" si="21">I208*0.65</f>
        <v>12343.5</v>
      </c>
      <c r="I208" s="348">
        <v>18990</v>
      </c>
      <c r="J208" s="349"/>
      <c r="K208" s="254"/>
      <c r="L208" s="379"/>
    </row>
    <row r="209" spans="1:13" ht="13.5" thickBot="1">
      <c r="A209" s="375" t="s">
        <v>405</v>
      </c>
      <c r="B209" s="376" t="s">
        <v>413</v>
      </c>
      <c r="C209" s="649"/>
      <c r="D209" s="373" t="s">
        <v>36</v>
      </c>
      <c r="E209" s="346" t="s">
        <v>882</v>
      </c>
      <c r="F209" s="256" t="s">
        <v>70</v>
      </c>
      <c r="G209" s="381" t="s">
        <v>460</v>
      </c>
      <c r="H209" s="351">
        <f t="shared" si="21"/>
        <v>12343.5</v>
      </c>
      <c r="I209" s="352">
        <v>18990</v>
      </c>
      <c r="J209" s="349"/>
      <c r="K209" s="254"/>
      <c r="L209" s="379"/>
    </row>
    <row r="210" spans="1:13" ht="13.5" thickBot="1">
      <c r="A210" s="375" t="s">
        <v>405</v>
      </c>
      <c r="B210" s="376" t="s">
        <v>413</v>
      </c>
      <c r="C210" s="649"/>
      <c r="D210" s="373" t="s">
        <v>36</v>
      </c>
      <c r="E210" s="346" t="s">
        <v>882</v>
      </c>
      <c r="F210" s="256" t="s">
        <v>71</v>
      </c>
      <c r="G210" s="381" t="s">
        <v>460</v>
      </c>
      <c r="H210" s="351">
        <f t="shared" si="21"/>
        <v>12343.5</v>
      </c>
      <c r="I210" s="352">
        <v>18990</v>
      </c>
      <c r="J210" s="349"/>
      <c r="K210" s="254"/>
      <c r="L210" s="379"/>
    </row>
    <row r="211" spans="1:13" ht="13.5" thickBot="1">
      <c r="A211" s="375" t="s">
        <v>405</v>
      </c>
      <c r="B211" s="376" t="s">
        <v>413</v>
      </c>
      <c r="C211" s="649"/>
      <c r="D211" s="373" t="s">
        <v>36</v>
      </c>
      <c r="E211" s="346" t="s">
        <v>882</v>
      </c>
      <c r="F211" s="256" t="s">
        <v>72</v>
      </c>
      <c r="G211" s="381" t="s">
        <v>460</v>
      </c>
      <c r="H211" s="351">
        <f t="shared" si="21"/>
        <v>12343.5</v>
      </c>
      <c r="I211" s="352">
        <v>18990</v>
      </c>
      <c r="J211" s="349"/>
      <c r="K211" s="254"/>
      <c r="L211" s="379"/>
    </row>
    <row r="212" spans="1:13" ht="13.5" thickBot="1">
      <c r="A212" s="375" t="s">
        <v>405</v>
      </c>
      <c r="B212" s="376" t="s">
        <v>413</v>
      </c>
      <c r="C212" s="649"/>
      <c r="D212" s="373" t="s">
        <v>36</v>
      </c>
      <c r="E212" s="346" t="s">
        <v>882</v>
      </c>
      <c r="F212" s="256" t="s">
        <v>407</v>
      </c>
      <c r="G212" s="381" t="s">
        <v>460</v>
      </c>
      <c r="H212" s="351">
        <f t="shared" si="21"/>
        <v>12343.5</v>
      </c>
      <c r="I212" s="352">
        <v>18990</v>
      </c>
      <c r="J212" s="349"/>
      <c r="K212" s="254"/>
      <c r="L212" s="379"/>
    </row>
    <row r="213" spans="1:13" ht="13.5" thickBot="1">
      <c r="A213" s="375" t="s">
        <v>405</v>
      </c>
      <c r="B213" s="376" t="s">
        <v>413</v>
      </c>
      <c r="C213" s="649"/>
      <c r="D213" s="373" t="s">
        <v>36</v>
      </c>
      <c r="E213" s="346" t="s">
        <v>882</v>
      </c>
      <c r="F213" s="256" t="s">
        <v>406</v>
      </c>
      <c r="G213" s="381" t="s">
        <v>460</v>
      </c>
      <c r="H213" s="351">
        <f t="shared" si="21"/>
        <v>12343.5</v>
      </c>
      <c r="I213" s="352">
        <v>18990</v>
      </c>
      <c r="J213" s="349"/>
      <c r="K213" s="254"/>
      <c r="L213" s="379"/>
    </row>
    <row r="214" spans="1:13" ht="13.5" thickBot="1">
      <c r="A214" s="375" t="s">
        <v>405</v>
      </c>
      <c r="B214" s="376" t="s">
        <v>413</v>
      </c>
      <c r="C214" s="650"/>
      <c r="D214" s="373" t="s">
        <v>36</v>
      </c>
      <c r="E214" s="346" t="s">
        <v>882</v>
      </c>
      <c r="F214" s="259" t="s">
        <v>566</v>
      </c>
      <c r="G214" s="383" t="s">
        <v>460</v>
      </c>
      <c r="H214" s="354">
        <f t="shared" si="21"/>
        <v>12343.5</v>
      </c>
      <c r="I214" s="355">
        <v>18990</v>
      </c>
      <c r="J214" s="349"/>
      <c r="K214" s="254" t="s">
        <v>588</v>
      </c>
      <c r="L214" s="379"/>
    </row>
    <row r="215" spans="1:13" ht="13.5" thickBot="1">
      <c r="A215" s="375" t="s">
        <v>405</v>
      </c>
      <c r="B215" s="376" t="s">
        <v>413</v>
      </c>
      <c r="C215" s="634"/>
      <c r="D215" s="384" t="s">
        <v>414</v>
      </c>
      <c r="E215" s="346" t="s">
        <v>883</v>
      </c>
      <c r="F215" s="250" t="s">
        <v>74</v>
      </c>
      <c r="G215" s="250" t="s">
        <v>417</v>
      </c>
      <c r="H215" s="347">
        <f t="shared" si="21"/>
        <v>12343.5</v>
      </c>
      <c r="I215" s="348">
        <v>18990</v>
      </c>
      <c r="J215" s="349"/>
      <c r="K215" s="254"/>
      <c r="L215" s="379"/>
    </row>
    <row r="216" spans="1:13" ht="13.5" thickBot="1">
      <c r="A216" s="375" t="s">
        <v>405</v>
      </c>
      <c r="B216" s="376" t="s">
        <v>413</v>
      </c>
      <c r="C216" s="635"/>
      <c r="D216" s="384" t="s">
        <v>414</v>
      </c>
      <c r="E216" s="346" t="s">
        <v>883</v>
      </c>
      <c r="F216" s="256" t="s">
        <v>70</v>
      </c>
      <c r="G216" s="256" t="s">
        <v>417</v>
      </c>
      <c r="H216" s="351">
        <f t="shared" si="21"/>
        <v>12343.5</v>
      </c>
      <c r="I216" s="352">
        <v>18990</v>
      </c>
      <c r="J216" s="349"/>
      <c r="K216" s="254"/>
      <c r="L216" s="379"/>
      <c r="M216" s="385"/>
    </row>
    <row r="217" spans="1:13" ht="13.5" thickBot="1">
      <c r="A217" s="375" t="s">
        <v>405</v>
      </c>
      <c r="B217" s="376" t="s">
        <v>413</v>
      </c>
      <c r="C217" s="635"/>
      <c r="D217" s="384" t="s">
        <v>414</v>
      </c>
      <c r="E217" s="346" t="s">
        <v>883</v>
      </c>
      <c r="F217" s="256" t="s">
        <v>71</v>
      </c>
      <c r="G217" s="256" t="s">
        <v>417</v>
      </c>
      <c r="H217" s="351">
        <f t="shared" si="21"/>
        <v>12343.5</v>
      </c>
      <c r="I217" s="352">
        <v>18990</v>
      </c>
      <c r="J217" s="349"/>
      <c r="K217" s="254"/>
      <c r="L217" s="379"/>
    </row>
    <row r="218" spans="1:13" ht="13.5" thickBot="1">
      <c r="A218" s="375" t="s">
        <v>405</v>
      </c>
      <c r="B218" s="376" t="s">
        <v>413</v>
      </c>
      <c r="C218" s="635"/>
      <c r="D218" s="384" t="s">
        <v>414</v>
      </c>
      <c r="E218" s="346" t="s">
        <v>883</v>
      </c>
      <c r="F218" s="256" t="s">
        <v>72</v>
      </c>
      <c r="G218" s="256" t="s">
        <v>417</v>
      </c>
      <c r="H218" s="351">
        <f t="shared" si="21"/>
        <v>12343.5</v>
      </c>
      <c r="I218" s="352">
        <v>18990</v>
      </c>
      <c r="J218" s="349"/>
      <c r="K218" s="254"/>
      <c r="L218" s="379"/>
    </row>
    <row r="219" spans="1:13" ht="13.5" thickBot="1">
      <c r="A219" s="375" t="s">
        <v>405</v>
      </c>
      <c r="B219" s="376" t="s">
        <v>413</v>
      </c>
      <c r="C219" s="635"/>
      <c r="D219" s="384" t="s">
        <v>414</v>
      </c>
      <c r="E219" s="346" t="s">
        <v>883</v>
      </c>
      <c r="F219" s="256" t="s">
        <v>407</v>
      </c>
      <c r="G219" s="256" t="s">
        <v>417</v>
      </c>
      <c r="H219" s="351">
        <f t="shared" si="21"/>
        <v>12343.5</v>
      </c>
      <c r="I219" s="352">
        <v>18990</v>
      </c>
      <c r="J219" s="349"/>
      <c r="K219" s="254"/>
      <c r="L219" s="379"/>
    </row>
    <row r="220" spans="1:13" ht="13.5" thickBot="1">
      <c r="A220" s="375" t="s">
        <v>405</v>
      </c>
      <c r="B220" s="376" t="s">
        <v>413</v>
      </c>
      <c r="C220" s="635"/>
      <c r="D220" s="384" t="s">
        <v>414</v>
      </c>
      <c r="E220" s="346" t="s">
        <v>883</v>
      </c>
      <c r="F220" s="256" t="s">
        <v>406</v>
      </c>
      <c r="G220" s="256" t="s">
        <v>417</v>
      </c>
      <c r="H220" s="351">
        <f t="shared" si="21"/>
        <v>12343.5</v>
      </c>
      <c r="I220" s="352">
        <v>18990</v>
      </c>
      <c r="J220" s="349"/>
      <c r="K220" s="254"/>
      <c r="L220" s="379"/>
    </row>
    <row r="221" spans="1:13" ht="13.5" thickBot="1">
      <c r="A221" s="375" t="s">
        <v>405</v>
      </c>
      <c r="B221" s="376" t="s">
        <v>413</v>
      </c>
      <c r="C221" s="648"/>
      <c r="D221" s="384" t="s">
        <v>414</v>
      </c>
      <c r="E221" s="346" t="s">
        <v>883</v>
      </c>
      <c r="F221" s="259" t="s">
        <v>566</v>
      </c>
      <c r="G221" s="259" t="s">
        <v>417</v>
      </c>
      <c r="H221" s="354">
        <f t="shared" si="21"/>
        <v>12343.5</v>
      </c>
      <c r="I221" s="355">
        <v>18990</v>
      </c>
      <c r="J221" s="349"/>
      <c r="K221" s="254" t="s">
        <v>588</v>
      </c>
      <c r="L221" s="379"/>
    </row>
    <row r="222" spans="1:13" ht="23.25" thickBot="1">
      <c r="A222" s="375" t="s">
        <v>405</v>
      </c>
      <c r="B222" s="376" t="s">
        <v>567</v>
      </c>
      <c r="C222" s="668"/>
      <c r="D222" s="386" t="s">
        <v>462</v>
      </c>
      <c r="E222" s="346" t="s">
        <v>884</v>
      </c>
      <c r="F222" s="250" t="s">
        <v>74</v>
      </c>
      <c r="G222" s="378" t="s">
        <v>463</v>
      </c>
      <c r="H222" s="347">
        <f t="shared" si="21"/>
        <v>14943.5</v>
      </c>
      <c r="I222" s="348">
        <v>22990</v>
      </c>
      <c r="J222" s="349"/>
      <c r="K222" s="254"/>
      <c r="L222" s="379"/>
    </row>
    <row r="223" spans="1:13" ht="23.25" thickBot="1">
      <c r="A223" s="375" t="s">
        <v>405</v>
      </c>
      <c r="B223" s="376" t="s">
        <v>567</v>
      </c>
      <c r="C223" s="640"/>
      <c r="D223" s="386" t="s">
        <v>462</v>
      </c>
      <c r="E223" s="346" t="s">
        <v>884</v>
      </c>
      <c r="F223" s="256" t="s">
        <v>70</v>
      </c>
      <c r="G223" s="381" t="s">
        <v>463</v>
      </c>
      <c r="H223" s="351">
        <f t="shared" si="21"/>
        <v>14943.5</v>
      </c>
      <c r="I223" s="352">
        <v>22990</v>
      </c>
      <c r="J223" s="349"/>
      <c r="K223" s="254"/>
      <c r="L223" s="379"/>
    </row>
    <row r="224" spans="1:13" ht="23.25" thickBot="1">
      <c r="A224" s="375" t="s">
        <v>405</v>
      </c>
      <c r="B224" s="376" t="s">
        <v>567</v>
      </c>
      <c r="C224" s="640"/>
      <c r="D224" s="386" t="s">
        <v>462</v>
      </c>
      <c r="E224" s="346" t="s">
        <v>884</v>
      </c>
      <c r="F224" s="256" t="s">
        <v>71</v>
      </c>
      <c r="G224" s="381" t="s">
        <v>463</v>
      </c>
      <c r="H224" s="351">
        <f t="shared" si="21"/>
        <v>14943.5</v>
      </c>
      <c r="I224" s="352">
        <v>22990</v>
      </c>
      <c r="J224" s="349"/>
      <c r="K224" s="254"/>
      <c r="L224" s="379"/>
      <c r="M224" s="385"/>
    </row>
    <row r="225" spans="1:13" ht="23.25" thickBot="1">
      <c r="A225" s="375" t="s">
        <v>405</v>
      </c>
      <c r="B225" s="376" t="s">
        <v>567</v>
      </c>
      <c r="C225" s="640"/>
      <c r="D225" s="386" t="s">
        <v>462</v>
      </c>
      <c r="E225" s="346" t="s">
        <v>884</v>
      </c>
      <c r="F225" s="256" t="s">
        <v>72</v>
      </c>
      <c r="G225" s="381" t="s">
        <v>463</v>
      </c>
      <c r="H225" s="351">
        <f t="shared" si="21"/>
        <v>14943.5</v>
      </c>
      <c r="I225" s="352">
        <v>22990</v>
      </c>
      <c r="J225" s="349"/>
      <c r="K225" s="254"/>
      <c r="L225" s="379"/>
      <c r="M225" s="385"/>
    </row>
    <row r="226" spans="1:13" ht="23.25" thickBot="1">
      <c r="A226" s="375" t="s">
        <v>405</v>
      </c>
      <c r="B226" s="376" t="s">
        <v>567</v>
      </c>
      <c r="C226" s="640"/>
      <c r="D226" s="386" t="s">
        <v>462</v>
      </c>
      <c r="E226" s="346" t="s">
        <v>884</v>
      </c>
      <c r="F226" s="256" t="s">
        <v>407</v>
      </c>
      <c r="G226" s="381" t="s">
        <v>463</v>
      </c>
      <c r="H226" s="351">
        <f t="shared" si="21"/>
        <v>14943.5</v>
      </c>
      <c r="I226" s="352">
        <v>22990</v>
      </c>
      <c r="J226" s="349"/>
      <c r="K226" s="254"/>
      <c r="L226" s="379"/>
    </row>
    <row r="227" spans="1:13" ht="23.25" thickBot="1">
      <c r="A227" s="375" t="s">
        <v>405</v>
      </c>
      <c r="B227" s="376" t="s">
        <v>567</v>
      </c>
      <c r="C227" s="640"/>
      <c r="D227" s="386" t="s">
        <v>462</v>
      </c>
      <c r="E227" s="346" t="s">
        <v>884</v>
      </c>
      <c r="F227" s="256" t="s">
        <v>406</v>
      </c>
      <c r="G227" s="381" t="s">
        <v>463</v>
      </c>
      <c r="H227" s="351">
        <f t="shared" si="21"/>
        <v>14943.5</v>
      </c>
      <c r="I227" s="352">
        <v>22990</v>
      </c>
      <c r="J227" s="349"/>
      <c r="K227" s="254"/>
      <c r="L227" s="379"/>
    </row>
    <row r="228" spans="1:13" ht="23.25" thickBot="1">
      <c r="A228" s="375" t="s">
        <v>405</v>
      </c>
      <c r="B228" s="376" t="s">
        <v>567</v>
      </c>
      <c r="C228" s="641"/>
      <c r="D228" s="386" t="s">
        <v>462</v>
      </c>
      <c r="E228" s="346" t="s">
        <v>884</v>
      </c>
      <c r="F228" s="259" t="s">
        <v>566</v>
      </c>
      <c r="G228" s="383" t="s">
        <v>463</v>
      </c>
      <c r="H228" s="354">
        <f t="shared" si="21"/>
        <v>14943.5</v>
      </c>
      <c r="I228" s="355">
        <v>22990</v>
      </c>
      <c r="J228" s="349"/>
      <c r="K228" s="254"/>
      <c r="L228" s="379"/>
    </row>
    <row r="229" spans="1:13" ht="15.75">
      <c r="A229" s="359"/>
      <c r="B229" s="276" t="s">
        <v>697</v>
      </c>
      <c r="C229" s="275"/>
      <c r="D229" s="276"/>
      <c r="E229" s="387"/>
      <c r="F229" s="387"/>
      <c r="G229" s="387"/>
      <c r="H229" s="368">
        <v>0</v>
      </c>
      <c r="I229" s="368">
        <v>0</v>
      </c>
      <c r="J229" s="362"/>
      <c r="K229" s="254"/>
    </row>
    <row r="230" spans="1:13">
      <c r="A230" s="638" t="s">
        <v>405</v>
      </c>
      <c r="B230" s="645" t="s">
        <v>822</v>
      </c>
      <c r="C230" s="388"/>
      <c r="D230" s="629" t="s">
        <v>462</v>
      </c>
      <c r="E230" s="256" t="s">
        <v>885</v>
      </c>
      <c r="F230" s="256" t="s">
        <v>74</v>
      </c>
      <c r="G230" s="381" t="s">
        <v>456</v>
      </c>
      <c r="H230" s="351">
        <f t="shared" ref="H230:H235" si="22">I230*0.65</f>
        <v>22743.5</v>
      </c>
      <c r="I230" s="351">
        <v>34990</v>
      </c>
      <c r="J230" s="362"/>
      <c r="K230" s="590"/>
      <c r="L230" s="379"/>
    </row>
    <row r="231" spans="1:13">
      <c r="A231" s="651"/>
      <c r="B231" s="646"/>
      <c r="C231" s="388"/>
      <c r="D231" s="630"/>
      <c r="E231" s="256" t="s">
        <v>885</v>
      </c>
      <c r="F231" s="256" t="s">
        <v>70</v>
      </c>
      <c r="G231" s="381" t="s">
        <v>456</v>
      </c>
      <c r="H231" s="351">
        <f t="shared" si="22"/>
        <v>22743.5</v>
      </c>
      <c r="I231" s="351">
        <v>34990</v>
      </c>
      <c r="J231" s="362"/>
      <c r="K231" s="595"/>
      <c r="L231" s="379"/>
    </row>
    <row r="232" spans="1:13">
      <c r="A232" s="651"/>
      <c r="B232" s="646"/>
      <c r="C232" s="388"/>
      <c r="D232" s="630"/>
      <c r="E232" s="256" t="s">
        <v>885</v>
      </c>
      <c r="F232" s="256" t="s">
        <v>71</v>
      </c>
      <c r="G232" s="381" t="s">
        <v>456</v>
      </c>
      <c r="H232" s="351">
        <f t="shared" si="22"/>
        <v>22743.5</v>
      </c>
      <c r="I232" s="351">
        <v>34990</v>
      </c>
      <c r="J232" s="362"/>
      <c r="K232" s="595"/>
      <c r="L232" s="379"/>
      <c r="M232" s="385"/>
    </row>
    <row r="233" spans="1:13">
      <c r="A233" s="651"/>
      <c r="B233" s="646"/>
      <c r="C233" s="388"/>
      <c r="D233" s="630"/>
      <c r="E233" s="256" t="s">
        <v>885</v>
      </c>
      <c r="F233" s="256" t="s">
        <v>72</v>
      </c>
      <c r="G233" s="381" t="s">
        <v>456</v>
      </c>
      <c r="H233" s="351">
        <f t="shared" si="22"/>
        <v>22743.5</v>
      </c>
      <c r="I233" s="351">
        <v>34990</v>
      </c>
      <c r="J233" s="362"/>
      <c r="K233" s="595"/>
      <c r="L233" s="379"/>
      <c r="M233" s="385"/>
    </row>
    <row r="234" spans="1:13">
      <c r="A234" s="651"/>
      <c r="B234" s="646"/>
      <c r="C234" s="388"/>
      <c r="D234" s="630"/>
      <c r="E234" s="256" t="s">
        <v>885</v>
      </c>
      <c r="F234" s="256" t="s">
        <v>407</v>
      </c>
      <c r="G234" s="381" t="s">
        <v>456</v>
      </c>
      <c r="H234" s="351">
        <f t="shared" si="22"/>
        <v>22743.5</v>
      </c>
      <c r="I234" s="351">
        <v>34990</v>
      </c>
      <c r="J234" s="362"/>
      <c r="K234" s="595"/>
      <c r="L234" s="379"/>
    </row>
    <row r="235" spans="1:13">
      <c r="A235" s="652"/>
      <c r="B235" s="647"/>
      <c r="C235" s="388"/>
      <c r="D235" s="631"/>
      <c r="E235" s="256" t="s">
        <v>885</v>
      </c>
      <c r="F235" s="256" t="s">
        <v>406</v>
      </c>
      <c r="G235" s="381" t="s">
        <v>456</v>
      </c>
      <c r="H235" s="351">
        <f t="shared" si="22"/>
        <v>22743.5</v>
      </c>
      <c r="I235" s="351">
        <v>34990</v>
      </c>
      <c r="J235" s="362"/>
      <c r="K235" s="596"/>
      <c r="L235" s="379"/>
    </row>
    <row r="236" spans="1:13">
      <c r="A236" s="375"/>
      <c r="B236" s="376"/>
      <c r="C236" s="388"/>
      <c r="D236" s="256"/>
      <c r="E236" s="256"/>
      <c r="F236" s="256"/>
      <c r="G236" s="381"/>
      <c r="H236" s="351">
        <v>0</v>
      </c>
      <c r="I236" s="351">
        <v>0</v>
      </c>
      <c r="J236" s="362"/>
      <c r="K236" s="389"/>
      <c r="L236" s="379"/>
    </row>
    <row r="237" spans="1:13">
      <c r="A237" s="638" t="s">
        <v>405</v>
      </c>
      <c r="B237" s="645" t="s">
        <v>822</v>
      </c>
      <c r="C237" s="388"/>
      <c r="D237" s="629" t="s">
        <v>832</v>
      </c>
      <c r="E237" s="256" t="s">
        <v>885</v>
      </c>
      <c r="F237" s="256" t="s">
        <v>74</v>
      </c>
      <c r="G237" s="381" t="s">
        <v>456</v>
      </c>
      <c r="H237" s="351">
        <f t="shared" ref="H237:H242" si="23">I237*0.65</f>
        <v>22743.5</v>
      </c>
      <c r="I237" s="351">
        <v>34990</v>
      </c>
      <c r="J237" s="362"/>
      <c r="K237" s="590"/>
      <c r="L237" s="379"/>
    </row>
    <row r="238" spans="1:13">
      <c r="A238" s="651"/>
      <c r="B238" s="646"/>
      <c r="C238" s="388"/>
      <c r="D238" s="630"/>
      <c r="E238" s="256" t="s">
        <v>885</v>
      </c>
      <c r="F238" s="256" t="s">
        <v>70</v>
      </c>
      <c r="G238" s="381" t="s">
        <v>456</v>
      </c>
      <c r="H238" s="351">
        <f t="shared" si="23"/>
        <v>22743.5</v>
      </c>
      <c r="I238" s="351">
        <v>34990</v>
      </c>
      <c r="J238" s="362"/>
      <c r="K238" s="595"/>
      <c r="L238" s="379"/>
    </row>
    <row r="239" spans="1:13">
      <c r="A239" s="651"/>
      <c r="B239" s="646"/>
      <c r="C239" s="388"/>
      <c r="D239" s="630"/>
      <c r="E239" s="256" t="s">
        <v>885</v>
      </c>
      <c r="F239" s="256" t="s">
        <v>71</v>
      </c>
      <c r="G239" s="381" t="s">
        <v>456</v>
      </c>
      <c r="H239" s="351">
        <f t="shared" si="23"/>
        <v>22743.5</v>
      </c>
      <c r="I239" s="351">
        <v>34990</v>
      </c>
      <c r="J239" s="362"/>
      <c r="K239" s="595"/>
      <c r="L239" s="379"/>
      <c r="M239" s="385"/>
    </row>
    <row r="240" spans="1:13">
      <c r="A240" s="651"/>
      <c r="B240" s="646"/>
      <c r="C240" s="388"/>
      <c r="D240" s="630"/>
      <c r="E240" s="256" t="s">
        <v>885</v>
      </c>
      <c r="F240" s="256" t="s">
        <v>72</v>
      </c>
      <c r="G240" s="381" t="s">
        <v>456</v>
      </c>
      <c r="H240" s="351">
        <f t="shared" si="23"/>
        <v>22743.5</v>
      </c>
      <c r="I240" s="351">
        <v>34990</v>
      </c>
      <c r="J240" s="362"/>
      <c r="K240" s="595"/>
      <c r="L240" s="379"/>
      <c r="M240" s="385"/>
    </row>
    <row r="241" spans="1:13">
      <c r="A241" s="651"/>
      <c r="B241" s="646"/>
      <c r="C241" s="388"/>
      <c r="D241" s="630"/>
      <c r="E241" s="256" t="s">
        <v>885</v>
      </c>
      <c r="F241" s="256" t="s">
        <v>407</v>
      </c>
      <c r="G241" s="381" t="s">
        <v>456</v>
      </c>
      <c r="H241" s="351">
        <f t="shared" si="23"/>
        <v>22743.5</v>
      </c>
      <c r="I241" s="351">
        <v>34990</v>
      </c>
      <c r="J241" s="362"/>
      <c r="K241" s="595"/>
      <c r="L241" s="379"/>
    </row>
    <row r="242" spans="1:13">
      <c r="A242" s="652"/>
      <c r="B242" s="647"/>
      <c r="C242" s="388"/>
      <c r="D242" s="631"/>
      <c r="E242" s="256" t="s">
        <v>885</v>
      </c>
      <c r="F242" s="256" t="s">
        <v>406</v>
      </c>
      <c r="G242" s="381" t="s">
        <v>456</v>
      </c>
      <c r="H242" s="351">
        <f t="shared" si="23"/>
        <v>22743.5</v>
      </c>
      <c r="I242" s="351">
        <v>34990</v>
      </c>
      <c r="J242" s="362"/>
      <c r="K242" s="596"/>
      <c r="L242" s="379"/>
    </row>
    <row r="243" spans="1:13" ht="36" customHeight="1">
      <c r="A243" s="375"/>
      <c r="B243" s="376"/>
      <c r="C243" s="388"/>
      <c r="D243" s="256"/>
      <c r="E243" s="256"/>
      <c r="F243" s="256"/>
      <c r="G243" s="381"/>
      <c r="H243" s="351">
        <v>0</v>
      </c>
      <c r="I243" s="351">
        <v>0</v>
      </c>
      <c r="J243" s="362"/>
      <c r="K243" s="254"/>
      <c r="L243" s="379"/>
    </row>
    <row r="244" spans="1:13" ht="27" customHeight="1">
      <c r="A244" s="638" t="s">
        <v>405</v>
      </c>
      <c r="B244" s="645" t="s">
        <v>820</v>
      </c>
      <c r="C244" s="440"/>
      <c r="D244" s="653" t="s">
        <v>244</v>
      </c>
      <c r="E244" s="256" t="s">
        <v>886</v>
      </c>
      <c r="F244" s="256" t="s">
        <v>74</v>
      </c>
      <c r="G244" s="381" t="s">
        <v>456</v>
      </c>
      <c r="H244" s="351">
        <f t="shared" ref="H244:H249" si="24">I244*0.65</f>
        <v>19493.5</v>
      </c>
      <c r="I244" s="351">
        <v>29990</v>
      </c>
      <c r="J244" s="362"/>
      <c r="K244" s="590"/>
      <c r="L244" s="379"/>
    </row>
    <row r="245" spans="1:13" ht="27" customHeight="1">
      <c r="A245" s="651"/>
      <c r="B245" s="646"/>
      <c r="C245" s="440"/>
      <c r="D245" s="654"/>
      <c r="E245" s="256" t="s">
        <v>886</v>
      </c>
      <c r="F245" s="256" t="s">
        <v>70</v>
      </c>
      <c r="G245" s="381" t="s">
        <v>456</v>
      </c>
      <c r="H245" s="351">
        <f t="shared" si="24"/>
        <v>19493.5</v>
      </c>
      <c r="I245" s="351">
        <v>29990</v>
      </c>
      <c r="J245" s="362"/>
      <c r="K245" s="595"/>
      <c r="L245" s="379"/>
    </row>
    <row r="246" spans="1:13" ht="27" customHeight="1">
      <c r="A246" s="651"/>
      <c r="B246" s="646"/>
      <c r="C246" s="440"/>
      <c r="D246" s="654"/>
      <c r="E246" s="256" t="s">
        <v>886</v>
      </c>
      <c r="F246" s="256" t="s">
        <v>71</v>
      </c>
      <c r="G246" s="381" t="s">
        <v>456</v>
      </c>
      <c r="H246" s="351">
        <f t="shared" si="24"/>
        <v>19493.5</v>
      </c>
      <c r="I246" s="351">
        <v>29990</v>
      </c>
      <c r="J246" s="362"/>
      <c r="K246" s="595"/>
      <c r="L246" s="379"/>
      <c r="M246" s="385"/>
    </row>
    <row r="247" spans="1:13" ht="27" customHeight="1">
      <c r="A247" s="651"/>
      <c r="B247" s="646"/>
      <c r="C247" s="440"/>
      <c r="D247" s="654"/>
      <c r="E247" s="256" t="s">
        <v>886</v>
      </c>
      <c r="F247" s="256" t="s">
        <v>72</v>
      </c>
      <c r="G247" s="381" t="s">
        <v>456</v>
      </c>
      <c r="H247" s="351">
        <f t="shared" si="24"/>
        <v>19493.5</v>
      </c>
      <c r="I247" s="351">
        <v>29990</v>
      </c>
      <c r="J247" s="362"/>
      <c r="K247" s="595"/>
      <c r="L247" s="379"/>
      <c r="M247" s="385"/>
    </row>
    <row r="248" spans="1:13" ht="27" customHeight="1">
      <c r="A248" s="651"/>
      <c r="B248" s="646"/>
      <c r="C248" s="440"/>
      <c r="D248" s="654"/>
      <c r="E248" s="256" t="s">
        <v>886</v>
      </c>
      <c r="F248" s="256" t="s">
        <v>407</v>
      </c>
      <c r="G248" s="381" t="s">
        <v>456</v>
      </c>
      <c r="H248" s="351">
        <f t="shared" si="24"/>
        <v>19493.5</v>
      </c>
      <c r="I248" s="351">
        <v>29990</v>
      </c>
      <c r="J248" s="362"/>
      <c r="K248" s="595"/>
      <c r="L248" s="379"/>
    </row>
    <row r="249" spans="1:13" ht="27" customHeight="1">
      <c r="A249" s="652"/>
      <c r="B249" s="647"/>
      <c r="C249" s="440"/>
      <c r="D249" s="655"/>
      <c r="E249" s="256" t="s">
        <v>886</v>
      </c>
      <c r="F249" s="256" t="s">
        <v>406</v>
      </c>
      <c r="G249" s="381" t="s">
        <v>456</v>
      </c>
      <c r="H249" s="351">
        <f t="shared" si="24"/>
        <v>19493.5</v>
      </c>
      <c r="I249" s="351">
        <v>29990</v>
      </c>
      <c r="J249" s="362"/>
      <c r="K249" s="596"/>
      <c r="L249" s="379"/>
    </row>
    <row r="250" spans="1:13" ht="27" customHeight="1">
      <c r="A250" s="375"/>
      <c r="B250" s="376"/>
      <c r="C250" s="440"/>
      <c r="D250" s="256"/>
      <c r="E250" s="256"/>
      <c r="F250" s="256"/>
      <c r="G250" s="381"/>
      <c r="H250" s="351">
        <v>0</v>
      </c>
      <c r="I250" s="351">
        <v>0</v>
      </c>
      <c r="J250" s="362"/>
      <c r="K250" s="254"/>
      <c r="L250" s="379"/>
    </row>
    <row r="251" spans="1:13" ht="27" customHeight="1">
      <c r="A251" s="638" t="s">
        <v>405</v>
      </c>
      <c r="B251" s="645" t="s">
        <v>821</v>
      </c>
      <c r="C251" s="440"/>
      <c r="D251" s="642" t="s">
        <v>52</v>
      </c>
      <c r="E251" s="256" t="s">
        <v>887</v>
      </c>
      <c r="F251" s="256" t="s">
        <v>74</v>
      </c>
      <c r="G251" s="381" t="s">
        <v>456</v>
      </c>
      <c r="H251" s="351">
        <f t="shared" ref="H251:H256" si="25">I251*0.65</f>
        <v>19493.5</v>
      </c>
      <c r="I251" s="351">
        <v>29990</v>
      </c>
      <c r="J251" s="362"/>
      <c r="K251" s="590"/>
      <c r="L251" s="379"/>
    </row>
    <row r="252" spans="1:13" ht="27" customHeight="1">
      <c r="A252" s="651"/>
      <c r="B252" s="646"/>
      <c r="C252" s="440"/>
      <c r="D252" s="643"/>
      <c r="E252" s="256" t="s">
        <v>887</v>
      </c>
      <c r="F252" s="256" t="s">
        <v>70</v>
      </c>
      <c r="G252" s="381" t="s">
        <v>456</v>
      </c>
      <c r="H252" s="351">
        <f t="shared" si="25"/>
        <v>19493.5</v>
      </c>
      <c r="I252" s="351">
        <v>29990</v>
      </c>
      <c r="J252" s="362"/>
      <c r="K252" s="595"/>
      <c r="L252" s="379"/>
    </row>
    <row r="253" spans="1:13" ht="27" customHeight="1">
      <c r="A253" s="651"/>
      <c r="B253" s="646"/>
      <c r="C253" s="440"/>
      <c r="D253" s="643"/>
      <c r="E253" s="256" t="s">
        <v>887</v>
      </c>
      <c r="F253" s="256" t="s">
        <v>71</v>
      </c>
      <c r="G253" s="381" t="s">
        <v>456</v>
      </c>
      <c r="H253" s="351">
        <f t="shared" si="25"/>
        <v>19493.5</v>
      </c>
      <c r="I253" s="351">
        <v>29990</v>
      </c>
      <c r="J253" s="362"/>
      <c r="K253" s="595"/>
      <c r="L253" s="379"/>
      <c r="M253" s="385"/>
    </row>
    <row r="254" spans="1:13" ht="27" customHeight="1">
      <c r="A254" s="651"/>
      <c r="B254" s="646"/>
      <c r="C254" s="440"/>
      <c r="D254" s="643"/>
      <c r="E254" s="256" t="s">
        <v>887</v>
      </c>
      <c r="F254" s="256" t="s">
        <v>72</v>
      </c>
      <c r="G254" s="381" t="s">
        <v>456</v>
      </c>
      <c r="H254" s="351">
        <f t="shared" si="25"/>
        <v>19493.5</v>
      </c>
      <c r="I254" s="351">
        <v>29990</v>
      </c>
      <c r="J254" s="362"/>
      <c r="K254" s="595"/>
      <c r="L254" s="379"/>
      <c r="M254" s="385"/>
    </row>
    <row r="255" spans="1:13" ht="27" customHeight="1">
      <c r="A255" s="651"/>
      <c r="B255" s="646"/>
      <c r="C255" s="440"/>
      <c r="D255" s="643"/>
      <c r="E255" s="256" t="s">
        <v>887</v>
      </c>
      <c r="F255" s="256" t="s">
        <v>407</v>
      </c>
      <c r="G255" s="381" t="s">
        <v>456</v>
      </c>
      <c r="H255" s="351">
        <f t="shared" si="25"/>
        <v>19493.5</v>
      </c>
      <c r="I255" s="351">
        <v>29990</v>
      </c>
      <c r="J255" s="362"/>
      <c r="K255" s="595"/>
      <c r="L255" s="379"/>
    </row>
    <row r="256" spans="1:13" ht="27" customHeight="1">
      <c r="A256" s="652"/>
      <c r="B256" s="647"/>
      <c r="C256" s="440"/>
      <c r="D256" s="644"/>
      <c r="E256" s="256" t="s">
        <v>887</v>
      </c>
      <c r="F256" s="256" t="s">
        <v>406</v>
      </c>
      <c r="G256" s="381" t="s">
        <v>456</v>
      </c>
      <c r="H256" s="351">
        <f t="shared" si="25"/>
        <v>19493.5</v>
      </c>
      <c r="I256" s="351">
        <v>29990</v>
      </c>
      <c r="J256" s="362"/>
      <c r="K256" s="596"/>
      <c r="L256" s="379"/>
    </row>
    <row r="257" spans="1:13">
      <c r="A257" s="375"/>
      <c r="B257" s="376"/>
      <c r="C257" s="388"/>
      <c r="D257" s="256"/>
      <c r="E257" s="256"/>
      <c r="F257" s="256"/>
      <c r="G257" s="381"/>
      <c r="H257" s="351">
        <v>0</v>
      </c>
      <c r="I257" s="351">
        <v>0</v>
      </c>
      <c r="J257" s="362"/>
      <c r="K257" s="254"/>
      <c r="L257" s="379"/>
    </row>
    <row r="258" spans="1:13">
      <c r="A258" s="375"/>
      <c r="B258" s="376"/>
      <c r="C258" s="390"/>
      <c r="D258" s="256"/>
      <c r="E258" s="256"/>
      <c r="F258" s="256"/>
      <c r="G258" s="381"/>
      <c r="H258" s="351">
        <v>0</v>
      </c>
      <c r="I258" s="351">
        <v>0</v>
      </c>
      <c r="J258" s="362"/>
      <c r="K258" s="254"/>
      <c r="L258" s="379"/>
      <c r="M258" s="385"/>
    </row>
    <row r="259" spans="1:13">
      <c r="A259" s="375"/>
      <c r="B259" s="376"/>
      <c r="C259" s="388"/>
      <c r="D259" s="256"/>
      <c r="E259" s="256"/>
      <c r="F259" s="256"/>
      <c r="G259" s="381"/>
      <c r="H259" s="351">
        <v>0</v>
      </c>
      <c r="I259" s="351">
        <v>0</v>
      </c>
      <c r="J259" s="362"/>
      <c r="K259" s="254"/>
      <c r="L259" s="379"/>
      <c r="M259" s="385"/>
    </row>
    <row r="260" spans="1:13">
      <c r="A260" s="375"/>
      <c r="B260" s="376"/>
      <c r="C260" s="388"/>
      <c r="D260" s="256"/>
      <c r="E260" s="256"/>
      <c r="F260" s="256"/>
      <c r="G260" s="381"/>
      <c r="H260" s="351">
        <v>0</v>
      </c>
      <c r="I260" s="351">
        <v>0</v>
      </c>
      <c r="J260" s="362"/>
      <c r="K260" s="254"/>
      <c r="L260" s="379"/>
    </row>
    <row r="261" spans="1:13" ht="16.5" thickBot="1">
      <c r="A261" s="359"/>
      <c r="B261" s="276" t="s">
        <v>409</v>
      </c>
      <c r="C261" s="275"/>
      <c r="D261" s="276"/>
      <c r="E261" s="344"/>
      <c r="F261" s="344"/>
      <c r="G261" s="344"/>
      <c r="H261" s="391">
        <v>0</v>
      </c>
      <c r="I261" s="391">
        <v>0</v>
      </c>
      <c r="J261" s="362"/>
      <c r="K261" s="254"/>
    </row>
    <row r="262" spans="1:13" ht="13.5" thickBot="1">
      <c r="A262" s="375" t="s">
        <v>410</v>
      </c>
      <c r="B262" s="392" t="s">
        <v>411</v>
      </c>
      <c r="C262" s="639"/>
      <c r="D262" s="384" t="s">
        <v>415</v>
      </c>
      <c r="E262" s="346" t="s">
        <v>888</v>
      </c>
      <c r="F262" s="250">
        <v>29</v>
      </c>
      <c r="G262" s="250" t="s">
        <v>461</v>
      </c>
      <c r="H262" s="347">
        <f>I262*0.65</f>
        <v>7793.5</v>
      </c>
      <c r="I262" s="348">
        <v>11990</v>
      </c>
      <c r="J262" s="349"/>
      <c r="K262" s="254"/>
      <c r="L262" s="379"/>
    </row>
    <row r="263" spans="1:13" ht="13.5" thickBot="1">
      <c r="A263" s="375" t="s">
        <v>410</v>
      </c>
      <c r="B263" s="392" t="s">
        <v>411</v>
      </c>
      <c r="C263" s="640"/>
      <c r="D263" s="384" t="s">
        <v>415</v>
      </c>
      <c r="E263" s="346" t="s">
        <v>888</v>
      </c>
      <c r="F263" s="256">
        <v>30</v>
      </c>
      <c r="G263" s="256" t="s">
        <v>461</v>
      </c>
      <c r="H263" s="347">
        <f t="shared" ref="H263:H332" si="26">I263*0.65</f>
        <v>7793.5</v>
      </c>
      <c r="I263" s="352">
        <v>11990</v>
      </c>
      <c r="J263" s="349"/>
      <c r="K263" s="254"/>
      <c r="L263" s="379"/>
    </row>
    <row r="264" spans="1:13" ht="13.5" thickBot="1">
      <c r="A264" s="375" t="s">
        <v>410</v>
      </c>
      <c r="B264" s="392" t="s">
        <v>411</v>
      </c>
      <c r="C264" s="640"/>
      <c r="D264" s="384" t="s">
        <v>415</v>
      </c>
      <c r="E264" s="346" t="s">
        <v>888</v>
      </c>
      <c r="F264" s="256">
        <v>31</v>
      </c>
      <c r="G264" s="256" t="s">
        <v>461</v>
      </c>
      <c r="H264" s="347">
        <f t="shared" si="26"/>
        <v>7793.5</v>
      </c>
      <c r="I264" s="352">
        <v>11990</v>
      </c>
      <c r="J264" s="349"/>
      <c r="K264" s="254"/>
      <c r="L264" s="379"/>
    </row>
    <row r="265" spans="1:13" ht="13.5" thickBot="1">
      <c r="A265" s="375" t="s">
        <v>410</v>
      </c>
      <c r="B265" s="392" t="s">
        <v>411</v>
      </c>
      <c r="C265" s="640"/>
      <c r="D265" s="384" t="s">
        <v>415</v>
      </c>
      <c r="E265" s="346" t="s">
        <v>888</v>
      </c>
      <c r="F265" s="256">
        <v>32</v>
      </c>
      <c r="G265" s="256" t="s">
        <v>461</v>
      </c>
      <c r="H265" s="347">
        <f t="shared" si="26"/>
        <v>7793.5</v>
      </c>
      <c r="I265" s="352">
        <v>11990</v>
      </c>
      <c r="J265" s="349"/>
      <c r="K265" s="254"/>
      <c r="L265" s="379"/>
    </row>
    <row r="266" spans="1:13" ht="13.5" thickBot="1">
      <c r="A266" s="375" t="s">
        <v>410</v>
      </c>
      <c r="B266" s="392" t="s">
        <v>411</v>
      </c>
      <c r="C266" s="640"/>
      <c r="D266" s="384" t="s">
        <v>415</v>
      </c>
      <c r="E266" s="346" t="s">
        <v>888</v>
      </c>
      <c r="F266" s="256">
        <v>33</v>
      </c>
      <c r="G266" s="256" t="s">
        <v>461</v>
      </c>
      <c r="H266" s="347">
        <f t="shared" si="26"/>
        <v>7793.5</v>
      </c>
      <c r="I266" s="352">
        <v>11990</v>
      </c>
      <c r="J266" s="349"/>
      <c r="K266" s="254"/>
      <c r="L266" s="379"/>
    </row>
    <row r="267" spans="1:13" ht="13.5" thickBot="1">
      <c r="A267" s="375" t="s">
        <v>410</v>
      </c>
      <c r="B267" s="392" t="s">
        <v>411</v>
      </c>
      <c r="C267" s="640"/>
      <c r="D267" s="384" t="s">
        <v>415</v>
      </c>
      <c r="E267" s="346" t="s">
        <v>888</v>
      </c>
      <c r="F267" s="256">
        <v>34</v>
      </c>
      <c r="G267" s="256" t="s">
        <v>461</v>
      </c>
      <c r="H267" s="347">
        <f t="shared" si="26"/>
        <v>7793.5</v>
      </c>
      <c r="I267" s="352">
        <v>11990</v>
      </c>
      <c r="J267" s="349"/>
      <c r="K267" s="254"/>
      <c r="L267" s="379"/>
    </row>
    <row r="268" spans="1:13" ht="13.5" thickBot="1">
      <c r="A268" s="375" t="s">
        <v>410</v>
      </c>
      <c r="B268" s="392" t="s">
        <v>411</v>
      </c>
      <c r="C268" s="640"/>
      <c r="D268" s="384" t="s">
        <v>415</v>
      </c>
      <c r="E268" s="346" t="s">
        <v>888</v>
      </c>
      <c r="F268" s="256">
        <v>36</v>
      </c>
      <c r="G268" s="256" t="s">
        <v>461</v>
      </c>
      <c r="H268" s="347">
        <f t="shared" si="26"/>
        <v>7793.5</v>
      </c>
      <c r="I268" s="352">
        <v>11990</v>
      </c>
      <c r="J268" s="349"/>
      <c r="K268" s="254"/>
      <c r="L268" s="379"/>
    </row>
    <row r="269" spans="1:13" ht="13.5" thickBot="1">
      <c r="A269" s="375" t="s">
        <v>410</v>
      </c>
      <c r="B269" s="392" t="s">
        <v>411</v>
      </c>
      <c r="C269" s="640"/>
      <c r="D269" s="384" t="s">
        <v>415</v>
      </c>
      <c r="E269" s="346" t="s">
        <v>888</v>
      </c>
      <c r="F269" s="256">
        <v>38</v>
      </c>
      <c r="G269" s="256" t="s">
        <v>461</v>
      </c>
      <c r="H269" s="347">
        <f t="shared" si="26"/>
        <v>7793.5</v>
      </c>
      <c r="I269" s="352">
        <v>11990</v>
      </c>
      <c r="J269" s="349"/>
      <c r="K269" s="254"/>
      <c r="L269" s="379"/>
    </row>
    <row r="270" spans="1:13" ht="13.5" thickBot="1">
      <c r="A270" s="375" t="s">
        <v>410</v>
      </c>
      <c r="B270" s="392" t="s">
        <v>411</v>
      </c>
      <c r="C270" s="640"/>
      <c r="D270" s="384" t="s">
        <v>415</v>
      </c>
      <c r="E270" s="346" t="s">
        <v>888</v>
      </c>
      <c r="F270" s="256">
        <v>40</v>
      </c>
      <c r="G270" s="256" t="s">
        <v>461</v>
      </c>
      <c r="H270" s="347">
        <f t="shared" si="26"/>
        <v>7793.5</v>
      </c>
      <c r="I270" s="352">
        <v>11990</v>
      </c>
      <c r="J270" s="349"/>
      <c r="K270" s="254"/>
      <c r="L270" s="379"/>
    </row>
    <row r="271" spans="1:13" ht="13.5" thickBot="1">
      <c r="A271" s="375" t="s">
        <v>410</v>
      </c>
      <c r="B271" s="392" t="s">
        <v>411</v>
      </c>
      <c r="C271" s="640"/>
      <c r="D271" s="384" t="s">
        <v>415</v>
      </c>
      <c r="E271" s="346" t="s">
        <v>888</v>
      </c>
      <c r="F271" s="256">
        <v>42</v>
      </c>
      <c r="G271" s="256" t="s">
        <v>461</v>
      </c>
      <c r="H271" s="347">
        <f t="shared" si="26"/>
        <v>7793.5</v>
      </c>
      <c r="I271" s="352">
        <v>11990</v>
      </c>
      <c r="J271" s="349"/>
      <c r="K271" s="254"/>
      <c r="L271" s="379"/>
    </row>
    <row r="272" spans="1:13" ht="13.5" thickBot="1">
      <c r="A272" s="375" t="s">
        <v>410</v>
      </c>
      <c r="B272" s="392" t="s">
        <v>411</v>
      </c>
      <c r="C272" s="640"/>
      <c r="D272" s="384" t="s">
        <v>415</v>
      </c>
      <c r="E272" s="346" t="s">
        <v>888</v>
      </c>
      <c r="F272" s="256">
        <v>44</v>
      </c>
      <c r="G272" s="256" t="s">
        <v>461</v>
      </c>
      <c r="H272" s="347">
        <f t="shared" si="26"/>
        <v>7793.5</v>
      </c>
      <c r="I272" s="352">
        <v>11990</v>
      </c>
      <c r="J272" s="349"/>
      <c r="K272" s="254"/>
      <c r="L272" s="379"/>
    </row>
    <row r="273" spans="1:13" ht="13.5" thickBot="1">
      <c r="A273" s="375" t="s">
        <v>410</v>
      </c>
      <c r="B273" s="392" t="s">
        <v>411</v>
      </c>
      <c r="C273" s="641"/>
      <c r="D273" s="384" t="s">
        <v>415</v>
      </c>
      <c r="E273" s="346" t="s">
        <v>888</v>
      </c>
      <c r="F273" s="259">
        <v>46</v>
      </c>
      <c r="G273" s="259" t="s">
        <v>461</v>
      </c>
      <c r="H273" s="347">
        <f t="shared" si="26"/>
        <v>7793.5</v>
      </c>
      <c r="I273" s="355">
        <v>11990</v>
      </c>
      <c r="J273" s="349"/>
      <c r="K273" s="254"/>
      <c r="L273" s="379"/>
    </row>
    <row r="274" spans="1:13" ht="13.5" thickBot="1">
      <c r="A274" s="393" t="s">
        <v>472</v>
      </c>
      <c r="B274" s="394" t="s">
        <v>517</v>
      </c>
      <c r="C274" s="667"/>
      <c r="D274" s="395" t="s">
        <v>52</v>
      </c>
      <c r="E274" s="396" t="s">
        <v>889</v>
      </c>
      <c r="F274" s="397">
        <v>25</v>
      </c>
      <c r="G274" s="397" t="s">
        <v>461</v>
      </c>
      <c r="H274" s="347">
        <f t="shared" si="26"/>
        <v>7468.5</v>
      </c>
      <c r="I274" s="348">
        <v>11490</v>
      </c>
      <c r="J274" s="349"/>
      <c r="K274" s="254"/>
      <c r="L274" s="379"/>
    </row>
    <row r="275" spans="1:13" ht="13.5" thickBot="1">
      <c r="A275" s="393" t="s">
        <v>472</v>
      </c>
      <c r="B275" s="394" t="s">
        <v>517</v>
      </c>
      <c r="C275" s="667"/>
      <c r="D275" s="395" t="s">
        <v>52</v>
      </c>
      <c r="E275" s="396" t="s">
        <v>889</v>
      </c>
      <c r="F275" s="339">
        <v>26</v>
      </c>
      <c r="G275" s="339" t="s">
        <v>461</v>
      </c>
      <c r="H275" s="347">
        <f t="shared" si="26"/>
        <v>7468.5</v>
      </c>
      <c r="I275" s="352">
        <v>11490</v>
      </c>
      <c r="J275" s="349"/>
      <c r="K275" s="254"/>
      <c r="L275" s="379"/>
      <c r="M275" s="385"/>
    </row>
    <row r="276" spans="1:13" ht="13.5" thickBot="1">
      <c r="A276" s="393" t="s">
        <v>472</v>
      </c>
      <c r="B276" s="394" t="s">
        <v>517</v>
      </c>
      <c r="C276" s="667"/>
      <c r="D276" s="395" t="s">
        <v>52</v>
      </c>
      <c r="E276" s="396" t="s">
        <v>889</v>
      </c>
      <c r="F276" s="339">
        <v>27</v>
      </c>
      <c r="G276" s="339" t="s">
        <v>461</v>
      </c>
      <c r="H276" s="347">
        <f t="shared" si="26"/>
        <v>7468.5</v>
      </c>
      <c r="I276" s="352">
        <v>11490</v>
      </c>
      <c r="J276" s="349"/>
      <c r="K276" s="254" t="s">
        <v>568</v>
      </c>
      <c r="L276" s="379"/>
      <c r="M276" s="385"/>
    </row>
    <row r="277" spans="1:13" ht="13.5" thickBot="1">
      <c r="A277" s="393" t="s">
        <v>472</v>
      </c>
      <c r="B277" s="394" t="s">
        <v>517</v>
      </c>
      <c r="C277" s="667"/>
      <c r="D277" s="395" t="s">
        <v>52</v>
      </c>
      <c r="E277" s="396" t="s">
        <v>889</v>
      </c>
      <c r="F277" s="339">
        <v>28</v>
      </c>
      <c r="G277" s="339" t="s">
        <v>461</v>
      </c>
      <c r="H277" s="347">
        <f t="shared" si="26"/>
        <v>7468.5</v>
      </c>
      <c r="I277" s="352">
        <v>11490</v>
      </c>
      <c r="J277" s="349"/>
      <c r="K277" s="254"/>
      <c r="L277" s="379"/>
    </row>
    <row r="278" spans="1:13" ht="13.5" thickBot="1">
      <c r="A278" s="393" t="s">
        <v>472</v>
      </c>
      <c r="B278" s="394" t="s">
        <v>517</v>
      </c>
      <c r="C278" s="667"/>
      <c r="D278" s="395" t="s">
        <v>52</v>
      </c>
      <c r="E278" s="396" t="s">
        <v>889</v>
      </c>
      <c r="F278" s="339">
        <v>29</v>
      </c>
      <c r="G278" s="339" t="s">
        <v>461</v>
      </c>
      <c r="H278" s="347">
        <f t="shared" si="26"/>
        <v>7468.5</v>
      </c>
      <c r="I278" s="352">
        <v>11490</v>
      </c>
      <c r="J278" s="349"/>
      <c r="K278" s="254"/>
      <c r="L278" s="379"/>
    </row>
    <row r="279" spans="1:13" ht="13.5" thickBot="1">
      <c r="A279" s="393" t="s">
        <v>472</v>
      </c>
      <c r="B279" s="394" t="s">
        <v>517</v>
      </c>
      <c r="C279" s="667"/>
      <c r="D279" s="395" t="s">
        <v>52</v>
      </c>
      <c r="E279" s="396" t="s">
        <v>889</v>
      </c>
      <c r="F279" s="400">
        <v>30</v>
      </c>
      <c r="G279" s="400" t="s">
        <v>461</v>
      </c>
      <c r="H279" s="347">
        <f t="shared" si="26"/>
        <v>7468.5</v>
      </c>
      <c r="I279" s="355">
        <v>11490</v>
      </c>
      <c r="J279" s="349"/>
      <c r="K279" s="254"/>
      <c r="L279" s="379"/>
    </row>
    <row r="280" spans="1:13" ht="13.5" thickBot="1">
      <c r="A280" s="471" t="s">
        <v>472</v>
      </c>
      <c r="B280" s="472" t="s">
        <v>517</v>
      </c>
      <c r="C280" s="467"/>
      <c r="D280" s="395" t="s">
        <v>52</v>
      </c>
      <c r="E280" s="396" t="s">
        <v>889</v>
      </c>
      <c r="F280" s="400">
        <v>31</v>
      </c>
      <c r="G280" s="400" t="s">
        <v>461</v>
      </c>
      <c r="H280" s="347">
        <f t="shared" ref="H280:H281" si="27">I280*0.65</f>
        <v>7468.5</v>
      </c>
      <c r="I280" s="355">
        <v>11490</v>
      </c>
      <c r="J280" s="349"/>
      <c r="K280" s="254"/>
      <c r="L280" s="379"/>
    </row>
    <row r="281" spans="1:13" ht="13.5" thickBot="1">
      <c r="A281" s="471" t="s">
        <v>472</v>
      </c>
      <c r="B281" s="472" t="s">
        <v>517</v>
      </c>
      <c r="C281" s="467"/>
      <c r="D281" s="395" t="s">
        <v>52</v>
      </c>
      <c r="E281" s="396" t="s">
        <v>889</v>
      </c>
      <c r="F281" s="400">
        <v>32</v>
      </c>
      <c r="G281" s="400" t="s">
        <v>461</v>
      </c>
      <c r="H281" s="347">
        <f t="shared" si="27"/>
        <v>7468.5</v>
      </c>
      <c r="I281" s="355">
        <v>11490</v>
      </c>
      <c r="J281" s="349"/>
      <c r="K281" s="254"/>
      <c r="L281" s="379"/>
    </row>
    <row r="282" spans="1:13" ht="13.5" thickBot="1">
      <c r="A282" s="393" t="s">
        <v>472</v>
      </c>
      <c r="B282" s="394" t="s">
        <v>517</v>
      </c>
      <c r="C282" s="667"/>
      <c r="D282" s="401" t="s">
        <v>462</v>
      </c>
      <c r="E282" s="396" t="s">
        <v>889</v>
      </c>
      <c r="F282" s="397">
        <v>25</v>
      </c>
      <c r="G282" s="397" t="s">
        <v>461</v>
      </c>
      <c r="H282" s="347">
        <f t="shared" si="26"/>
        <v>7468.5</v>
      </c>
      <c r="I282" s="355">
        <v>11490</v>
      </c>
      <c r="J282" s="349"/>
      <c r="K282" s="254"/>
      <c r="L282" s="379"/>
    </row>
    <row r="283" spans="1:13" ht="13.5" thickBot="1">
      <c r="A283" s="393" t="s">
        <v>472</v>
      </c>
      <c r="B283" s="394" t="s">
        <v>517</v>
      </c>
      <c r="C283" s="667"/>
      <c r="D283" s="401" t="s">
        <v>462</v>
      </c>
      <c r="E283" s="396" t="s">
        <v>889</v>
      </c>
      <c r="F283" s="339">
        <v>26</v>
      </c>
      <c r="G283" s="339" t="s">
        <v>461</v>
      </c>
      <c r="H283" s="347">
        <f t="shared" si="26"/>
        <v>7468.5</v>
      </c>
      <c r="I283" s="352">
        <v>11490</v>
      </c>
      <c r="J283" s="349"/>
      <c r="K283" s="254"/>
      <c r="L283" s="379"/>
      <c r="M283" s="385"/>
    </row>
    <row r="284" spans="1:13" ht="13.5" thickBot="1">
      <c r="A284" s="393" t="s">
        <v>472</v>
      </c>
      <c r="B284" s="394" t="s">
        <v>517</v>
      </c>
      <c r="C284" s="667"/>
      <c r="D284" s="401" t="s">
        <v>462</v>
      </c>
      <c r="E284" s="396" t="s">
        <v>889</v>
      </c>
      <c r="F284" s="339">
        <v>27</v>
      </c>
      <c r="G284" s="339" t="s">
        <v>461</v>
      </c>
      <c r="H284" s="347">
        <f t="shared" si="26"/>
        <v>7468.5</v>
      </c>
      <c r="I284" s="352">
        <v>11490</v>
      </c>
      <c r="J284" s="349"/>
      <c r="K284" s="254" t="s">
        <v>568</v>
      </c>
      <c r="L284" s="379"/>
      <c r="M284" s="385"/>
    </row>
    <row r="285" spans="1:13" ht="13.5" thickBot="1">
      <c r="A285" s="393" t="s">
        <v>472</v>
      </c>
      <c r="B285" s="394" t="s">
        <v>517</v>
      </c>
      <c r="C285" s="667"/>
      <c r="D285" s="401" t="s">
        <v>462</v>
      </c>
      <c r="E285" s="396" t="s">
        <v>889</v>
      </c>
      <c r="F285" s="339">
        <v>28</v>
      </c>
      <c r="G285" s="339" t="s">
        <v>461</v>
      </c>
      <c r="H285" s="347">
        <f t="shared" si="26"/>
        <v>7468.5</v>
      </c>
      <c r="I285" s="352">
        <v>11490</v>
      </c>
      <c r="J285" s="349"/>
      <c r="K285" s="254"/>
      <c r="L285" s="379"/>
    </row>
    <row r="286" spans="1:13" ht="13.5" thickBot="1">
      <c r="A286" s="393" t="s">
        <v>472</v>
      </c>
      <c r="B286" s="394" t="s">
        <v>517</v>
      </c>
      <c r="C286" s="667"/>
      <c r="D286" s="401" t="s">
        <v>462</v>
      </c>
      <c r="E286" s="396" t="s">
        <v>889</v>
      </c>
      <c r="F286" s="339">
        <v>29</v>
      </c>
      <c r="G286" s="339" t="s">
        <v>461</v>
      </c>
      <c r="H286" s="347">
        <f t="shared" si="26"/>
        <v>7468.5</v>
      </c>
      <c r="I286" s="352">
        <v>11490</v>
      </c>
      <c r="J286" s="349"/>
      <c r="K286" s="254"/>
      <c r="L286" s="379"/>
    </row>
    <row r="287" spans="1:13" ht="13.5" thickBot="1">
      <c r="A287" s="393" t="s">
        <v>472</v>
      </c>
      <c r="B287" s="394" t="s">
        <v>517</v>
      </c>
      <c r="C287" s="667"/>
      <c r="D287" s="401" t="s">
        <v>462</v>
      </c>
      <c r="E287" s="396" t="s">
        <v>889</v>
      </c>
      <c r="F287" s="400">
        <v>30</v>
      </c>
      <c r="G287" s="400" t="s">
        <v>461</v>
      </c>
      <c r="H287" s="347">
        <f t="shared" si="26"/>
        <v>7468.5</v>
      </c>
      <c r="I287" s="355">
        <v>11490</v>
      </c>
      <c r="J287" s="349"/>
      <c r="K287" s="254"/>
      <c r="L287" s="379"/>
    </row>
    <row r="288" spans="1:13" ht="13.5" thickBot="1">
      <c r="A288" s="471" t="s">
        <v>472</v>
      </c>
      <c r="B288" s="472" t="s">
        <v>517</v>
      </c>
      <c r="C288" s="467"/>
      <c r="D288" s="401" t="s">
        <v>462</v>
      </c>
      <c r="E288" s="396" t="s">
        <v>889</v>
      </c>
      <c r="F288" s="400">
        <v>31</v>
      </c>
      <c r="G288" s="400" t="s">
        <v>461</v>
      </c>
      <c r="H288" s="347">
        <f t="shared" ref="H288:H289" si="28">I288*0.65</f>
        <v>7468.5</v>
      </c>
      <c r="I288" s="355">
        <v>11490</v>
      </c>
      <c r="J288" s="349"/>
      <c r="K288" s="254"/>
      <c r="L288" s="379"/>
    </row>
    <row r="289" spans="1:30" ht="13.5" thickBot="1">
      <c r="A289" s="471" t="s">
        <v>472</v>
      </c>
      <c r="B289" s="472" t="s">
        <v>517</v>
      </c>
      <c r="C289" s="467"/>
      <c r="D289" s="401" t="s">
        <v>462</v>
      </c>
      <c r="E289" s="396" t="s">
        <v>889</v>
      </c>
      <c r="F289" s="400">
        <v>32</v>
      </c>
      <c r="G289" s="400" t="s">
        <v>461</v>
      </c>
      <c r="H289" s="347">
        <f t="shared" si="28"/>
        <v>7468.5</v>
      </c>
      <c r="I289" s="355">
        <v>11490</v>
      </c>
      <c r="J289" s="349"/>
      <c r="K289" s="254"/>
      <c r="L289" s="379"/>
    </row>
    <row r="290" spans="1:30" ht="13.5" thickBot="1">
      <c r="A290" s="393" t="s">
        <v>472</v>
      </c>
      <c r="B290" s="394" t="s">
        <v>517</v>
      </c>
      <c r="C290" s="667"/>
      <c r="D290" s="402" t="s">
        <v>415</v>
      </c>
      <c r="E290" s="396" t="s">
        <v>889</v>
      </c>
      <c r="F290" s="397">
        <v>25</v>
      </c>
      <c r="G290" s="397" t="s">
        <v>461</v>
      </c>
      <c r="H290" s="347">
        <f t="shared" si="26"/>
        <v>7468.5</v>
      </c>
      <c r="I290" s="348">
        <v>11490</v>
      </c>
      <c r="J290" s="349"/>
      <c r="K290" s="254"/>
      <c r="L290" s="379"/>
    </row>
    <row r="291" spans="1:30" ht="13.5" thickBot="1">
      <c r="A291" s="393" t="s">
        <v>472</v>
      </c>
      <c r="B291" s="394" t="s">
        <v>517</v>
      </c>
      <c r="C291" s="667"/>
      <c r="D291" s="402" t="s">
        <v>415</v>
      </c>
      <c r="E291" s="396" t="s">
        <v>889</v>
      </c>
      <c r="F291" s="339">
        <v>26</v>
      </c>
      <c r="G291" s="339" t="s">
        <v>461</v>
      </c>
      <c r="H291" s="347">
        <f t="shared" si="26"/>
        <v>7468.5</v>
      </c>
      <c r="I291" s="352">
        <v>11490</v>
      </c>
      <c r="J291" s="349"/>
      <c r="K291" s="254"/>
      <c r="L291" s="379"/>
      <c r="M291" s="385"/>
    </row>
    <row r="292" spans="1:30" ht="13.5" thickBot="1">
      <c r="A292" s="393" t="s">
        <v>472</v>
      </c>
      <c r="B292" s="394" t="s">
        <v>517</v>
      </c>
      <c r="C292" s="667"/>
      <c r="D292" s="402" t="s">
        <v>415</v>
      </c>
      <c r="E292" s="396" t="s">
        <v>889</v>
      </c>
      <c r="F292" s="339">
        <v>27</v>
      </c>
      <c r="G292" s="339" t="s">
        <v>461</v>
      </c>
      <c r="H292" s="347">
        <f t="shared" si="26"/>
        <v>7468.5</v>
      </c>
      <c r="I292" s="352">
        <v>11490</v>
      </c>
      <c r="J292" s="349"/>
      <c r="K292" s="254" t="s">
        <v>568</v>
      </c>
      <c r="L292" s="379"/>
      <c r="M292" s="385"/>
    </row>
    <row r="293" spans="1:30" ht="13.5" thickBot="1">
      <c r="A293" s="393" t="s">
        <v>472</v>
      </c>
      <c r="B293" s="394" t="s">
        <v>517</v>
      </c>
      <c r="C293" s="667"/>
      <c r="D293" s="402" t="s">
        <v>415</v>
      </c>
      <c r="E293" s="396" t="s">
        <v>889</v>
      </c>
      <c r="F293" s="339">
        <v>28</v>
      </c>
      <c r="G293" s="339" t="s">
        <v>461</v>
      </c>
      <c r="H293" s="347">
        <f t="shared" si="26"/>
        <v>7468.5</v>
      </c>
      <c r="I293" s="352">
        <v>11490</v>
      </c>
      <c r="J293" s="349"/>
      <c r="K293" s="254"/>
      <c r="L293" s="379"/>
    </row>
    <row r="294" spans="1:30" ht="13.5" thickBot="1">
      <c r="A294" s="393" t="s">
        <v>472</v>
      </c>
      <c r="B294" s="394" t="s">
        <v>517</v>
      </c>
      <c r="C294" s="667"/>
      <c r="D294" s="402" t="s">
        <v>415</v>
      </c>
      <c r="E294" s="396" t="s">
        <v>889</v>
      </c>
      <c r="F294" s="339">
        <v>29</v>
      </c>
      <c r="G294" s="339" t="s">
        <v>461</v>
      </c>
      <c r="H294" s="347">
        <f t="shared" si="26"/>
        <v>7468.5</v>
      </c>
      <c r="I294" s="352">
        <v>11490</v>
      </c>
      <c r="J294" s="349"/>
      <c r="K294" s="254"/>
      <c r="L294" s="379"/>
    </row>
    <row r="295" spans="1:30" ht="13.5" thickBot="1">
      <c r="A295" s="393" t="s">
        <v>472</v>
      </c>
      <c r="B295" s="394" t="s">
        <v>517</v>
      </c>
      <c r="C295" s="667"/>
      <c r="D295" s="402" t="s">
        <v>415</v>
      </c>
      <c r="E295" s="396" t="s">
        <v>889</v>
      </c>
      <c r="F295" s="400">
        <v>30</v>
      </c>
      <c r="G295" s="400" t="s">
        <v>461</v>
      </c>
      <c r="H295" s="347">
        <f t="shared" si="26"/>
        <v>7468.5</v>
      </c>
      <c r="I295" s="355">
        <v>11490</v>
      </c>
      <c r="J295" s="403"/>
      <c r="K295" s="404"/>
      <c r="L295" s="379"/>
    </row>
    <row r="296" spans="1:30" ht="13.5" thickBot="1">
      <c r="A296" s="471" t="s">
        <v>472</v>
      </c>
      <c r="B296" s="472" t="s">
        <v>517</v>
      </c>
      <c r="C296" s="467"/>
      <c r="D296" s="402" t="s">
        <v>415</v>
      </c>
      <c r="E296" s="396" t="s">
        <v>889</v>
      </c>
      <c r="F296" s="400">
        <v>31</v>
      </c>
      <c r="G296" s="400" t="s">
        <v>461</v>
      </c>
      <c r="H296" s="347">
        <f t="shared" si="26"/>
        <v>7468.5</v>
      </c>
      <c r="I296" s="355">
        <v>11490</v>
      </c>
      <c r="J296" s="403"/>
      <c r="K296" s="463"/>
      <c r="L296" s="379"/>
    </row>
    <row r="297" spans="1:30" ht="13.5" thickBot="1">
      <c r="A297" s="471" t="s">
        <v>472</v>
      </c>
      <c r="B297" s="472" t="s">
        <v>517</v>
      </c>
      <c r="C297" s="467"/>
      <c r="D297" s="402" t="s">
        <v>415</v>
      </c>
      <c r="E297" s="396" t="s">
        <v>889</v>
      </c>
      <c r="F297" s="400">
        <v>32</v>
      </c>
      <c r="G297" s="400" t="s">
        <v>461</v>
      </c>
      <c r="H297" s="347">
        <f t="shared" si="26"/>
        <v>7468.5</v>
      </c>
      <c r="I297" s="355">
        <v>11490</v>
      </c>
      <c r="J297" s="403"/>
      <c r="K297" s="463"/>
      <c r="L297" s="379"/>
    </row>
    <row r="298" spans="1:30" ht="13.5" thickBot="1">
      <c r="A298" s="393" t="s">
        <v>569</v>
      </c>
      <c r="B298" s="394" t="s">
        <v>570</v>
      </c>
      <c r="C298" s="667"/>
      <c r="D298" s="386" t="s">
        <v>36</v>
      </c>
      <c r="E298" s="396" t="s">
        <v>573</v>
      </c>
      <c r="F298" s="397">
        <v>25</v>
      </c>
      <c r="G298" s="405" t="s">
        <v>460</v>
      </c>
      <c r="H298" s="347">
        <f t="shared" si="26"/>
        <v>10393.5</v>
      </c>
      <c r="I298" s="406">
        <v>15990</v>
      </c>
      <c r="J298" s="403"/>
      <c r="K298" s="590" t="s">
        <v>623</v>
      </c>
      <c r="L298" s="379"/>
      <c r="M298" s="407"/>
      <c r="N298" s="408"/>
      <c r="O298" s="408"/>
      <c r="P298" s="408"/>
      <c r="Q298" s="408"/>
      <c r="R298" s="408"/>
      <c r="S298" s="408"/>
      <c r="T298" s="408"/>
      <c r="U298" s="408"/>
      <c r="V298" s="408"/>
      <c r="W298" s="408"/>
      <c r="X298" s="408"/>
      <c r="Y298" s="408"/>
      <c r="Z298" s="408"/>
      <c r="AA298" s="408"/>
      <c r="AB298" s="408"/>
      <c r="AC298" s="408"/>
      <c r="AD298" s="407"/>
    </row>
    <row r="299" spans="1:30" ht="13.5" thickBot="1">
      <c r="A299" s="393" t="s">
        <v>569</v>
      </c>
      <c r="B299" s="394" t="s">
        <v>570</v>
      </c>
      <c r="C299" s="667"/>
      <c r="D299" s="386" t="s">
        <v>36</v>
      </c>
      <c r="E299" s="398" t="s">
        <v>573</v>
      </c>
      <c r="F299" s="339">
        <v>26</v>
      </c>
      <c r="G299" s="409" t="s">
        <v>460</v>
      </c>
      <c r="H299" s="347">
        <f t="shared" si="26"/>
        <v>10393.5</v>
      </c>
      <c r="I299" s="410">
        <v>15990</v>
      </c>
      <c r="J299" s="403"/>
      <c r="K299" s="591"/>
      <c r="L299" s="379"/>
      <c r="M299" s="407"/>
      <c r="N299" s="408"/>
      <c r="O299" s="408"/>
      <c r="P299" s="408"/>
      <c r="Q299" s="408"/>
      <c r="R299" s="408"/>
      <c r="S299" s="408"/>
      <c r="T299" s="408"/>
      <c r="U299" s="408"/>
      <c r="V299" s="408"/>
      <c r="W299" s="408"/>
      <c r="X299" s="408"/>
      <c r="Y299" s="408"/>
      <c r="Z299" s="408"/>
      <c r="AA299" s="408"/>
      <c r="AB299" s="408"/>
      <c r="AC299" s="408"/>
      <c r="AD299" s="407"/>
    </row>
    <row r="300" spans="1:30" ht="13.5" thickBot="1">
      <c r="A300" s="393" t="s">
        <v>569</v>
      </c>
      <c r="B300" s="394" t="s">
        <v>570</v>
      </c>
      <c r="C300" s="667"/>
      <c r="D300" s="386" t="s">
        <v>36</v>
      </c>
      <c r="E300" s="398" t="s">
        <v>573</v>
      </c>
      <c r="F300" s="339">
        <v>27</v>
      </c>
      <c r="G300" s="409" t="s">
        <v>460</v>
      </c>
      <c r="H300" s="347">
        <f t="shared" si="26"/>
        <v>10393.5</v>
      </c>
      <c r="I300" s="410">
        <v>15990</v>
      </c>
      <c r="J300" s="403"/>
      <c r="K300" s="591"/>
      <c r="L300" s="379"/>
      <c r="M300" s="407"/>
      <c r="N300" s="408"/>
      <c r="O300" s="408"/>
      <c r="P300" s="408"/>
      <c r="Q300" s="408"/>
      <c r="R300" s="408"/>
      <c r="S300" s="408"/>
      <c r="T300" s="408"/>
      <c r="U300" s="408"/>
      <c r="V300" s="408"/>
      <c r="W300" s="408"/>
      <c r="X300" s="408"/>
      <c r="Y300" s="408"/>
      <c r="Z300" s="408"/>
      <c r="AA300" s="408"/>
      <c r="AB300" s="408"/>
      <c r="AC300" s="408"/>
      <c r="AD300" s="407"/>
    </row>
    <row r="301" spans="1:30" ht="13.5" thickBot="1">
      <c r="A301" s="393" t="s">
        <v>569</v>
      </c>
      <c r="B301" s="394" t="s">
        <v>570</v>
      </c>
      <c r="C301" s="667"/>
      <c r="D301" s="386" t="s">
        <v>36</v>
      </c>
      <c r="E301" s="398" t="s">
        <v>573</v>
      </c>
      <c r="F301" s="339">
        <v>28</v>
      </c>
      <c r="G301" s="409" t="s">
        <v>460</v>
      </c>
      <c r="H301" s="347">
        <f t="shared" si="26"/>
        <v>10393.5</v>
      </c>
      <c r="I301" s="410">
        <v>15990</v>
      </c>
      <c r="J301" s="403"/>
      <c r="K301" s="591"/>
      <c r="L301" s="379"/>
      <c r="M301" s="407"/>
      <c r="N301" s="408"/>
      <c r="O301" s="408"/>
      <c r="P301" s="408"/>
      <c r="Q301" s="408"/>
      <c r="R301" s="408"/>
      <c r="S301" s="408"/>
      <c r="T301" s="408"/>
      <c r="U301" s="408"/>
      <c r="V301" s="408"/>
      <c r="W301" s="408"/>
      <c r="X301" s="408"/>
      <c r="Y301" s="408"/>
      <c r="Z301" s="408"/>
      <c r="AA301" s="408"/>
      <c r="AB301" s="408"/>
      <c r="AC301" s="408"/>
      <c r="AD301" s="407"/>
    </row>
    <row r="302" spans="1:30" ht="13.5" thickBot="1">
      <c r="A302" s="393" t="s">
        <v>569</v>
      </c>
      <c r="B302" s="394" t="s">
        <v>570</v>
      </c>
      <c r="C302" s="667"/>
      <c r="D302" s="386" t="s">
        <v>36</v>
      </c>
      <c r="E302" s="398" t="s">
        <v>573</v>
      </c>
      <c r="F302" s="339">
        <v>29</v>
      </c>
      <c r="G302" s="409" t="s">
        <v>460</v>
      </c>
      <c r="H302" s="347">
        <f t="shared" si="26"/>
        <v>10393.5</v>
      </c>
      <c r="I302" s="410">
        <v>15990</v>
      </c>
      <c r="J302" s="403"/>
      <c r="K302" s="591"/>
      <c r="L302" s="379"/>
      <c r="M302" s="407"/>
      <c r="N302" s="408"/>
      <c r="O302" s="408"/>
      <c r="P302" s="408"/>
      <c r="Q302" s="408"/>
      <c r="R302" s="408"/>
      <c r="S302" s="408"/>
      <c r="T302" s="408"/>
      <c r="U302" s="408"/>
      <c r="V302" s="408"/>
      <c r="W302" s="408"/>
      <c r="X302" s="408"/>
      <c r="Y302" s="408"/>
      <c r="Z302" s="408"/>
      <c r="AA302" s="408"/>
      <c r="AB302" s="408"/>
      <c r="AC302" s="408"/>
      <c r="AD302" s="407"/>
    </row>
    <row r="303" spans="1:30" ht="13.5" thickBot="1">
      <c r="A303" s="393" t="s">
        <v>569</v>
      </c>
      <c r="B303" s="394" t="s">
        <v>570</v>
      </c>
      <c r="C303" s="667"/>
      <c r="D303" s="386" t="s">
        <v>36</v>
      </c>
      <c r="E303" s="398" t="s">
        <v>573</v>
      </c>
      <c r="F303" s="339">
        <v>30</v>
      </c>
      <c r="G303" s="409" t="s">
        <v>460</v>
      </c>
      <c r="H303" s="347">
        <f t="shared" si="26"/>
        <v>10393.5</v>
      </c>
      <c r="I303" s="410">
        <v>15990</v>
      </c>
      <c r="J303" s="403"/>
      <c r="K303" s="591"/>
      <c r="L303" s="379"/>
      <c r="M303" s="407"/>
      <c r="N303" s="408"/>
      <c r="O303" s="408"/>
      <c r="P303" s="408"/>
      <c r="Q303" s="408"/>
      <c r="R303" s="408"/>
      <c r="S303" s="408"/>
      <c r="T303" s="408"/>
      <c r="U303" s="408"/>
      <c r="V303" s="408"/>
      <c r="W303" s="408"/>
      <c r="X303" s="408"/>
      <c r="Y303" s="408"/>
      <c r="Z303" s="408"/>
      <c r="AA303" s="408"/>
      <c r="AB303" s="408"/>
      <c r="AC303" s="408"/>
      <c r="AD303" s="407"/>
    </row>
    <row r="304" spans="1:30" ht="13.5" thickBot="1">
      <c r="A304" s="393" t="s">
        <v>569</v>
      </c>
      <c r="B304" s="394" t="s">
        <v>570</v>
      </c>
      <c r="C304" s="667"/>
      <c r="D304" s="386" t="s">
        <v>36</v>
      </c>
      <c r="E304" s="398" t="s">
        <v>573</v>
      </c>
      <c r="F304" s="339">
        <v>31</v>
      </c>
      <c r="G304" s="409" t="s">
        <v>460</v>
      </c>
      <c r="H304" s="347">
        <f t="shared" si="26"/>
        <v>10393.5</v>
      </c>
      <c r="I304" s="410">
        <v>15990</v>
      </c>
      <c r="J304" s="403"/>
      <c r="K304" s="591"/>
      <c r="L304" s="379"/>
      <c r="M304" s="407"/>
      <c r="N304" s="408"/>
      <c r="O304" s="408"/>
      <c r="P304" s="408"/>
      <c r="Q304" s="408"/>
      <c r="R304" s="408"/>
      <c r="S304" s="408"/>
      <c r="T304" s="408"/>
      <c r="U304" s="408"/>
      <c r="V304" s="408"/>
      <c r="W304" s="408"/>
      <c r="X304" s="408"/>
      <c r="Y304" s="408"/>
      <c r="Z304" s="408"/>
      <c r="AA304" s="408"/>
      <c r="AB304" s="408"/>
      <c r="AC304" s="408"/>
      <c r="AD304" s="407"/>
    </row>
    <row r="305" spans="1:30" ht="13.5" thickBot="1">
      <c r="A305" s="393" t="s">
        <v>569</v>
      </c>
      <c r="B305" s="394" t="s">
        <v>570</v>
      </c>
      <c r="C305" s="671"/>
      <c r="D305" s="386" t="s">
        <v>36</v>
      </c>
      <c r="E305" s="399" t="s">
        <v>573</v>
      </c>
      <c r="F305" s="400">
        <v>32</v>
      </c>
      <c r="G305" s="411" t="s">
        <v>460</v>
      </c>
      <c r="H305" s="347">
        <f t="shared" si="26"/>
        <v>10393.5</v>
      </c>
      <c r="I305" s="355">
        <v>15990</v>
      </c>
      <c r="J305" s="403"/>
      <c r="K305" s="591"/>
      <c r="L305" s="379"/>
      <c r="M305" s="407"/>
      <c r="N305" s="408"/>
      <c r="O305" s="408"/>
      <c r="P305" s="408"/>
      <c r="Q305" s="408"/>
      <c r="R305" s="408"/>
      <c r="S305" s="408"/>
      <c r="T305" s="408"/>
      <c r="U305" s="408"/>
      <c r="V305" s="408"/>
      <c r="W305" s="408"/>
      <c r="X305" s="408"/>
      <c r="Y305" s="408"/>
      <c r="Z305" s="408"/>
      <c r="AA305" s="408"/>
      <c r="AB305" s="408"/>
      <c r="AC305" s="408"/>
      <c r="AD305" s="407"/>
    </row>
    <row r="306" spans="1:30" ht="13.5" thickBot="1">
      <c r="A306" s="392" t="s">
        <v>398</v>
      </c>
      <c r="B306" s="392" t="s">
        <v>419</v>
      </c>
      <c r="C306" s="639"/>
      <c r="D306" s="386" t="s">
        <v>36</v>
      </c>
      <c r="E306" s="346" t="s">
        <v>890</v>
      </c>
      <c r="F306" s="250">
        <v>29</v>
      </c>
      <c r="G306" s="378" t="s">
        <v>460</v>
      </c>
      <c r="H306" s="347">
        <f t="shared" si="26"/>
        <v>11693.5</v>
      </c>
      <c r="I306" s="406">
        <v>17990</v>
      </c>
      <c r="J306" s="403"/>
      <c r="K306" s="254"/>
      <c r="L306" s="379"/>
    </row>
    <row r="307" spans="1:30" ht="13.5" thickBot="1">
      <c r="A307" s="392" t="s">
        <v>398</v>
      </c>
      <c r="B307" s="392" t="s">
        <v>419</v>
      </c>
      <c r="C307" s="640"/>
      <c r="D307" s="386" t="s">
        <v>36</v>
      </c>
      <c r="E307" s="346" t="s">
        <v>890</v>
      </c>
      <c r="F307" s="256">
        <v>30</v>
      </c>
      <c r="G307" s="381" t="s">
        <v>460</v>
      </c>
      <c r="H307" s="347">
        <f t="shared" si="26"/>
        <v>11693.5</v>
      </c>
      <c r="I307" s="410">
        <v>17990</v>
      </c>
      <c r="J307" s="349"/>
      <c r="K307" s="254"/>
      <c r="L307" s="379"/>
    </row>
    <row r="308" spans="1:30" ht="13.5" thickBot="1">
      <c r="A308" s="392" t="s">
        <v>398</v>
      </c>
      <c r="B308" s="392" t="s">
        <v>419</v>
      </c>
      <c r="C308" s="640"/>
      <c r="D308" s="386" t="s">
        <v>36</v>
      </c>
      <c r="E308" s="346" t="s">
        <v>890</v>
      </c>
      <c r="F308" s="256">
        <v>31</v>
      </c>
      <c r="G308" s="381" t="s">
        <v>460</v>
      </c>
      <c r="H308" s="347">
        <f t="shared" si="26"/>
        <v>11693.5</v>
      </c>
      <c r="I308" s="410">
        <v>17990</v>
      </c>
      <c r="J308" s="349"/>
      <c r="K308" s="254"/>
      <c r="L308" s="379"/>
    </row>
    <row r="309" spans="1:30" ht="13.5" thickBot="1">
      <c r="A309" s="392" t="s">
        <v>398</v>
      </c>
      <c r="B309" s="392" t="s">
        <v>419</v>
      </c>
      <c r="C309" s="640"/>
      <c r="D309" s="386" t="s">
        <v>36</v>
      </c>
      <c r="E309" s="346" t="s">
        <v>890</v>
      </c>
      <c r="F309" s="256">
        <v>32</v>
      </c>
      <c r="G309" s="381" t="s">
        <v>460</v>
      </c>
      <c r="H309" s="347">
        <f t="shared" si="26"/>
        <v>11693.5</v>
      </c>
      <c r="I309" s="410">
        <v>17990</v>
      </c>
      <c r="J309" s="349"/>
      <c r="K309" s="254"/>
      <c r="L309" s="379"/>
    </row>
    <row r="310" spans="1:30" ht="13.5" thickBot="1">
      <c r="A310" s="392" t="s">
        <v>398</v>
      </c>
      <c r="B310" s="392" t="s">
        <v>419</v>
      </c>
      <c r="C310" s="640"/>
      <c r="D310" s="386" t="s">
        <v>36</v>
      </c>
      <c r="E310" s="346" t="s">
        <v>890</v>
      </c>
      <c r="F310" s="256">
        <v>33</v>
      </c>
      <c r="G310" s="381" t="s">
        <v>460</v>
      </c>
      <c r="H310" s="347">
        <f t="shared" si="26"/>
        <v>11693.5</v>
      </c>
      <c r="I310" s="410">
        <v>17990</v>
      </c>
      <c r="J310" s="349"/>
      <c r="K310" s="254"/>
      <c r="L310" s="379"/>
    </row>
    <row r="311" spans="1:30" ht="13.5" thickBot="1">
      <c r="A311" s="392" t="s">
        <v>398</v>
      </c>
      <c r="B311" s="392" t="s">
        <v>419</v>
      </c>
      <c r="C311" s="640"/>
      <c r="D311" s="386" t="s">
        <v>36</v>
      </c>
      <c r="E311" s="346" t="s">
        <v>890</v>
      </c>
      <c r="F311" s="256">
        <v>34</v>
      </c>
      <c r="G311" s="381" t="s">
        <v>460</v>
      </c>
      <c r="H311" s="347">
        <f t="shared" si="26"/>
        <v>11693.5</v>
      </c>
      <c r="I311" s="410">
        <v>17990</v>
      </c>
      <c r="J311" s="349"/>
      <c r="K311" s="254"/>
      <c r="L311" s="379"/>
    </row>
    <row r="312" spans="1:30" ht="13.5" thickBot="1">
      <c r="A312" s="392" t="s">
        <v>398</v>
      </c>
      <c r="B312" s="392" t="s">
        <v>419</v>
      </c>
      <c r="C312" s="640"/>
      <c r="D312" s="386" t="s">
        <v>36</v>
      </c>
      <c r="E312" s="346" t="s">
        <v>890</v>
      </c>
      <c r="F312" s="256">
        <v>36</v>
      </c>
      <c r="G312" s="381" t="s">
        <v>460</v>
      </c>
      <c r="H312" s="347">
        <f t="shared" si="26"/>
        <v>11693.5</v>
      </c>
      <c r="I312" s="410">
        <v>17990</v>
      </c>
      <c r="J312" s="349"/>
      <c r="K312" s="254"/>
      <c r="L312" s="379"/>
    </row>
    <row r="313" spans="1:30" ht="13.5" thickBot="1">
      <c r="A313" s="392" t="s">
        <v>398</v>
      </c>
      <c r="B313" s="392" t="s">
        <v>419</v>
      </c>
      <c r="C313" s="640"/>
      <c r="D313" s="386" t="s">
        <v>36</v>
      </c>
      <c r="E313" s="346" t="s">
        <v>890</v>
      </c>
      <c r="F313" s="259">
        <v>38</v>
      </c>
      <c r="G313" s="383" t="s">
        <v>460</v>
      </c>
      <c r="H313" s="347">
        <f t="shared" si="26"/>
        <v>11693.5</v>
      </c>
      <c r="I313" s="355">
        <v>17990</v>
      </c>
      <c r="J313" s="349"/>
      <c r="K313" s="254"/>
      <c r="L313" s="379"/>
    </row>
    <row r="314" spans="1:30" ht="13.5" thickBot="1">
      <c r="A314" s="392" t="s">
        <v>398</v>
      </c>
      <c r="B314" s="392" t="s">
        <v>418</v>
      </c>
      <c r="C314" s="639"/>
      <c r="D314" s="386" t="s">
        <v>36</v>
      </c>
      <c r="E314" s="346" t="s">
        <v>891</v>
      </c>
      <c r="F314" s="250">
        <v>29</v>
      </c>
      <c r="G314" s="378" t="s">
        <v>460</v>
      </c>
      <c r="H314" s="347">
        <f t="shared" si="26"/>
        <v>12343.5</v>
      </c>
      <c r="I314" s="348">
        <v>18990</v>
      </c>
      <c r="J314" s="349"/>
      <c r="K314" s="254"/>
      <c r="L314" s="379"/>
    </row>
    <row r="315" spans="1:30" ht="13.5" thickBot="1">
      <c r="A315" s="392" t="s">
        <v>398</v>
      </c>
      <c r="B315" s="392" t="s">
        <v>418</v>
      </c>
      <c r="C315" s="640"/>
      <c r="D315" s="386" t="s">
        <v>36</v>
      </c>
      <c r="E315" s="346" t="s">
        <v>891</v>
      </c>
      <c r="F315" s="256">
        <v>30</v>
      </c>
      <c r="G315" s="381" t="s">
        <v>460</v>
      </c>
      <c r="H315" s="347">
        <f t="shared" si="26"/>
        <v>12343.5</v>
      </c>
      <c r="I315" s="352">
        <v>18990</v>
      </c>
      <c r="J315" s="349"/>
      <c r="K315" s="254"/>
      <c r="L315" s="379"/>
    </row>
    <row r="316" spans="1:30" ht="13.5" thickBot="1">
      <c r="A316" s="392" t="s">
        <v>398</v>
      </c>
      <c r="B316" s="392" t="s">
        <v>418</v>
      </c>
      <c r="C316" s="640"/>
      <c r="D316" s="386" t="s">
        <v>36</v>
      </c>
      <c r="E316" s="346" t="s">
        <v>891</v>
      </c>
      <c r="F316" s="256">
        <v>31</v>
      </c>
      <c r="G316" s="381" t="s">
        <v>460</v>
      </c>
      <c r="H316" s="347">
        <f t="shared" si="26"/>
        <v>12343.5</v>
      </c>
      <c r="I316" s="352">
        <v>18990</v>
      </c>
      <c r="J316" s="349"/>
      <c r="K316" s="254"/>
      <c r="L316" s="379"/>
    </row>
    <row r="317" spans="1:30" ht="13.5" thickBot="1">
      <c r="A317" s="392" t="s">
        <v>398</v>
      </c>
      <c r="B317" s="392" t="s">
        <v>418</v>
      </c>
      <c r="C317" s="640"/>
      <c r="D317" s="386" t="s">
        <v>36</v>
      </c>
      <c r="E317" s="346" t="s">
        <v>891</v>
      </c>
      <c r="F317" s="256">
        <v>32</v>
      </c>
      <c r="G317" s="381" t="s">
        <v>460</v>
      </c>
      <c r="H317" s="347">
        <f t="shared" si="26"/>
        <v>12343.5</v>
      </c>
      <c r="I317" s="352">
        <v>18990</v>
      </c>
      <c r="J317" s="349"/>
      <c r="K317" s="254"/>
      <c r="L317" s="379"/>
    </row>
    <row r="318" spans="1:30" ht="13.5" thickBot="1">
      <c r="A318" s="392" t="s">
        <v>398</v>
      </c>
      <c r="B318" s="392" t="s">
        <v>418</v>
      </c>
      <c r="C318" s="640"/>
      <c r="D318" s="386" t="s">
        <v>36</v>
      </c>
      <c r="E318" s="346" t="s">
        <v>891</v>
      </c>
      <c r="F318" s="256">
        <v>33</v>
      </c>
      <c r="G318" s="381" t="s">
        <v>460</v>
      </c>
      <c r="H318" s="347">
        <f t="shared" si="26"/>
        <v>12343.5</v>
      </c>
      <c r="I318" s="352">
        <v>18990</v>
      </c>
      <c r="J318" s="349"/>
      <c r="K318" s="254"/>
      <c r="L318" s="379"/>
    </row>
    <row r="319" spans="1:30" ht="13.5" thickBot="1">
      <c r="A319" s="392" t="s">
        <v>398</v>
      </c>
      <c r="B319" s="392" t="s">
        <v>418</v>
      </c>
      <c r="C319" s="640"/>
      <c r="D319" s="386" t="s">
        <v>36</v>
      </c>
      <c r="E319" s="346" t="s">
        <v>891</v>
      </c>
      <c r="F319" s="256">
        <v>34</v>
      </c>
      <c r="G319" s="381" t="s">
        <v>460</v>
      </c>
      <c r="H319" s="347">
        <f t="shared" si="26"/>
        <v>12343.5</v>
      </c>
      <c r="I319" s="352">
        <v>18990</v>
      </c>
      <c r="J319" s="349"/>
      <c r="K319" s="254"/>
      <c r="L319" s="379"/>
    </row>
    <row r="320" spans="1:30" ht="13.5" thickBot="1">
      <c r="A320" s="392" t="s">
        <v>398</v>
      </c>
      <c r="B320" s="392" t="s">
        <v>418</v>
      </c>
      <c r="C320" s="640"/>
      <c r="D320" s="386" t="s">
        <v>36</v>
      </c>
      <c r="E320" s="346" t="s">
        <v>891</v>
      </c>
      <c r="F320" s="256">
        <v>36</v>
      </c>
      <c r="G320" s="381" t="s">
        <v>460</v>
      </c>
      <c r="H320" s="347">
        <f t="shared" si="26"/>
        <v>12343.5</v>
      </c>
      <c r="I320" s="352">
        <v>18990</v>
      </c>
      <c r="J320" s="349"/>
      <c r="K320" s="254"/>
      <c r="L320" s="379"/>
    </row>
    <row r="321" spans="1:12" ht="13.5" thickBot="1">
      <c r="A321" s="392" t="s">
        <v>398</v>
      </c>
      <c r="B321" s="392" t="s">
        <v>418</v>
      </c>
      <c r="C321" s="640"/>
      <c r="D321" s="386" t="s">
        <v>36</v>
      </c>
      <c r="E321" s="346" t="s">
        <v>891</v>
      </c>
      <c r="F321" s="256">
        <v>38</v>
      </c>
      <c r="G321" s="381" t="s">
        <v>460</v>
      </c>
      <c r="H321" s="347">
        <f t="shared" si="26"/>
        <v>12343.5</v>
      </c>
      <c r="I321" s="352">
        <v>18990</v>
      </c>
      <c r="J321" s="349"/>
      <c r="K321" s="254"/>
      <c r="L321" s="379"/>
    </row>
    <row r="322" spans="1:12" ht="13.5" thickBot="1">
      <c r="A322" s="392" t="s">
        <v>398</v>
      </c>
      <c r="B322" s="392" t="s">
        <v>418</v>
      </c>
      <c r="C322" s="640"/>
      <c r="D322" s="386" t="s">
        <v>36</v>
      </c>
      <c r="E322" s="346" t="s">
        <v>891</v>
      </c>
      <c r="F322" s="256">
        <v>40</v>
      </c>
      <c r="G322" s="381" t="s">
        <v>460</v>
      </c>
      <c r="H322" s="347">
        <f t="shared" si="26"/>
        <v>12343.5</v>
      </c>
      <c r="I322" s="352">
        <v>18990</v>
      </c>
      <c r="J322" s="349"/>
      <c r="K322" s="254"/>
      <c r="L322" s="379"/>
    </row>
    <row r="323" spans="1:12" ht="13.5" thickBot="1">
      <c r="A323" s="392" t="s">
        <v>398</v>
      </c>
      <c r="B323" s="392" t="s">
        <v>418</v>
      </c>
      <c r="C323" s="641"/>
      <c r="D323" s="386" t="s">
        <v>36</v>
      </c>
      <c r="E323" s="346" t="s">
        <v>891</v>
      </c>
      <c r="F323" s="259">
        <v>42</v>
      </c>
      <c r="G323" s="383" t="s">
        <v>460</v>
      </c>
      <c r="H323" s="347">
        <f t="shared" si="26"/>
        <v>12343.5</v>
      </c>
      <c r="I323" s="355">
        <v>18990</v>
      </c>
      <c r="J323" s="349"/>
      <c r="K323" s="254"/>
      <c r="L323" s="379"/>
    </row>
    <row r="324" spans="1:12" ht="13.5" thickBot="1">
      <c r="A324" s="392" t="s">
        <v>398</v>
      </c>
      <c r="B324" s="392" t="s">
        <v>418</v>
      </c>
      <c r="C324" s="639"/>
      <c r="D324" s="384" t="s">
        <v>415</v>
      </c>
      <c r="E324" s="346" t="s">
        <v>891</v>
      </c>
      <c r="F324" s="250">
        <v>29</v>
      </c>
      <c r="G324" s="378" t="s">
        <v>460</v>
      </c>
      <c r="H324" s="347">
        <f t="shared" si="26"/>
        <v>12343.5</v>
      </c>
      <c r="I324" s="348">
        <v>18990</v>
      </c>
      <c r="J324" s="349"/>
      <c r="K324" s="254"/>
      <c r="L324" s="379"/>
    </row>
    <row r="325" spans="1:12" ht="13.5" thickBot="1">
      <c r="A325" s="392" t="s">
        <v>398</v>
      </c>
      <c r="B325" s="392" t="s">
        <v>418</v>
      </c>
      <c r="C325" s="640"/>
      <c r="D325" s="384" t="s">
        <v>415</v>
      </c>
      <c r="E325" s="346" t="s">
        <v>891</v>
      </c>
      <c r="F325" s="256">
        <v>30</v>
      </c>
      <c r="G325" s="381" t="s">
        <v>460</v>
      </c>
      <c r="H325" s="347">
        <f t="shared" si="26"/>
        <v>12343.5</v>
      </c>
      <c r="I325" s="352">
        <v>18990</v>
      </c>
      <c r="J325" s="349"/>
      <c r="K325" s="254"/>
      <c r="L325" s="379"/>
    </row>
    <row r="326" spans="1:12" ht="13.5" thickBot="1">
      <c r="A326" s="392" t="s">
        <v>398</v>
      </c>
      <c r="B326" s="392" t="s">
        <v>418</v>
      </c>
      <c r="C326" s="640"/>
      <c r="D326" s="384" t="s">
        <v>415</v>
      </c>
      <c r="E326" s="346" t="s">
        <v>891</v>
      </c>
      <c r="F326" s="256">
        <v>31</v>
      </c>
      <c r="G326" s="381" t="s">
        <v>460</v>
      </c>
      <c r="H326" s="347">
        <f t="shared" si="26"/>
        <v>12343.5</v>
      </c>
      <c r="I326" s="352">
        <v>18990</v>
      </c>
      <c r="J326" s="349"/>
      <c r="K326" s="254"/>
      <c r="L326" s="379"/>
    </row>
    <row r="327" spans="1:12" ht="13.5" thickBot="1">
      <c r="A327" s="392" t="s">
        <v>398</v>
      </c>
      <c r="B327" s="392" t="s">
        <v>418</v>
      </c>
      <c r="C327" s="640"/>
      <c r="D327" s="384" t="s">
        <v>415</v>
      </c>
      <c r="E327" s="346" t="s">
        <v>891</v>
      </c>
      <c r="F327" s="256">
        <v>32</v>
      </c>
      <c r="G327" s="381" t="s">
        <v>460</v>
      </c>
      <c r="H327" s="347">
        <f t="shared" si="26"/>
        <v>12343.5</v>
      </c>
      <c r="I327" s="352">
        <v>18990</v>
      </c>
      <c r="J327" s="349"/>
      <c r="K327" s="254"/>
      <c r="L327" s="379"/>
    </row>
    <row r="328" spans="1:12" ht="13.5" thickBot="1">
      <c r="A328" s="392" t="s">
        <v>398</v>
      </c>
      <c r="B328" s="392" t="s">
        <v>418</v>
      </c>
      <c r="C328" s="640"/>
      <c r="D328" s="384" t="s">
        <v>415</v>
      </c>
      <c r="E328" s="346" t="s">
        <v>891</v>
      </c>
      <c r="F328" s="256">
        <v>33</v>
      </c>
      <c r="G328" s="381" t="s">
        <v>460</v>
      </c>
      <c r="H328" s="347">
        <f t="shared" si="26"/>
        <v>12343.5</v>
      </c>
      <c r="I328" s="352">
        <v>18990</v>
      </c>
      <c r="J328" s="349"/>
      <c r="K328" s="254"/>
      <c r="L328" s="379"/>
    </row>
    <row r="329" spans="1:12" ht="13.5" thickBot="1">
      <c r="A329" s="392" t="s">
        <v>398</v>
      </c>
      <c r="B329" s="392" t="s">
        <v>418</v>
      </c>
      <c r="C329" s="640"/>
      <c r="D329" s="384" t="s">
        <v>415</v>
      </c>
      <c r="E329" s="346" t="s">
        <v>891</v>
      </c>
      <c r="F329" s="256">
        <v>34</v>
      </c>
      <c r="G329" s="381" t="s">
        <v>460</v>
      </c>
      <c r="H329" s="347">
        <f t="shared" si="26"/>
        <v>12343.5</v>
      </c>
      <c r="I329" s="352">
        <v>18990</v>
      </c>
      <c r="J329" s="349"/>
      <c r="K329" s="254"/>
      <c r="L329" s="379"/>
    </row>
    <row r="330" spans="1:12" ht="13.5" thickBot="1">
      <c r="A330" s="392" t="s">
        <v>398</v>
      </c>
      <c r="B330" s="392" t="s">
        <v>418</v>
      </c>
      <c r="C330" s="640"/>
      <c r="D330" s="384" t="s">
        <v>415</v>
      </c>
      <c r="E330" s="346" t="s">
        <v>891</v>
      </c>
      <c r="F330" s="256">
        <v>36</v>
      </c>
      <c r="G330" s="381" t="s">
        <v>460</v>
      </c>
      <c r="H330" s="347">
        <f t="shared" si="26"/>
        <v>12343.5</v>
      </c>
      <c r="I330" s="352">
        <v>18990</v>
      </c>
      <c r="J330" s="349"/>
      <c r="K330" s="254"/>
      <c r="L330" s="379"/>
    </row>
    <row r="331" spans="1:12" ht="13.5" thickBot="1">
      <c r="A331" s="392" t="s">
        <v>398</v>
      </c>
      <c r="B331" s="392" t="s">
        <v>418</v>
      </c>
      <c r="C331" s="640"/>
      <c r="D331" s="384" t="s">
        <v>415</v>
      </c>
      <c r="E331" s="346" t="s">
        <v>891</v>
      </c>
      <c r="F331" s="256">
        <v>38</v>
      </c>
      <c r="G331" s="381" t="s">
        <v>460</v>
      </c>
      <c r="H331" s="347">
        <f t="shared" si="26"/>
        <v>12343.5</v>
      </c>
      <c r="I331" s="352">
        <v>18990</v>
      </c>
      <c r="J331" s="349"/>
      <c r="K331" s="254"/>
      <c r="L331" s="379"/>
    </row>
    <row r="332" spans="1:12" ht="13.5" thickBot="1">
      <c r="A332" s="392" t="s">
        <v>398</v>
      </c>
      <c r="B332" s="392" t="s">
        <v>418</v>
      </c>
      <c r="C332" s="640"/>
      <c r="D332" s="384" t="s">
        <v>415</v>
      </c>
      <c r="E332" s="346" t="s">
        <v>891</v>
      </c>
      <c r="F332" s="256">
        <v>40</v>
      </c>
      <c r="G332" s="381" t="s">
        <v>460</v>
      </c>
      <c r="H332" s="347">
        <f t="shared" si="26"/>
        <v>12343.5</v>
      </c>
      <c r="I332" s="352">
        <v>18990</v>
      </c>
      <c r="J332" s="349"/>
      <c r="K332" s="254"/>
      <c r="L332" s="379"/>
    </row>
    <row r="333" spans="1:12" ht="13.5" thickBot="1">
      <c r="A333" s="392" t="s">
        <v>398</v>
      </c>
      <c r="B333" s="392" t="s">
        <v>418</v>
      </c>
      <c r="C333" s="641"/>
      <c r="D333" s="384" t="s">
        <v>415</v>
      </c>
      <c r="E333" s="346" t="s">
        <v>891</v>
      </c>
      <c r="F333" s="259">
        <v>42</v>
      </c>
      <c r="G333" s="383" t="s">
        <v>460</v>
      </c>
      <c r="H333" s="347">
        <f t="shared" ref="H333:H367" si="29">I333*0.65</f>
        <v>12343.5</v>
      </c>
      <c r="I333" s="355">
        <v>18990</v>
      </c>
      <c r="J333" s="349"/>
      <c r="K333" s="254"/>
      <c r="L333" s="379"/>
    </row>
    <row r="334" spans="1:12" ht="13.5" thickBot="1">
      <c r="A334" s="392" t="s">
        <v>423</v>
      </c>
      <c r="B334" s="473" t="s">
        <v>753</v>
      </c>
      <c r="C334" s="634"/>
      <c r="D334" s="386" t="s">
        <v>36</v>
      </c>
      <c r="E334" s="346" t="s">
        <v>892</v>
      </c>
      <c r="F334" s="474">
        <v>30</v>
      </c>
      <c r="G334" s="378" t="s">
        <v>460</v>
      </c>
      <c r="H334" s="347">
        <f t="shared" si="29"/>
        <v>11693.5</v>
      </c>
      <c r="I334" s="348">
        <v>17990</v>
      </c>
      <c r="J334" s="349"/>
      <c r="K334" s="590" t="s">
        <v>754</v>
      </c>
      <c r="L334" s="379"/>
    </row>
    <row r="335" spans="1:12" ht="13.5" thickBot="1">
      <c r="A335" s="392" t="s">
        <v>423</v>
      </c>
      <c r="B335" s="473" t="s">
        <v>753</v>
      </c>
      <c r="C335" s="649"/>
      <c r="D335" s="386" t="s">
        <v>36</v>
      </c>
      <c r="E335" s="346" t="s">
        <v>892</v>
      </c>
      <c r="F335" s="475">
        <v>32</v>
      </c>
      <c r="G335" s="381" t="s">
        <v>460</v>
      </c>
      <c r="H335" s="347">
        <f t="shared" si="29"/>
        <v>11693.5</v>
      </c>
      <c r="I335" s="352">
        <v>17990</v>
      </c>
      <c r="J335" s="349"/>
      <c r="K335" s="591"/>
      <c r="L335" s="379"/>
    </row>
    <row r="336" spans="1:12" ht="13.5" thickBot="1">
      <c r="A336" s="392" t="s">
        <v>423</v>
      </c>
      <c r="B336" s="473" t="s">
        <v>753</v>
      </c>
      <c r="C336" s="649"/>
      <c r="D336" s="386" t="s">
        <v>36</v>
      </c>
      <c r="E336" s="346" t="s">
        <v>892</v>
      </c>
      <c r="F336" s="475">
        <v>34</v>
      </c>
      <c r="G336" s="381" t="s">
        <v>460</v>
      </c>
      <c r="H336" s="347">
        <f t="shared" si="29"/>
        <v>11693.5</v>
      </c>
      <c r="I336" s="352">
        <v>17990</v>
      </c>
      <c r="J336" s="349"/>
      <c r="K336" s="591"/>
      <c r="L336" s="379"/>
    </row>
    <row r="337" spans="1:13" ht="13.5" thickBot="1">
      <c r="A337" s="392" t="s">
        <v>423</v>
      </c>
      <c r="B337" s="473" t="s">
        <v>753</v>
      </c>
      <c r="C337" s="649"/>
      <c r="D337" s="386" t="s">
        <v>36</v>
      </c>
      <c r="E337" s="346" t="s">
        <v>892</v>
      </c>
      <c r="F337" s="475">
        <v>36</v>
      </c>
      <c r="G337" s="381" t="s">
        <v>460</v>
      </c>
      <c r="H337" s="347">
        <f t="shared" si="29"/>
        <v>11693.5</v>
      </c>
      <c r="I337" s="352">
        <v>17990</v>
      </c>
      <c r="J337" s="349"/>
      <c r="K337" s="591"/>
      <c r="L337" s="379"/>
    </row>
    <row r="338" spans="1:13" ht="13.5" thickBot="1">
      <c r="A338" s="392" t="s">
        <v>423</v>
      </c>
      <c r="B338" s="473" t="s">
        <v>753</v>
      </c>
      <c r="C338" s="649"/>
      <c r="D338" s="386" t="s">
        <v>36</v>
      </c>
      <c r="E338" s="346" t="s">
        <v>892</v>
      </c>
      <c r="F338" s="475">
        <v>38</v>
      </c>
      <c r="G338" s="381" t="s">
        <v>460</v>
      </c>
      <c r="H338" s="347">
        <f t="shared" si="29"/>
        <v>11693.5</v>
      </c>
      <c r="I338" s="352">
        <v>17990</v>
      </c>
      <c r="J338" s="349"/>
      <c r="K338" s="592"/>
      <c r="L338" s="379"/>
    </row>
    <row r="339" spans="1:13" ht="13.5" thickBot="1">
      <c r="A339" s="392" t="s">
        <v>423</v>
      </c>
      <c r="B339" s="473" t="s">
        <v>753</v>
      </c>
      <c r="C339" s="649"/>
      <c r="D339" s="386" t="s">
        <v>36</v>
      </c>
      <c r="E339" s="346" t="s">
        <v>892</v>
      </c>
      <c r="F339" s="476">
        <v>40</v>
      </c>
      <c r="G339" s="383" t="s">
        <v>460</v>
      </c>
      <c r="H339" s="347">
        <f t="shared" si="29"/>
        <v>11693.5</v>
      </c>
      <c r="I339" s="355">
        <v>17990</v>
      </c>
      <c r="J339" s="349"/>
      <c r="K339" s="254"/>
      <c r="L339" s="379"/>
    </row>
    <row r="340" spans="1:13" ht="13.5" thickBot="1">
      <c r="A340" s="392" t="s">
        <v>398</v>
      </c>
      <c r="B340" s="376" t="s">
        <v>571</v>
      </c>
      <c r="C340" s="634"/>
      <c r="D340" s="384" t="s">
        <v>415</v>
      </c>
      <c r="E340" s="346" t="s">
        <v>893</v>
      </c>
      <c r="F340" s="250">
        <v>30</v>
      </c>
      <c r="G340" s="378" t="s">
        <v>460</v>
      </c>
      <c r="H340" s="347">
        <f t="shared" si="29"/>
        <v>11693.5</v>
      </c>
      <c r="I340" s="348">
        <v>17990</v>
      </c>
      <c r="J340" s="349"/>
      <c r="K340" s="590" t="s">
        <v>589</v>
      </c>
      <c r="L340" s="379"/>
    </row>
    <row r="341" spans="1:13" ht="13.5" thickBot="1">
      <c r="A341" s="392" t="s">
        <v>398</v>
      </c>
      <c r="B341" s="376" t="s">
        <v>571</v>
      </c>
      <c r="C341" s="635"/>
      <c r="D341" s="384" t="s">
        <v>415</v>
      </c>
      <c r="E341" s="346" t="s">
        <v>893</v>
      </c>
      <c r="F341" s="256">
        <v>32</v>
      </c>
      <c r="G341" s="381" t="s">
        <v>460</v>
      </c>
      <c r="H341" s="347">
        <f t="shared" si="29"/>
        <v>11693.5</v>
      </c>
      <c r="I341" s="352">
        <v>17990</v>
      </c>
      <c r="J341" s="349"/>
      <c r="K341" s="591"/>
      <c r="L341" s="379"/>
      <c r="M341" s="385"/>
    </row>
    <row r="342" spans="1:13" ht="13.5" thickBot="1">
      <c r="A342" s="392" t="s">
        <v>398</v>
      </c>
      <c r="B342" s="376" t="s">
        <v>571</v>
      </c>
      <c r="C342" s="635"/>
      <c r="D342" s="384" t="s">
        <v>415</v>
      </c>
      <c r="E342" s="346" t="s">
        <v>893</v>
      </c>
      <c r="F342" s="256">
        <v>34</v>
      </c>
      <c r="G342" s="381" t="s">
        <v>460</v>
      </c>
      <c r="H342" s="347">
        <f t="shared" si="29"/>
        <v>11693.5</v>
      </c>
      <c r="I342" s="352">
        <v>17990</v>
      </c>
      <c r="J342" s="349"/>
      <c r="K342" s="591"/>
      <c r="L342" s="379"/>
    </row>
    <row r="343" spans="1:13" ht="13.5" thickBot="1">
      <c r="A343" s="392" t="s">
        <v>398</v>
      </c>
      <c r="B343" s="376" t="s">
        <v>571</v>
      </c>
      <c r="C343" s="635"/>
      <c r="D343" s="384" t="s">
        <v>415</v>
      </c>
      <c r="E343" s="346" t="s">
        <v>893</v>
      </c>
      <c r="F343" s="256">
        <v>36</v>
      </c>
      <c r="G343" s="381" t="s">
        <v>460</v>
      </c>
      <c r="H343" s="347">
        <f t="shared" si="29"/>
        <v>11693.5</v>
      </c>
      <c r="I343" s="352">
        <v>17990</v>
      </c>
      <c r="J343" s="349"/>
      <c r="K343" s="591"/>
      <c r="L343" s="379"/>
    </row>
    <row r="344" spans="1:13" ht="13.5" thickBot="1">
      <c r="A344" s="392" t="s">
        <v>398</v>
      </c>
      <c r="B344" s="376" t="s">
        <v>571</v>
      </c>
      <c r="C344" s="635"/>
      <c r="D344" s="384" t="s">
        <v>415</v>
      </c>
      <c r="E344" s="346" t="s">
        <v>893</v>
      </c>
      <c r="F344" s="256">
        <v>38</v>
      </c>
      <c r="G344" s="381" t="s">
        <v>460</v>
      </c>
      <c r="H344" s="347">
        <f t="shared" si="29"/>
        <v>11693.5</v>
      </c>
      <c r="I344" s="352">
        <v>17990</v>
      </c>
      <c r="J344" s="349"/>
      <c r="K344" s="591"/>
      <c r="L344" s="379"/>
    </row>
    <row r="345" spans="1:13" ht="13.5" thickBot="1">
      <c r="A345" s="392" t="s">
        <v>398</v>
      </c>
      <c r="B345" s="376" t="s">
        <v>571</v>
      </c>
      <c r="C345" s="635"/>
      <c r="D345" s="384" t="s">
        <v>415</v>
      </c>
      <c r="E345" s="346" t="s">
        <v>893</v>
      </c>
      <c r="F345" s="256">
        <v>40</v>
      </c>
      <c r="G345" s="381" t="s">
        <v>460</v>
      </c>
      <c r="H345" s="347">
        <f t="shared" si="29"/>
        <v>11693.5</v>
      </c>
      <c r="I345" s="352">
        <v>17990</v>
      </c>
      <c r="J345" s="349"/>
      <c r="K345" s="591"/>
      <c r="L345" s="379"/>
    </row>
    <row r="346" spans="1:13" ht="13.5" thickBot="1">
      <c r="A346" s="392" t="s">
        <v>398</v>
      </c>
      <c r="B346" s="376" t="s">
        <v>571</v>
      </c>
      <c r="C346" s="648"/>
      <c r="D346" s="384" t="s">
        <v>415</v>
      </c>
      <c r="E346" s="346" t="s">
        <v>893</v>
      </c>
      <c r="F346" s="259">
        <v>42</v>
      </c>
      <c r="G346" s="383" t="s">
        <v>460</v>
      </c>
      <c r="H346" s="347">
        <f t="shared" si="29"/>
        <v>11693.5</v>
      </c>
      <c r="I346" s="355">
        <v>17990</v>
      </c>
      <c r="J346" s="349"/>
      <c r="K346" s="592"/>
      <c r="L346" s="379"/>
    </row>
    <row r="347" spans="1:13" ht="13.5" thickBot="1">
      <c r="A347" s="392" t="s">
        <v>398</v>
      </c>
      <c r="B347" s="392" t="s">
        <v>572</v>
      </c>
      <c r="C347" s="639"/>
      <c r="D347" s="384" t="s">
        <v>686</v>
      </c>
      <c r="E347" s="346" t="s">
        <v>894</v>
      </c>
      <c r="F347" s="250">
        <v>29</v>
      </c>
      <c r="G347" s="378" t="s">
        <v>460</v>
      </c>
      <c r="H347" s="347">
        <f t="shared" si="29"/>
        <v>11043.5</v>
      </c>
      <c r="I347" s="348">
        <v>16990</v>
      </c>
      <c r="J347" s="349"/>
      <c r="K347" s="254"/>
      <c r="L347" s="379"/>
    </row>
    <row r="348" spans="1:13" ht="13.5" thickBot="1">
      <c r="A348" s="392" t="s">
        <v>398</v>
      </c>
      <c r="B348" s="392" t="s">
        <v>572</v>
      </c>
      <c r="C348" s="640"/>
      <c r="D348" s="384" t="s">
        <v>686</v>
      </c>
      <c r="E348" s="346" t="s">
        <v>894</v>
      </c>
      <c r="F348" s="256">
        <v>30</v>
      </c>
      <c r="G348" s="381" t="s">
        <v>460</v>
      </c>
      <c r="H348" s="347">
        <f t="shared" si="29"/>
        <v>11043.5</v>
      </c>
      <c r="I348" s="352">
        <v>16990</v>
      </c>
      <c r="J348" s="349"/>
      <c r="K348" s="254"/>
      <c r="L348" s="379"/>
    </row>
    <row r="349" spans="1:13" ht="13.5" thickBot="1">
      <c r="A349" s="392" t="s">
        <v>398</v>
      </c>
      <c r="B349" s="392" t="s">
        <v>572</v>
      </c>
      <c r="C349" s="640"/>
      <c r="D349" s="384" t="s">
        <v>686</v>
      </c>
      <c r="E349" s="346" t="s">
        <v>894</v>
      </c>
      <c r="F349" s="256">
        <v>31</v>
      </c>
      <c r="G349" s="381" t="s">
        <v>460</v>
      </c>
      <c r="H349" s="347">
        <f t="shared" si="29"/>
        <v>11043.5</v>
      </c>
      <c r="I349" s="352">
        <v>16990</v>
      </c>
      <c r="J349" s="349"/>
      <c r="K349" s="254"/>
      <c r="L349" s="379"/>
    </row>
    <row r="350" spans="1:13" ht="13.5" thickBot="1">
      <c r="A350" s="392" t="s">
        <v>398</v>
      </c>
      <c r="B350" s="392" t="s">
        <v>572</v>
      </c>
      <c r="C350" s="640"/>
      <c r="D350" s="384" t="s">
        <v>686</v>
      </c>
      <c r="E350" s="346" t="s">
        <v>894</v>
      </c>
      <c r="F350" s="256">
        <v>32</v>
      </c>
      <c r="G350" s="381" t="s">
        <v>460</v>
      </c>
      <c r="H350" s="347">
        <f t="shared" si="29"/>
        <v>11043.5</v>
      </c>
      <c r="I350" s="352">
        <v>16990</v>
      </c>
      <c r="J350" s="349"/>
      <c r="K350" s="590" t="s">
        <v>760</v>
      </c>
      <c r="L350" s="379"/>
    </row>
    <row r="351" spans="1:13" ht="13.5" thickBot="1">
      <c r="A351" s="392" t="s">
        <v>398</v>
      </c>
      <c r="B351" s="392" t="s">
        <v>572</v>
      </c>
      <c r="C351" s="640"/>
      <c r="D351" s="384" t="s">
        <v>686</v>
      </c>
      <c r="E351" s="346" t="s">
        <v>894</v>
      </c>
      <c r="F351" s="256">
        <v>33</v>
      </c>
      <c r="G351" s="381" t="s">
        <v>460</v>
      </c>
      <c r="H351" s="347">
        <f t="shared" si="29"/>
        <v>11043.5</v>
      </c>
      <c r="I351" s="352">
        <v>16990</v>
      </c>
      <c r="J351" s="349"/>
      <c r="K351" s="595"/>
      <c r="L351" s="379"/>
    </row>
    <row r="352" spans="1:13" ht="13.5" thickBot="1">
      <c r="A352" s="392" t="s">
        <v>398</v>
      </c>
      <c r="B352" s="392" t="s">
        <v>572</v>
      </c>
      <c r="C352" s="640"/>
      <c r="D352" s="384" t="s">
        <v>686</v>
      </c>
      <c r="E352" s="346" t="s">
        <v>894</v>
      </c>
      <c r="F352" s="256">
        <v>34</v>
      </c>
      <c r="G352" s="381" t="s">
        <v>460</v>
      </c>
      <c r="H352" s="347">
        <f t="shared" si="29"/>
        <v>11043.5</v>
      </c>
      <c r="I352" s="352">
        <v>16990</v>
      </c>
      <c r="J352" s="349"/>
      <c r="K352" s="596"/>
      <c r="L352" s="379"/>
    </row>
    <row r="353" spans="1:13" ht="13.5" thickBot="1">
      <c r="A353" s="392" t="s">
        <v>398</v>
      </c>
      <c r="B353" s="392" t="s">
        <v>572</v>
      </c>
      <c r="C353" s="640"/>
      <c r="D353" s="384" t="s">
        <v>686</v>
      </c>
      <c r="E353" s="346" t="s">
        <v>894</v>
      </c>
      <c r="F353" s="256">
        <v>36</v>
      </c>
      <c r="G353" s="381" t="s">
        <v>460</v>
      </c>
      <c r="H353" s="347">
        <f t="shared" si="29"/>
        <v>11043.5</v>
      </c>
      <c r="I353" s="352">
        <v>16990</v>
      </c>
      <c r="J353" s="349"/>
      <c r="K353" s="254"/>
      <c r="L353" s="379"/>
    </row>
    <row r="354" spans="1:13" ht="13.5" thickBot="1">
      <c r="A354" s="392" t="s">
        <v>398</v>
      </c>
      <c r="B354" s="392" t="s">
        <v>572</v>
      </c>
      <c r="C354" s="640"/>
      <c r="D354" s="384" t="s">
        <v>686</v>
      </c>
      <c r="E354" s="346" t="s">
        <v>894</v>
      </c>
      <c r="F354" s="256">
        <v>38</v>
      </c>
      <c r="G354" s="381" t="s">
        <v>460</v>
      </c>
      <c r="H354" s="347">
        <f t="shared" si="29"/>
        <v>11043.5</v>
      </c>
      <c r="I354" s="352">
        <v>16990</v>
      </c>
      <c r="J354" s="349"/>
      <c r="K354" s="254"/>
      <c r="L354" s="379"/>
    </row>
    <row r="355" spans="1:13" ht="13.5" thickBot="1">
      <c r="A355" s="392" t="s">
        <v>398</v>
      </c>
      <c r="B355" s="392" t="s">
        <v>572</v>
      </c>
      <c r="C355" s="640"/>
      <c r="D355" s="384" t="s">
        <v>686</v>
      </c>
      <c r="E355" s="346" t="s">
        <v>894</v>
      </c>
      <c r="F355" s="256">
        <v>40</v>
      </c>
      <c r="G355" s="381" t="s">
        <v>460</v>
      </c>
      <c r="H355" s="347">
        <f t="shared" si="29"/>
        <v>11043.5</v>
      </c>
      <c r="I355" s="352">
        <v>16990</v>
      </c>
      <c r="J355" s="349"/>
      <c r="K355" s="254"/>
      <c r="L355" s="379"/>
    </row>
    <row r="356" spans="1:13" ht="13.5" thickBot="1">
      <c r="A356" s="392" t="s">
        <v>398</v>
      </c>
      <c r="B356" s="392" t="s">
        <v>572</v>
      </c>
      <c r="C356" s="640"/>
      <c r="D356" s="384" t="s">
        <v>686</v>
      </c>
      <c r="E356" s="346" t="s">
        <v>894</v>
      </c>
      <c r="F356" s="256">
        <v>42</v>
      </c>
      <c r="G356" s="381" t="s">
        <v>460</v>
      </c>
      <c r="H356" s="347">
        <f t="shared" si="29"/>
        <v>11043.5</v>
      </c>
      <c r="I356" s="352">
        <v>16990</v>
      </c>
      <c r="J356" s="349"/>
      <c r="K356" s="254"/>
      <c r="L356" s="379"/>
    </row>
    <row r="357" spans="1:13" ht="13.5" thickBot="1">
      <c r="A357" s="392" t="s">
        <v>398</v>
      </c>
      <c r="B357" s="392" t="s">
        <v>572</v>
      </c>
      <c r="C357" s="639"/>
      <c r="D357" s="373" t="s">
        <v>36</v>
      </c>
      <c r="E357" s="346" t="s">
        <v>894</v>
      </c>
      <c r="F357" s="250">
        <v>29</v>
      </c>
      <c r="G357" s="378" t="s">
        <v>460</v>
      </c>
      <c r="H357" s="347">
        <f t="shared" si="29"/>
        <v>11043.5</v>
      </c>
      <c r="I357" s="348">
        <v>16990</v>
      </c>
      <c r="J357" s="349"/>
      <c r="K357" s="404"/>
      <c r="L357" s="379"/>
    </row>
    <row r="358" spans="1:13" ht="13.5" thickBot="1">
      <c r="A358" s="392" t="s">
        <v>574</v>
      </c>
      <c r="B358" s="392" t="s">
        <v>572</v>
      </c>
      <c r="C358" s="640"/>
      <c r="D358" s="373" t="s">
        <v>36</v>
      </c>
      <c r="E358" s="346" t="s">
        <v>894</v>
      </c>
      <c r="F358" s="256">
        <v>30</v>
      </c>
      <c r="G358" s="381" t="s">
        <v>460</v>
      </c>
      <c r="H358" s="347">
        <f t="shared" si="29"/>
        <v>11043.5</v>
      </c>
      <c r="I358" s="352">
        <v>16990</v>
      </c>
      <c r="J358" s="349"/>
      <c r="K358" s="404"/>
      <c r="L358" s="379"/>
    </row>
    <row r="359" spans="1:13" ht="13.5" thickBot="1">
      <c r="A359" s="392" t="s">
        <v>574</v>
      </c>
      <c r="B359" s="392" t="s">
        <v>572</v>
      </c>
      <c r="C359" s="640"/>
      <c r="D359" s="373" t="s">
        <v>36</v>
      </c>
      <c r="E359" s="346" t="s">
        <v>894</v>
      </c>
      <c r="F359" s="256">
        <v>31</v>
      </c>
      <c r="G359" s="381" t="s">
        <v>460</v>
      </c>
      <c r="H359" s="347">
        <f t="shared" si="29"/>
        <v>11043.5</v>
      </c>
      <c r="I359" s="352">
        <v>16990</v>
      </c>
      <c r="J359" s="349"/>
      <c r="K359" s="404"/>
      <c r="L359" s="379"/>
    </row>
    <row r="360" spans="1:13" ht="13.5" thickBot="1">
      <c r="A360" s="392" t="s">
        <v>574</v>
      </c>
      <c r="B360" s="392" t="s">
        <v>572</v>
      </c>
      <c r="C360" s="640"/>
      <c r="D360" s="373" t="s">
        <v>36</v>
      </c>
      <c r="E360" s="346" t="s">
        <v>894</v>
      </c>
      <c r="F360" s="256">
        <v>32</v>
      </c>
      <c r="G360" s="381" t="s">
        <v>460</v>
      </c>
      <c r="H360" s="347">
        <f t="shared" si="29"/>
        <v>11043.5</v>
      </c>
      <c r="I360" s="352">
        <v>16990</v>
      </c>
      <c r="J360" s="349"/>
      <c r="K360" s="404"/>
      <c r="L360" s="379"/>
      <c r="M360" s="412"/>
    </row>
    <row r="361" spans="1:13" ht="13.5" thickBot="1">
      <c r="A361" s="392" t="s">
        <v>574</v>
      </c>
      <c r="B361" s="392" t="s">
        <v>572</v>
      </c>
      <c r="C361" s="640"/>
      <c r="D361" s="373" t="s">
        <v>36</v>
      </c>
      <c r="E361" s="346" t="s">
        <v>894</v>
      </c>
      <c r="F361" s="256">
        <v>33</v>
      </c>
      <c r="G361" s="381" t="s">
        <v>460</v>
      </c>
      <c r="H361" s="347">
        <f t="shared" si="29"/>
        <v>11043.5</v>
      </c>
      <c r="I361" s="352">
        <v>16990</v>
      </c>
      <c r="J361" s="349"/>
      <c r="K361" s="404"/>
      <c r="L361" s="379"/>
      <c r="M361" s="385"/>
    </row>
    <row r="362" spans="1:13" ht="13.5" thickBot="1">
      <c r="A362" s="392" t="s">
        <v>574</v>
      </c>
      <c r="B362" s="392" t="s">
        <v>572</v>
      </c>
      <c r="C362" s="640"/>
      <c r="D362" s="373" t="s">
        <v>36</v>
      </c>
      <c r="E362" s="346" t="s">
        <v>894</v>
      </c>
      <c r="F362" s="256">
        <v>34</v>
      </c>
      <c r="G362" s="381" t="s">
        <v>460</v>
      </c>
      <c r="H362" s="347">
        <f t="shared" si="29"/>
        <v>11043.5</v>
      </c>
      <c r="I362" s="352">
        <v>16990</v>
      </c>
      <c r="J362" s="349"/>
      <c r="K362" s="404"/>
      <c r="L362" s="379"/>
    </row>
    <row r="363" spans="1:13" ht="13.5" thickBot="1">
      <c r="A363" s="392" t="s">
        <v>574</v>
      </c>
      <c r="B363" s="392" t="s">
        <v>572</v>
      </c>
      <c r="C363" s="640"/>
      <c r="D363" s="373" t="s">
        <v>36</v>
      </c>
      <c r="E363" s="346" t="s">
        <v>894</v>
      </c>
      <c r="F363" s="256">
        <v>36</v>
      </c>
      <c r="G363" s="381" t="s">
        <v>460</v>
      </c>
      <c r="H363" s="347">
        <f t="shared" si="29"/>
        <v>11043.5</v>
      </c>
      <c r="I363" s="352">
        <v>16990</v>
      </c>
      <c r="J363" s="349"/>
      <c r="K363" s="404"/>
      <c r="L363" s="379"/>
    </row>
    <row r="364" spans="1:13" ht="13.5" thickBot="1">
      <c r="A364" s="392" t="s">
        <v>574</v>
      </c>
      <c r="B364" s="392" t="s">
        <v>572</v>
      </c>
      <c r="C364" s="640"/>
      <c r="D364" s="373" t="s">
        <v>36</v>
      </c>
      <c r="E364" s="346" t="s">
        <v>894</v>
      </c>
      <c r="F364" s="256">
        <v>38</v>
      </c>
      <c r="G364" s="381" t="s">
        <v>460</v>
      </c>
      <c r="H364" s="347">
        <f t="shared" si="29"/>
        <v>11043.5</v>
      </c>
      <c r="I364" s="352">
        <v>16990</v>
      </c>
      <c r="J364" s="349"/>
      <c r="K364" s="404"/>
      <c r="L364" s="379"/>
    </row>
    <row r="365" spans="1:13" ht="13.5" thickBot="1">
      <c r="A365" s="392" t="s">
        <v>574</v>
      </c>
      <c r="B365" s="392" t="s">
        <v>572</v>
      </c>
      <c r="C365" s="640"/>
      <c r="D365" s="373" t="s">
        <v>36</v>
      </c>
      <c r="E365" s="346" t="s">
        <v>894</v>
      </c>
      <c r="F365" s="256">
        <v>40</v>
      </c>
      <c r="G365" s="381" t="s">
        <v>460</v>
      </c>
      <c r="H365" s="347">
        <f t="shared" si="29"/>
        <v>11043.5</v>
      </c>
      <c r="I365" s="352">
        <v>16990</v>
      </c>
      <c r="J365" s="349"/>
      <c r="K365" s="404"/>
      <c r="L365" s="379"/>
    </row>
    <row r="366" spans="1:13" ht="13.5" thickBot="1">
      <c r="A366" s="392" t="s">
        <v>574</v>
      </c>
      <c r="B366" s="392" t="s">
        <v>572</v>
      </c>
      <c r="C366" s="640"/>
      <c r="D366" s="373" t="s">
        <v>36</v>
      </c>
      <c r="E366" s="346" t="s">
        <v>894</v>
      </c>
      <c r="F366" s="256">
        <v>42</v>
      </c>
      <c r="G366" s="381" t="s">
        <v>460</v>
      </c>
      <c r="H366" s="347">
        <f t="shared" si="29"/>
        <v>11043.5</v>
      </c>
      <c r="I366" s="352">
        <v>16990</v>
      </c>
      <c r="J366" s="349"/>
      <c r="K366" s="404"/>
      <c r="L366" s="379"/>
    </row>
    <row r="367" spans="1:13" ht="13.5" thickBot="1">
      <c r="A367" s="392" t="s">
        <v>574</v>
      </c>
      <c r="B367" s="392" t="s">
        <v>572</v>
      </c>
      <c r="C367" s="641"/>
      <c r="D367" s="373" t="s">
        <v>36</v>
      </c>
      <c r="E367" s="346" t="s">
        <v>894</v>
      </c>
      <c r="F367" s="259">
        <v>44</v>
      </c>
      <c r="G367" s="383" t="s">
        <v>460</v>
      </c>
      <c r="H367" s="347">
        <f t="shared" si="29"/>
        <v>11043.5</v>
      </c>
      <c r="I367" s="355">
        <v>16990</v>
      </c>
      <c r="J367" s="349"/>
      <c r="K367" s="404"/>
      <c r="L367" s="379"/>
    </row>
    <row r="368" spans="1:13" ht="13.5" thickBot="1">
      <c r="A368" s="392" t="s">
        <v>398</v>
      </c>
      <c r="B368" s="392" t="s">
        <v>572</v>
      </c>
      <c r="C368" s="639"/>
      <c r="D368" s="477" t="s">
        <v>836</v>
      </c>
      <c r="E368" s="346" t="s">
        <v>894</v>
      </c>
      <c r="F368" s="250">
        <v>29</v>
      </c>
      <c r="G368" s="378" t="s">
        <v>460</v>
      </c>
      <c r="H368" s="347">
        <f t="shared" ref="H368:H396" si="30">I368*0.65</f>
        <v>11043.5</v>
      </c>
      <c r="I368" s="348">
        <v>16990</v>
      </c>
      <c r="J368" s="349"/>
      <c r="K368" s="463"/>
      <c r="L368" s="379"/>
    </row>
    <row r="369" spans="1:13" ht="13.5" thickBot="1">
      <c r="A369" s="473" t="s">
        <v>574</v>
      </c>
      <c r="B369" s="473" t="s">
        <v>837</v>
      </c>
      <c r="C369" s="640"/>
      <c r="D369" s="477" t="s">
        <v>836</v>
      </c>
      <c r="E369" s="346" t="s">
        <v>894</v>
      </c>
      <c r="F369" s="256">
        <v>30</v>
      </c>
      <c r="G369" s="381" t="s">
        <v>460</v>
      </c>
      <c r="H369" s="347">
        <f t="shared" si="30"/>
        <v>11043.5</v>
      </c>
      <c r="I369" s="352">
        <v>16990</v>
      </c>
      <c r="J369" s="349"/>
      <c r="K369" s="463"/>
      <c r="L369" s="379"/>
    </row>
    <row r="370" spans="1:13" ht="13.5" thickBot="1">
      <c r="A370" s="473" t="s">
        <v>574</v>
      </c>
      <c r="B370" s="473" t="s">
        <v>837</v>
      </c>
      <c r="C370" s="640"/>
      <c r="D370" s="477" t="s">
        <v>836</v>
      </c>
      <c r="E370" s="346" t="s">
        <v>894</v>
      </c>
      <c r="F370" s="256">
        <v>31</v>
      </c>
      <c r="G370" s="381" t="s">
        <v>460</v>
      </c>
      <c r="H370" s="347">
        <f t="shared" si="30"/>
        <v>11043.5</v>
      </c>
      <c r="I370" s="352">
        <v>16990</v>
      </c>
      <c r="J370" s="349"/>
      <c r="K370" s="463"/>
      <c r="L370" s="379"/>
    </row>
    <row r="371" spans="1:13" ht="13.5" thickBot="1">
      <c r="A371" s="473" t="s">
        <v>574</v>
      </c>
      <c r="B371" s="473" t="s">
        <v>837</v>
      </c>
      <c r="C371" s="640"/>
      <c r="D371" s="477" t="s">
        <v>836</v>
      </c>
      <c r="E371" s="346" t="s">
        <v>894</v>
      </c>
      <c r="F371" s="256">
        <v>32</v>
      </c>
      <c r="G371" s="381" t="s">
        <v>460</v>
      </c>
      <c r="H371" s="347">
        <f t="shared" si="30"/>
        <v>11043.5</v>
      </c>
      <c r="I371" s="352">
        <v>16990</v>
      </c>
      <c r="J371" s="349"/>
      <c r="K371" s="463"/>
      <c r="L371" s="379"/>
      <c r="M371" s="412"/>
    </row>
    <row r="372" spans="1:13" ht="13.5" thickBot="1">
      <c r="A372" s="473" t="s">
        <v>574</v>
      </c>
      <c r="B372" s="473" t="s">
        <v>837</v>
      </c>
      <c r="C372" s="640"/>
      <c r="D372" s="477" t="s">
        <v>836</v>
      </c>
      <c r="E372" s="346" t="s">
        <v>894</v>
      </c>
      <c r="F372" s="256">
        <v>33</v>
      </c>
      <c r="G372" s="381" t="s">
        <v>460</v>
      </c>
      <c r="H372" s="347">
        <f t="shared" si="30"/>
        <v>11043.5</v>
      </c>
      <c r="I372" s="352">
        <v>16990</v>
      </c>
      <c r="J372" s="349"/>
      <c r="K372" s="463"/>
      <c r="L372" s="379"/>
      <c r="M372" s="385"/>
    </row>
    <row r="373" spans="1:13" ht="13.5" thickBot="1">
      <c r="A373" s="473" t="s">
        <v>574</v>
      </c>
      <c r="B373" s="473" t="s">
        <v>837</v>
      </c>
      <c r="C373" s="640"/>
      <c r="D373" s="477" t="s">
        <v>836</v>
      </c>
      <c r="E373" s="346" t="s">
        <v>894</v>
      </c>
      <c r="F373" s="256">
        <v>34</v>
      </c>
      <c r="G373" s="381" t="s">
        <v>460</v>
      </c>
      <c r="H373" s="347">
        <f t="shared" si="30"/>
        <v>11043.5</v>
      </c>
      <c r="I373" s="352">
        <v>16990</v>
      </c>
      <c r="J373" s="349"/>
      <c r="K373" s="463"/>
      <c r="L373" s="379"/>
    </row>
    <row r="374" spans="1:13" ht="13.5" thickBot="1">
      <c r="A374" s="473" t="s">
        <v>574</v>
      </c>
      <c r="B374" s="473" t="s">
        <v>837</v>
      </c>
      <c r="C374" s="640"/>
      <c r="D374" s="477" t="s">
        <v>836</v>
      </c>
      <c r="E374" s="346" t="s">
        <v>894</v>
      </c>
      <c r="F374" s="256">
        <v>36</v>
      </c>
      <c r="G374" s="381" t="s">
        <v>460</v>
      </c>
      <c r="H374" s="347">
        <f t="shared" si="30"/>
        <v>11043.5</v>
      </c>
      <c r="I374" s="352">
        <v>16990</v>
      </c>
      <c r="J374" s="349"/>
      <c r="K374" s="463"/>
      <c r="L374" s="379"/>
    </row>
    <row r="375" spans="1:13" ht="13.5" thickBot="1">
      <c r="A375" s="473" t="s">
        <v>574</v>
      </c>
      <c r="B375" s="473" t="s">
        <v>837</v>
      </c>
      <c r="C375" s="640"/>
      <c r="D375" s="477" t="s">
        <v>836</v>
      </c>
      <c r="E375" s="346" t="s">
        <v>894</v>
      </c>
      <c r="F375" s="256">
        <v>38</v>
      </c>
      <c r="G375" s="381" t="s">
        <v>460</v>
      </c>
      <c r="H375" s="347">
        <f t="shared" si="30"/>
        <v>11043.5</v>
      </c>
      <c r="I375" s="352">
        <v>16990</v>
      </c>
      <c r="J375" s="349"/>
      <c r="K375" s="463"/>
      <c r="L375" s="379"/>
    </row>
    <row r="376" spans="1:13" ht="13.5" thickBot="1">
      <c r="A376" s="473" t="s">
        <v>574</v>
      </c>
      <c r="B376" s="473" t="s">
        <v>837</v>
      </c>
      <c r="C376" s="640"/>
      <c r="D376" s="477" t="s">
        <v>836</v>
      </c>
      <c r="E376" s="346" t="s">
        <v>894</v>
      </c>
      <c r="F376" s="256">
        <v>40</v>
      </c>
      <c r="G376" s="381" t="s">
        <v>460</v>
      </c>
      <c r="H376" s="347">
        <f t="shared" si="30"/>
        <v>11043.5</v>
      </c>
      <c r="I376" s="352">
        <v>16990</v>
      </c>
      <c r="J376" s="349"/>
      <c r="K376" s="463"/>
      <c r="L376" s="379"/>
    </row>
    <row r="377" spans="1:13" ht="13.5" thickBot="1">
      <c r="A377" s="473" t="s">
        <v>574</v>
      </c>
      <c r="B377" s="473" t="s">
        <v>837</v>
      </c>
      <c r="C377" s="640"/>
      <c r="D377" s="477" t="s">
        <v>836</v>
      </c>
      <c r="E377" s="346" t="s">
        <v>894</v>
      </c>
      <c r="F377" s="256">
        <v>42</v>
      </c>
      <c r="G377" s="381" t="s">
        <v>460</v>
      </c>
      <c r="H377" s="347">
        <f t="shared" si="30"/>
        <v>11043.5</v>
      </c>
      <c r="I377" s="352">
        <v>16990</v>
      </c>
      <c r="J377" s="349"/>
      <c r="K377" s="463"/>
      <c r="L377" s="379"/>
    </row>
    <row r="378" spans="1:13" ht="13.5" thickBot="1">
      <c r="A378" s="473" t="s">
        <v>574</v>
      </c>
      <c r="B378" s="473" t="s">
        <v>837</v>
      </c>
      <c r="C378" s="641"/>
      <c r="D378" s="477" t="s">
        <v>836</v>
      </c>
      <c r="E378" s="346" t="s">
        <v>894</v>
      </c>
      <c r="F378" s="259">
        <v>44</v>
      </c>
      <c r="G378" s="383" t="s">
        <v>460</v>
      </c>
      <c r="H378" s="347">
        <f t="shared" si="30"/>
        <v>11043.5</v>
      </c>
      <c r="I378" s="355">
        <v>16990</v>
      </c>
      <c r="J378" s="349"/>
      <c r="K378" s="463"/>
      <c r="L378" s="379"/>
    </row>
    <row r="379" spans="1:13" s="488" customFormat="1">
      <c r="A379" s="473" t="s">
        <v>574</v>
      </c>
      <c r="B379" s="482" t="s">
        <v>838</v>
      </c>
      <c r="D379" s="489" t="s">
        <v>839</v>
      </c>
      <c r="E379" s="492" t="s">
        <v>840</v>
      </c>
      <c r="F379" s="490">
        <v>30</v>
      </c>
      <c r="G379" s="485" t="s">
        <v>841</v>
      </c>
      <c r="H379" s="483">
        <f t="shared" si="30"/>
        <v>9093.5</v>
      </c>
      <c r="I379" s="483">
        <v>13990</v>
      </c>
      <c r="J379" s="484"/>
      <c r="K379" s="481"/>
    </row>
    <row r="380" spans="1:13" s="488" customFormat="1">
      <c r="A380" s="473" t="s">
        <v>574</v>
      </c>
      <c r="B380" s="482" t="s">
        <v>838</v>
      </c>
      <c r="D380" s="489" t="s">
        <v>839</v>
      </c>
      <c r="E380" s="492" t="s">
        <v>840</v>
      </c>
      <c r="F380" s="490">
        <v>31</v>
      </c>
      <c r="G380" s="485" t="s">
        <v>841</v>
      </c>
      <c r="H380" s="483">
        <f t="shared" si="30"/>
        <v>9093.5</v>
      </c>
      <c r="I380" s="483">
        <v>13990</v>
      </c>
      <c r="J380" s="484"/>
      <c r="K380" s="481"/>
    </row>
    <row r="381" spans="1:13" s="488" customFormat="1">
      <c r="A381" s="473" t="s">
        <v>574</v>
      </c>
      <c r="B381" s="482" t="s">
        <v>838</v>
      </c>
      <c r="D381" s="489" t="s">
        <v>839</v>
      </c>
      <c r="E381" s="492" t="s">
        <v>840</v>
      </c>
      <c r="F381" s="490">
        <v>32</v>
      </c>
      <c r="G381" s="485" t="s">
        <v>841</v>
      </c>
      <c r="H381" s="483">
        <f t="shared" si="30"/>
        <v>9093.5</v>
      </c>
      <c r="I381" s="483">
        <v>13990</v>
      </c>
      <c r="J381" s="484"/>
      <c r="K381" s="481"/>
    </row>
    <row r="382" spans="1:13" s="488" customFormat="1">
      <c r="A382" s="473" t="s">
        <v>574</v>
      </c>
      <c r="B382" s="482" t="s">
        <v>838</v>
      </c>
      <c r="D382" s="489" t="s">
        <v>839</v>
      </c>
      <c r="E382" s="492" t="s">
        <v>840</v>
      </c>
      <c r="F382" s="490">
        <v>33</v>
      </c>
      <c r="G382" s="485" t="s">
        <v>841</v>
      </c>
      <c r="H382" s="483">
        <f t="shared" si="30"/>
        <v>9093.5</v>
      </c>
      <c r="I382" s="483">
        <v>13990</v>
      </c>
      <c r="J382" s="484"/>
      <c r="K382" s="481"/>
    </row>
    <row r="383" spans="1:13" s="488" customFormat="1">
      <c r="A383" s="473" t="s">
        <v>574</v>
      </c>
      <c r="B383" s="482" t="s">
        <v>838</v>
      </c>
      <c r="D383" s="489" t="s">
        <v>839</v>
      </c>
      <c r="E383" s="492" t="s">
        <v>840</v>
      </c>
      <c r="F383" s="490">
        <v>34</v>
      </c>
      <c r="G383" s="485" t="s">
        <v>841</v>
      </c>
      <c r="H383" s="483">
        <f t="shared" si="30"/>
        <v>9093.5</v>
      </c>
      <c r="I383" s="483">
        <v>13990</v>
      </c>
      <c r="J383" s="484"/>
      <c r="K383" s="481"/>
    </row>
    <row r="384" spans="1:13" s="488" customFormat="1">
      <c r="A384" s="473" t="s">
        <v>574</v>
      </c>
      <c r="B384" s="482" t="s">
        <v>838</v>
      </c>
      <c r="D384" s="489" t="s">
        <v>839</v>
      </c>
      <c r="E384" s="492" t="s">
        <v>840</v>
      </c>
      <c r="F384" s="490">
        <v>36</v>
      </c>
      <c r="G384" s="485" t="s">
        <v>841</v>
      </c>
      <c r="H384" s="483">
        <f t="shared" si="30"/>
        <v>9093.5</v>
      </c>
      <c r="I384" s="483">
        <v>13990</v>
      </c>
      <c r="J384" s="484"/>
      <c r="K384" s="481"/>
    </row>
    <row r="385" spans="1:13" s="488" customFormat="1">
      <c r="A385" s="473" t="s">
        <v>574</v>
      </c>
      <c r="B385" s="482" t="s">
        <v>838</v>
      </c>
      <c r="D385" s="489" t="s">
        <v>839</v>
      </c>
      <c r="E385" s="492" t="s">
        <v>840</v>
      </c>
      <c r="F385" s="490">
        <v>38</v>
      </c>
      <c r="G385" s="485" t="s">
        <v>841</v>
      </c>
      <c r="H385" s="483">
        <f t="shared" si="30"/>
        <v>9093.5</v>
      </c>
      <c r="I385" s="483">
        <v>13990</v>
      </c>
      <c r="J385" s="484"/>
      <c r="K385" s="481"/>
    </row>
    <row r="386" spans="1:13" s="488" customFormat="1">
      <c r="A386" s="473" t="s">
        <v>574</v>
      </c>
      <c r="B386" s="482" t="s">
        <v>838</v>
      </c>
      <c r="D386" s="489" t="s">
        <v>839</v>
      </c>
      <c r="E386" s="492" t="s">
        <v>840</v>
      </c>
      <c r="F386" s="490">
        <v>40</v>
      </c>
      <c r="G386" s="485" t="s">
        <v>841</v>
      </c>
      <c r="H386" s="483">
        <f t="shared" si="30"/>
        <v>9093.5</v>
      </c>
      <c r="I386" s="483">
        <v>13990</v>
      </c>
      <c r="J386" s="484"/>
      <c r="K386" s="481"/>
    </row>
    <row r="387" spans="1:13" s="488" customFormat="1">
      <c r="A387" s="473" t="s">
        <v>574</v>
      </c>
      <c r="B387" s="482" t="s">
        <v>838</v>
      </c>
      <c r="D387" s="489" t="s">
        <v>839</v>
      </c>
      <c r="E387" s="492" t="s">
        <v>840</v>
      </c>
      <c r="F387" s="490">
        <v>42</v>
      </c>
      <c r="G387" s="485" t="s">
        <v>841</v>
      </c>
      <c r="H387" s="483">
        <f t="shared" si="30"/>
        <v>9093.5</v>
      </c>
      <c r="I387" s="483">
        <v>13990</v>
      </c>
      <c r="J387" s="484"/>
      <c r="K387" s="481"/>
    </row>
    <row r="388" spans="1:13" customFormat="1">
      <c r="A388" s="482" t="s">
        <v>398</v>
      </c>
      <c r="B388" s="482" t="s">
        <v>842</v>
      </c>
      <c r="C388" s="664"/>
      <c r="D388" s="491" t="s">
        <v>415</v>
      </c>
      <c r="E388" s="490" t="s">
        <v>895</v>
      </c>
      <c r="F388" s="490">
        <v>30</v>
      </c>
      <c r="G388" s="485" t="s">
        <v>841</v>
      </c>
      <c r="H388" s="480">
        <f t="shared" si="30"/>
        <v>9093.5</v>
      </c>
      <c r="I388" s="483">
        <v>13990</v>
      </c>
      <c r="J388" s="487"/>
      <c r="K388" s="479"/>
      <c r="L388" s="488"/>
    </row>
    <row r="389" spans="1:13" customFormat="1">
      <c r="A389" s="482" t="s">
        <v>398</v>
      </c>
      <c r="B389" s="482" t="s">
        <v>842</v>
      </c>
      <c r="C389" s="665"/>
      <c r="D389" s="491" t="s">
        <v>415</v>
      </c>
      <c r="E389" s="490" t="s">
        <v>895</v>
      </c>
      <c r="F389" s="490">
        <v>31</v>
      </c>
      <c r="G389" s="485" t="s">
        <v>841</v>
      </c>
      <c r="H389" s="480">
        <f t="shared" si="30"/>
        <v>9093.5</v>
      </c>
      <c r="I389" s="483">
        <v>13990</v>
      </c>
      <c r="J389" s="487"/>
      <c r="K389" s="479"/>
      <c r="L389" s="488"/>
    </row>
    <row r="390" spans="1:13" customFormat="1">
      <c r="A390" s="482" t="s">
        <v>398</v>
      </c>
      <c r="B390" s="482" t="s">
        <v>842</v>
      </c>
      <c r="C390" s="665"/>
      <c r="D390" s="491" t="s">
        <v>415</v>
      </c>
      <c r="E390" s="490" t="s">
        <v>895</v>
      </c>
      <c r="F390" s="490">
        <v>32</v>
      </c>
      <c r="G390" s="485" t="s">
        <v>841</v>
      </c>
      <c r="H390" s="480">
        <f t="shared" si="30"/>
        <v>9093.5</v>
      </c>
      <c r="I390" s="483">
        <v>13990</v>
      </c>
      <c r="J390" s="487"/>
      <c r="K390" s="479"/>
      <c r="L390" s="488"/>
      <c r="M390" s="478"/>
    </row>
    <row r="391" spans="1:13" customFormat="1">
      <c r="A391" s="482" t="s">
        <v>398</v>
      </c>
      <c r="B391" s="482" t="s">
        <v>842</v>
      </c>
      <c r="C391" s="665"/>
      <c r="D391" s="491" t="s">
        <v>415</v>
      </c>
      <c r="E391" s="490" t="s">
        <v>895</v>
      </c>
      <c r="F391" s="490">
        <v>33</v>
      </c>
      <c r="G391" s="485" t="s">
        <v>841</v>
      </c>
      <c r="H391" s="480">
        <f t="shared" si="30"/>
        <v>9093.5</v>
      </c>
      <c r="I391" s="483">
        <v>13990</v>
      </c>
      <c r="J391" s="487"/>
      <c r="K391" s="479"/>
      <c r="L391" s="488"/>
      <c r="M391" s="486"/>
    </row>
    <row r="392" spans="1:13" customFormat="1">
      <c r="A392" s="482" t="s">
        <v>398</v>
      </c>
      <c r="B392" s="482" t="s">
        <v>842</v>
      </c>
      <c r="C392" s="665"/>
      <c r="D392" s="491" t="s">
        <v>415</v>
      </c>
      <c r="E392" s="490" t="s">
        <v>895</v>
      </c>
      <c r="F392" s="490">
        <v>34</v>
      </c>
      <c r="G392" s="485" t="s">
        <v>841</v>
      </c>
      <c r="H392" s="480">
        <f t="shared" si="30"/>
        <v>9093.5</v>
      </c>
      <c r="I392" s="483">
        <v>13990</v>
      </c>
      <c r="J392" s="487"/>
      <c r="K392" s="479"/>
      <c r="L392" s="488"/>
    </row>
    <row r="393" spans="1:13" customFormat="1">
      <c r="A393" s="482" t="s">
        <v>398</v>
      </c>
      <c r="B393" s="482" t="s">
        <v>842</v>
      </c>
      <c r="C393" s="665"/>
      <c r="D393" s="491" t="s">
        <v>415</v>
      </c>
      <c r="E393" s="490" t="s">
        <v>895</v>
      </c>
      <c r="F393" s="490">
        <v>36</v>
      </c>
      <c r="G393" s="485" t="s">
        <v>841</v>
      </c>
      <c r="H393" s="480">
        <f t="shared" si="30"/>
        <v>9093.5</v>
      </c>
      <c r="I393" s="483">
        <v>13990</v>
      </c>
      <c r="J393" s="487"/>
      <c r="K393" s="479"/>
      <c r="L393" s="488"/>
    </row>
    <row r="394" spans="1:13" customFormat="1">
      <c r="A394" s="482" t="s">
        <v>398</v>
      </c>
      <c r="B394" s="482" t="s">
        <v>842</v>
      </c>
      <c r="C394" s="665"/>
      <c r="D394" s="491" t="s">
        <v>415</v>
      </c>
      <c r="E394" s="490" t="s">
        <v>895</v>
      </c>
      <c r="F394" s="490">
        <v>38</v>
      </c>
      <c r="G394" s="485" t="s">
        <v>841</v>
      </c>
      <c r="H394" s="480">
        <f t="shared" si="30"/>
        <v>9093.5</v>
      </c>
      <c r="I394" s="483">
        <v>13990</v>
      </c>
      <c r="J394" s="487"/>
      <c r="K394" s="479"/>
      <c r="L394" s="488"/>
    </row>
    <row r="395" spans="1:13" customFormat="1">
      <c r="A395" s="482" t="s">
        <v>398</v>
      </c>
      <c r="B395" s="482" t="s">
        <v>842</v>
      </c>
      <c r="C395" s="665"/>
      <c r="D395" s="491" t="s">
        <v>415</v>
      </c>
      <c r="E395" s="490" t="s">
        <v>895</v>
      </c>
      <c r="F395" s="490">
        <v>40</v>
      </c>
      <c r="G395" s="485" t="s">
        <v>841</v>
      </c>
      <c r="H395" s="480">
        <f t="shared" si="30"/>
        <v>9093.5</v>
      </c>
      <c r="I395" s="483">
        <v>13990</v>
      </c>
      <c r="J395" s="487"/>
      <c r="K395" s="479"/>
      <c r="L395" s="488"/>
    </row>
    <row r="396" spans="1:13" customFormat="1">
      <c r="A396" s="482" t="s">
        <v>398</v>
      </c>
      <c r="B396" s="482" t="s">
        <v>842</v>
      </c>
      <c r="C396" s="666"/>
      <c r="D396" s="491" t="s">
        <v>415</v>
      </c>
      <c r="E396" s="490" t="s">
        <v>895</v>
      </c>
      <c r="F396" s="490">
        <v>42</v>
      </c>
      <c r="G396" s="485" t="s">
        <v>841</v>
      </c>
      <c r="H396" s="480">
        <f t="shared" si="30"/>
        <v>9093.5</v>
      </c>
      <c r="I396" s="483">
        <v>13990</v>
      </c>
      <c r="J396" s="487"/>
      <c r="K396" s="479"/>
      <c r="L396" s="488"/>
    </row>
    <row r="397" spans="1:13" s="379" customFormat="1">
      <c r="D397" s="413"/>
    </row>
    <row r="398" spans="1:13" s="379" customFormat="1">
      <c r="D398" s="413"/>
    </row>
    <row r="399" spans="1:13" s="379" customFormat="1">
      <c r="D399" s="413"/>
    </row>
    <row r="400" spans="1:13" s="379" customFormat="1">
      <c r="D400" s="413"/>
    </row>
    <row r="401" spans="4:4" s="379" customFormat="1">
      <c r="D401" s="413"/>
    </row>
    <row r="402" spans="4:4" s="379" customFormat="1">
      <c r="D402" s="413"/>
    </row>
    <row r="403" spans="4:4" s="379" customFormat="1">
      <c r="D403" s="413"/>
    </row>
    <row r="404" spans="4:4" s="379" customFormat="1">
      <c r="D404" s="413"/>
    </row>
    <row r="405" spans="4:4" s="379" customFormat="1">
      <c r="D405" s="413"/>
    </row>
    <row r="406" spans="4:4" s="379" customFormat="1">
      <c r="D406" s="413"/>
    </row>
    <row r="407" spans="4:4" s="379" customFormat="1">
      <c r="D407" s="413"/>
    </row>
    <row r="408" spans="4:4" s="379" customFormat="1">
      <c r="D408" s="413"/>
    </row>
    <row r="409" spans="4:4" s="379" customFormat="1">
      <c r="D409" s="413"/>
    </row>
    <row r="410" spans="4:4" s="379" customFormat="1">
      <c r="D410" s="413"/>
    </row>
    <row r="411" spans="4:4" s="379" customFormat="1">
      <c r="D411" s="413"/>
    </row>
    <row r="412" spans="4:4" s="379" customFormat="1">
      <c r="D412" s="413"/>
    </row>
    <row r="413" spans="4:4" s="379" customFormat="1">
      <c r="D413" s="413"/>
    </row>
    <row r="414" spans="4:4" s="379" customFormat="1">
      <c r="D414" s="413"/>
    </row>
    <row r="415" spans="4:4" s="379" customFormat="1">
      <c r="D415" s="413"/>
    </row>
    <row r="416" spans="4:4" s="379" customFormat="1">
      <c r="D416" s="413"/>
    </row>
    <row r="417" spans="4:4" s="379" customFormat="1">
      <c r="D417" s="413"/>
    </row>
    <row r="418" spans="4:4" s="379" customFormat="1">
      <c r="D418" s="413"/>
    </row>
    <row r="419" spans="4:4" s="379" customFormat="1">
      <c r="D419" s="413"/>
    </row>
    <row r="420" spans="4:4" s="379" customFormat="1">
      <c r="D420" s="413"/>
    </row>
    <row r="421" spans="4:4" s="379" customFormat="1">
      <c r="D421" s="413"/>
    </row>
    <row r="422" spans="4:4" s="379" customFormat="1">
      <c r="D422" s="413"/>
    </row>
    <row r="423" spans="4:4" s="379" customFormat="1">
      <c r="D423" s="413"/>
    </row>
    <row r="424" spans="4:4" s="379" customFormat="1">
      <c r="D424" s="413"/>
    </row>
    <row r="425" spans="4:4" s="379" customFormat="1">
      <c r="D425" s="413"/>
    </row>
    <row r="426" spans="4:4" s="379" customFormat="1">
      <c r="D426" s="413"/>
    </row>
    <row r="427" spans="4:4" s="379" customFormat="1">
      <c r="D427" s="413"/>
    </row>
    <row r="428" spans="4:4" s="379" customFormat="1">
      <c r="D428" s="413"/>
    </row>
    <row r="429" spans="4:4" s="379" customFormat="1">
      <c r="D429" s="413"/>
    </row>
    <row r="430" spans="4:4" s="379" customFormat="1">
      <c r="D430" s="413"/>
    </row>
    <row r="431" spans="4:4" s="379" customFormat="1">
      <c r="D431" s="413"/>
    </row>
    <row r="432" spans="4:4" s="379" customFormat="1">
      <c r="D432" s="413"/>
    </row>
    <row r="433" spans="4:4" s="379" customFormat="1">
      <c r="D433" s="413"/>
    </row>
    <row r="434" spans="4:4" s="379" customFormat="1">
      <c r="D434" s="413"/>
    </row>
    <row r="435" spans="4:4" s="379" customFormat="1">
      <c r="D435" s="413"/>
    </row>
    <row r="436" spans="4:4" s="379" customFormat="1">
      <c r="D436" s="413"/>
    </row>
    <row r="437" spans="4:4" s="379" customFormat="1">
      <c r="D437" s="413"/>
    </row>
    <row r="438" spans="4:4" s="379" customFormat="1">
      <c r="D438" s="413"/>
    </row>
    <row r="439" spans="4:4" s="379" customFormat="1">
      <c r="D439" s="413"/>
    </row>
    <row r="440" spans="4:4" s="379" customFormat="1">
      <c r="D440" s="413"/>
    </row>
    <row r="441" spans="4:4" s="379" customFormat="1">
      <c r="D441" s="413"/>
    </row>
    <row r="442" spans="4:4" s="379" customFormat="1">
      <c r="D442" s="413"/>
    </row>
    <row r="443" spans="4:4" s="379" customFormat="1">
      <c r="D443" s="413"/>
    </row>
    <row r="444" spans="4:4" s="379" customFormat="1">
      <c r="D444" s="413"/>
    </row>
    <row r="445" spans="4:4" s="379" customFormat="1">
      <c r="D445" s="413"/>
    </row>
    <row r="446" spans="4:4" s="379" customFormat="1">
      <c r="D446" s="413"/>
    </row>
    <row r="447" spans="4:4" s="379" customFormat="1">
      <c r="D447" s="413"/>
    </row>
    <row r="448" spans="4:4" s="379" customFormat="1">
      <c r="D448" s="413"/>
    </row>
    <row r="449" spans="4:4" s="379" customFormat="1">
      <c r="D449" s="413"/>
    </row>
    <row r="450" spans="4:4" s="379" customFormat="1">
      <c r="D450" s="413"/>
    </row>
    <row r="451" spans="4:4" s="379" customFormat="1">
      <c r="D451" s="413"/>
    </row>
    <row r="452" spans="4:4" s="379" customFormat="1">
      <c r="D452" s="413"/>
    </row>
    <row r="453" spans="4:4" s="379" customFormat="1">
      <c r="D453" s="413"/>
    </row>
    <row r="454" spans="4:4" s="379" customFormat="1">
      <c r="D454" s="413"/>
    </row>
    <row r="455" spans="4:4" s="379" customFormat="1">
      <c r="D455" s="413"/>
    </row>
    <row r="456" spans="4:4" s="379" customFormat="1">
      <c r="D456" s="413"/>
    </row>
    <row r="457" spans="4:4" s="379" customFormat="1">
      <c r="D457" s="413"/>
    </row>
    <row r="458" spans="4:4" s="379" customFormat="1">
      <c r="D458" s="413"/>
    </row>
    <row r="459" spans="4:4" s="379" customFormat="1">
      <c r="D459" s="413"/>
    </row>
    <row r="460" spans="4:4" s="379" customFormat="1">
      <c r="D460" s="413"/>
    </row>
    <row r="461" spans="4:4" s="379" customFormat="1">
      <c r="D461" s="413"/>
    </row>
    <row r="462" spans="4:4" s="379" customFormat="1">
      <c r="D462" s="413"/>
    </row>
    <row r="463" spans="4:4" s="379" customFormat="1">
      <c r="D463" s="413"/>
    </row>
    <row r="464" spans="4:4" s="379" customFormat="1">
      <c r="D464" s="413"/>
    </row>
    <row r="465" spans="4:4" s="379" customFormat="1">
      <c r="D465" s="413"/>
    </row>
    <row r="466" spans="4:4" s="379" customFormat="1">
      <c r="D466" s="413"/>
    </row>
    <row r="467" spans="4:4" s="379" customFormat="1">
      <c r="D467" s="413"/>
    </row>
    <row r="468" spans="4:4" s="379" customFormat="1">
      <c r="D468" s="413"/>
    </row>
    <row r="469" spans="4:4" s="379" customFormat="1">
      <c r="D469" s="413"/>
    </row>
    <row r="470" spans="4:4" s="379" customFormat="1">
      <c r="D470" s="413"/>
    </row>
    <row r="471" spans="4:4" s="379" customFormat="1">
      <c r="D471" s="413"/>
    </row>
    <row r="472" spans="4:4" s="379" customFormat="1">
      <c r="D472" s="413"/>
    </row>
    <row r="473" spans="4:4" s="379" customFormat="1">
      <c r="D473" s="413"/>
    </row>
    <row r="474" spans="4:4" s="379" customFormat="1">
      <c r="D474" s="413"/>
    </row>
    <row r="475" spans="4:4" s="379" customFormat="1">
      <c r="D475" s="413"/>
    </row>
    <row r="476" spans="4:4" s="379" customFormat="1">
      <c r="D476" s="413"/>
    </row>
    <row r="477" spans="4:4" s="379" customFormat="1">
      <c r="D477" s="413"/>
    </row>
    <row r="478" spans="4:4" s="379" customFormat="1">
      <c r="D478" s="413"/>
    </row>
    <row r="479" spans="4:4" s="379" customFormat="1">
      <c r="D479" s="413"/>
    </row>
    <row r="480" spans="4:4" s="379" customFormat="1">
      <c r="D480" s="413"/>
    </row>
    <row r="481" spans="4:4" s="379" customFormat="1">
      <c r="D481" s="413"/>
    </row>
    <row r="482" spans="4:4" s="379" customFormat="1">
      <c r="D482" s="413"/>
    </row>
    <row r="483" spans="4:4" s="379" customFormat="1">
      <c r="D483" s="413"/>
    </row>
    <row r="484" spans="4:4" s="379" customFormat="1">
      <c r="D484" s="413"/>
    </row>
    <row r="485" spans="4:4" s="379" customFormat="1">
      <c r="D485" s="413"/>
    </row>
    <row r="486" spans="4:4" s="379" customFormat="1">
      <c r="D486" s="413"/>
    </row>
    <row r="487" spans="4:4" s="379" customFormat="1">
      <c r="D487" s="413"/>
    </row>
    <row r="488" spans="4:4" s="379" customFormat="1">
      <c r="D488" s="413"/>
    </row>
    <row r="489" spans="4:4" s="379" customFormat="1">
      <c r="D489" s="413"/>
    </row>
    <row r="490" spans="4:4" s="379" customFormat="1">
      <c r="D490" s="413"/>
    </row>
    <row r="491" spans="4:4" s="379" customFormat="1">
      <c r="D491" s="413"/>
    </row>
    <row r="492" spans="4:4" s="379" customFormat="1">
      <c r="D492" s="413"/>
    </row>
    <row r="493" spans="4:4" s="379" customFormat="1">
      <c r="D493" s="413"/>
    </row>
    <row r="494" spans="4:4" s="379" customFormat="1">
      <c r="D494" s="413"/>
    </row>
    <row r="495" spans="4:4" s="379" customFormat="1">
      <c r="D495" s="413"/>
    </row>
    <row r="496" spans="4:4" s="379" customFormat="1">
      <c r="D496" s="413"/>
    </row>
    <row r="497" spans="4:4" s="379" customFormat="1">
      <c r="D497" s="413"/>
    </row>
    <row r="498" spans="4:4" s="379" customFormat="1">
      <c r="D498" s="413"/>
    </row>
    <row r="499" spans="4:4" s="379" customFormat="1">
      <c r="D499" s="413"/>
    </row>
    <row r="500" spans="4:4" s="379" customFormat="1">
      <c r="D500" s="413"/>
    </row>
    <row r="501" spans="4:4" s="379" customFormat="1">
      <c r="D501" s="413"/>
    </row>
    <row r="502" spans="4:4" s="379" customFormat="1">
      <c r="D502" s="413"/>
    </row>
    <row r="503" spans="4:4" s="379" customFormat="1">
      <c r="D503" s="413"/>
    </row>
    <row r="504" spans="4:4" s="379" customFormat="1">
      <c r="D504" s="413"/>
    </row>
    <row r="505" spans="4:4" s="379" customFormat="1">
      <c r="D505" s="413"/>
    </row>
    <row r="506" spans="4:4" s="379" customFormat="1">
      <c r="D506" s="413"/>
    </row>
    <row r="507" spans="4:4" s="379" customFormat="1">
      <c r="D507" s="413"/>
    </row>
    <row r="508" spans="4:4" s="379" customFormat="1">
      <c r="D508" s="413"/>
    </row>
    <row r="509" spans="4:4" s="379" customFormat="1">
      <c r="D509" s="413"/>
    </row>
    <row r="510" spans="4:4" s="379" customFormat="1">
      <c r="D510" s="413"/>
    </row>
    <row r="511" spans="4:4" s="379" customFormat="1">
      <c r="D511" s="413"/>
    </row>
    <row r="512" spans="4:4" s="379" customFormat="1">
      <c r="D512" s="413"/>
    </row>
    <row r="513" spans="4:4" s="379" customFormat="1">
      <c r="D513" s="413"/>
    </row>
    <row r="514" spans="4:4" s="379" customFormat="1">
      <c r="D514" s="413"/>
    </row>
    <row r="515" spans="4:4" s="379" customFormat="1">
      <c r="D515" s="413"/>
    </row>
    <row r="516" spans="4:4" s="379" customFormat="1">
      <c r="D516" s="413"/>
    </row>
    <row r="517" spans="4:4" s="379" customFormat="1">
      <c r="D517" s="413"/>
    </row>
    <row r="518" spans="4:4" s="379" customFormat="1">
      <c r="D518" s="413"/>
    </row>
    <row r="519" spans="4:4" s="379" customFormat="1">
      <c r="D519" s="413"/>
    </row>
    <row r="520" spans="4:4" s="379" customFormat="1">
      <c r="D520" s="413"/>
    </row>
    <row r="521" spans="4:4" s="379" customFormat="1">
      <c r="D521" s="413"/>
    </row>
    <row r="522" spans="4:4" s="379" customFormat="1">
      <c r="D522" s="413"/>
    </row>
    <row r="523" spans="4:4" s="379" customFormat="1">
      <c r="D523" s="413"/>
    </row>
    <row r="524" spans="4:4" s="379" customFormat="1">
      <c r="D524" s="413"/>
    </row>
    <row r="525" spans="4:4" s="379" customFormat="1">
      <c r="D525" s="413"/>
    </row>
    <row r="526" spans="4:4" s="379" customFormat="1">
      <c r="D526" s="413"/>
    </row>
    <row r="527" spans="4:4" s="379" customFormat="1">
      <c r="D527" s="413"/>
    </row>
    <row r="528" spans="4:4" s="379" customFormat="1">
      <c r="D528" s="413"/>
    </row>
    <row r="529" spans="4:4" s="379" customFormat="1">
      <c r="D529" s="413"/>
    </row>
    <row r="530" spans="4:4" s="379" customFormat="1">
      <c r="D530" s="413"/>
    </row>
    <row r="531" spans="4:4" s="379" customFormat="1">
      <c r="D531" s="413"/>
    </row>
    <row r="532" spans="4:4" s="379" customFormat="1">
      <c r="D532" s="413"/>
    </row>
    <row r="533" spans="4:4" s="379" customFormat="1">
      <c r="D533" s="413"/>
    </row>
    <row r="534" spans="4:4" s="379" customFormat="1">
      <c r="D534" s="413"/>
    </row>
    <row r="535" spans="4:4" s="379" customFormat="1">
      <c r="D535" s="413"/>
    </row>
    <row r="536" spans="4:4" s="379" customFormat="1">
      <c r="D536" s="413"/>
    </row>
    <row r="537" spans="4:4" s="379" customFormat="1">
      <c r="D537" s="413"/>
    </row>
    <row r="538" spans="4:4" s="379" customFormat="1">
      <c r="D538" s="413"/>
    </row>
    <row r="539" spans="4:4" s="379" customFormat="1">
      <c r="D539" s="413"/>
    </row>
    <row r="540" spans="4:4" s="379" customFormat="1">
      <c r="D540" s="413"/>
    </row>
    <row r="541" spans="4:4" s="379" customFormat="1">
      <c r="D541" s="413"/>
    </row>
    <row r="542" spans="4:4" s="379" customFormat="1">
      <c r="D542" s="413"/>
    </row>
    <row r="543" spans="4:4" s="379" customFormat="1">
      <c r="D543" s="413"/>
    </row>
    <row r="544" spans="4:4" s="379" customFormat="1">
      <c r="D544" s="413"/>
    </row>
    <row r="545" spans="4:4" s="379" customFormat="1">
      <c r="D545" s="413"/>
    </row>
    <row r="546" spans="4:4" s="379" customFormat="1">
      <c r="D546" s="413"/>
    </row>
    <row r="547" spans="4:4" s="379" customFormat="1">
      <c r="D547" s="413"/>
    </row>
    <row r="548" spans="4:4" s="379" customFormat="1">
      <c r="D548" s="413"/>
    </row>
    <row r="549" spans="4:4" s="379" customFormat="1">
      <c r="D549" s="413"/>
    </row>
    <row r="550" spans="4:4" s="379" customFormat="1">
      <c r="D550" s="413"/>
    </row>
    <row r="551" spans="4:4" s="379" customFormat="1">
      <c r="D551" s="413"/>
    </row>
    <row r="552" spans="4:4" s="379" customFormat="1">
      <c r="D552" s="413"/>
    </row>
    <row r="553" spans="4:4" s="379" customFormat="1">
      <c r="D553" s="413"/>
    </row>
    <row r="554" spans="4:4" s="379" customFormat="1">
      <c r="D554" s="413"/>
    </row>
    <row r="555" spans="4:4" s="379" customFormat="1">
      <c r="D555" s="413"/>
    </row>
    <row r="556" spans="4:4" s="379" customFormat="1">
      <c r="D556" s="413"/>
    </row>
    <row r="557" spans="4:4" s="379" customFormat="1">
      <c r="D557" s="413"/>
    </row>
    <row r="558" spans="4:4" s="379" customFormat="1">
      <c r="D558" s="413"/>
    </row>
    <row r="559" spans="4:4" s="379" customFormat="1">
      <c r="D559" s="413"/>
    </row>
    <row r="560" spans="4:4" s="379" customFormat="1">
      <c r="D560" s="413"/>
    </row>
    <row r="561" spans="4:4" s="379" customFormat="1">
      <c r="D561" s="413"/>
    </row>
    <row r="562" spans="4:4" s="379" customFormat="1">
      <c r="D562" s="413"/>
    </row>
    <row r="563" spans="4:4" s="379" customFormat="1">
      <c r="D563" s="413"/>
    </row>
    <row r="564" spans="4:4" s="379" customFormat="1">
      <c r="D564" s="413"/>
    </row>
    <row r="565" spans="4:4" s="379" customFormat="1">
      <c r="D565" s="413"/>
    </row>
    <row r="566" spans="4:4" s="379" customFormat="1">
      <c r="D566" s="413"/>
    </row>
  </sheetData>
  <customSheetViews>
    <customSheetView guid="{1AB649FC-8514-4DA1-BE6E-7E2DF01441E6}">
      <pane ySplit="1" topLeftCell="A95" activePane="bottomLeft" state="frozen"/>
      <selection pane="bottomLeft" activeCell="D119" sqref="D119"/>
      <pageMargins left="0.7" right="0.7" top="0.75" bottom="0.75" header="0.3" footer="0.3"/>
      <pageSetup paperSize="9" orientation="portrait" r:id="rId1"/>
    </customSheetView>
  </customSheetViews>
  <mergeCells count="135">
    <mergeCell ref="A68:A74"/>
    <mergeCell ref="B68:B74"/>
    <mergeCell ref="C68:C74"/>
    <mergeCell ref="K68:K74"/>
    <mergeCell ref="A62:A67"/>
    <mergeCell ref="B62:B67"/>
    <mergeCell ref="C62:C67"/>
    <mergeCell ref="K62:K67"/>
    <mergeCell ref="A42:A47"/>
    <mergeCell ref="B42:B48"/>
    <mergeCell ref="C42:C48"/>
    <mergeCell ref="K42:K47"/>
    <mergeCell ref="A56:A61"/>
    <mergeCell ref="B56:B61"/>
    <mergeCell ref="C56:C61"/>
    <mergeCell ref="K56:K61"/>
    <mergeCell ref="K35:K40"/>
    <mergeCell ref="K181:K186"/>
    <mergeCell ref="K49:K54"/>
    <mergeCell ref="K88:K93"/>
    <mergeCell ref="K340:K346"/>
    <mergeCell ref="K112:K137"/>
    <mergeCell ref="K139:K144"/>
    <mergeCell ref="K145:K150"/>
    <mergeCell ref="K298:K305"/>
    <mergeCell ref="K151:K156"/>
    <mergeCell ref="K230:K235"/>
    <mergeCell ref="K237:K242"/>
    <mergeCell ref="K175:K180"/>
    <mergeCell ref="K334:K338"/>
    <mergeCell ref="K169:K174"/>
    <mergeCell ref="K157:K162"/>
    <mergeCell ref="K244:K249"/>
    <mergeCell ref="K94:K99"/>
    <mergeCell ref="K251:K256"/>
    <mergeCell ref="K82:K87"/>
    <mergeCell ref="C388:C396"/>
    <mergeCell ref="K350:K352"/>
    <mergeCell ref="K75:K80"/>
    <mergeCell ref="C282:C287"/>
    <mergeCell ref="C222:C228"/>
    <mergeCell ref="C274:C279"/>
    <mergeCell ref="C347:C356"/>
    <mergeCell ref="C340:C346"/>
    <mergeCell ref="C306:C313"/>
    <mergeCell ref="C334:C339"/>
    <mergeCell ref="C120:C125"/>
    <mergeCell ref="C132:C137"/>
    <mergeCell ref="C126:C131"/>
    <mergeCell ref="C314:C323"/>
    <mergeCell ref="C145:C150"/>
    <mergeCell ref="C151:C156"/>
    <mergeCell ref="C262:C273"/>
    <mergeCell ref="C290:C295"/>
    <mergeCell ref="C298:C305"/>
    <mergeCell ref="C357:C367"/>
    <mergeCell ref="K163:K168"/>
    <mergeCell ref="C139:C144"/>
    <mergeCell ref="C368:C378"/>
    <mergeCell ref="C169:C174"/>
    <mergeCell ref="B3:B9"/>
    <mergeCell ref="C3:C9"/>
    <mergeCell ref="B19:B25"/>
    <mergeCell ref="C19:C25"/>
    <mergeCell ref="A3:A25"/>
    <mergeCell ref="A26:A34"/>
    <mergeCell ref="B26:B34"/>
    <mergeCell ref="C26:C34"/>
    <mergeCell ref="B10:B18"/>
    <mergeCell ref="C10:C18"/>
    <mergeCell ref="A35:A40"/>
    <mergeCell ref="C106:C111"/>
    <mergeCell ref="B88:B93"/>
    <mergeCell ref="C88:C93"/>
    <mergeCell ref="A88:A93"/>
    <mergeCell ref="A75:A80"/>
    <mergeCell ref="B35:B41"/>
    <mergeCell ref="C35:C41"/>
    <mergeCell ref="C100:C105"/>
    <mergeCell ref="A49:A54"/>
    <mergeCell ref="B49:B55"/>
    <mergeCell ref="C49:C55"/>
    <mergeCell ref="B75:B80"/>
    <mergeCell ref="C75:C80"/>
    <mergeCell ref="A100:A105"/>
    <mergeCell ref="B100:B105"/>
    <mergeCell ref="A82:A87"/>
    <mergeCell ref="B82:B87"/>
    <mergeCell ref="C82:C87"/>
    <mergeCell ref="B106:B111"/>
    <mergeCell ref="A94:A99"/>
    <mergeCell ref="B94:B99"/>
    <mergeCell ref="C94:C99"/>
    <mergeCell ref="A106:A111"/>
    <mergeCell ref="C324:C333"/>
    <mergeCell ref="A163:A168"/>
    <mergeCell ref="A151:A156"/>
    <mergeCell ref="D251:D256"/>
    <mergeCell ref="B244:B249"/>
    <mergeCell ref="B251:B256"/>
    <mergeCell ref="B237:B242"/>
    <mergeCell ref="A181:A186"/>
    <mergeCell ref="B181:B186"/>
    <mergeCell ref="C181:C186"/>
    <mergeCell ref="C215:C221"/>
    <mergeCell ref="C208:C214"/>
    <mergeCell ref="A175:A180"/>
    <mergeCell ref="B175:B180"/>
    <mergeCell ref="C175:C180"/>
    <mergeCell ref="A230:A235"/>
    <mergeCell ref="A237:A242"/>
    <mergeCell ref="A244:A249"/>
    <mergeCell ref="A251:A256"/>
    <mergeCell ref="B230:B235"/>
    <mergeCell ref="B169:B174"/>
    <mergeCell ref="D237:D242"/>
    <mergeCell ref="D244:D249"/>
    <mergeCell ref="B112:B117"/>
    <mergeCell ref="C112:C117"/>
    <mergeCell ref="A112:A137"/>
    <mergeCell ref="A145:A150"/>
    <mergeCell ref="A139:A144"/>
    <mergeCell ref="A169:A174"/>
    <mergeCell ref="D230:D235"/>
    <mergeCell ref="B163:B168"/>
    <mergeCell ref="C163:C168"/>
    <mergeCell ref="B151:B156"/>
    <mergeCell ref="C157:C162"/>
    <mergeCell ref="B132:B137"/>
    <mergeCell ref="B126:B131"/>
    <mergeCell ref="B139:B144"/>
    <mergeCell ref="B120:B125"/>
    <mergeCell ref="B145:B150"/>
    <mergeCell ref="A157:A162"/>
    <mergeCell ref="B157:B162"/>
  </mergeCells>
  <pageMargins left="0.7" right="0.7" top="0.75" bottom="0.75" header="0.3" footer="0.3"/>
  <pageSetup paperSize="9" orientation="portrait" r:id="rId2"/>
  <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286"/>
  <sheetViews>
    <sheetView topLeftCell="A10" workbookViewId="0">
      <selection activeCell="K7" sqref="K7"/>
    </sheetView>
  </sheetViews>
  <sheetFormatPr defaultColWidth="11.42578125" defaultRowHeight="11.25"/>
  <cols>
    <col min="1" max="1" width="31.42578125" style="1" customWidth="1"/>
    <col min="2" max="2" width="34.85546875" style="2" customWidth="1"/>
    <col min="3" max="3" width="15" style="2" customWidth="1"/>
    <col min="4" max="4" width="12.140625" style="2" customWidth="1"/>
    <col min="5" max="5" width="9" style="2" customWidth="1"/>
    <col min="6" max="6" width="16.7109375" style="2" customWidth="1"/>
    <col min="7" max="7" width="7.7109375" style="2" customWidth="1"/>
    <col min="8" max="8" width="3.5703125" style="2" customWidth="1"/>
    <col min="9" max="9" width="6.7109375" style="136" customWidth="1"/>
    <col min="10" max="10" width="7.5703125" style="136" bestFit="1" customWidth="1"/>
    <col min="11" max="11" width="6.7109375" style="136" customWidth="1"/>
    <col min="12" max="12" width="8.7109375" style="136" customWidth="1"/>
    <col min="13" max="13" width="6.7109375" style="136" customWidth="1"/>
    <col min="14" max="14" width="7.85546875" style="136" customWidth="1"/>
    <col min="15" max="15" width="11.42578125" style="141"/>
    <col min="16" max="16384" width="11.42578125" style="1"/>
  </cols>
  <sheetData>
    <row r="1" spans="1:15" ht="12.75">
      <c r="A1" s="67"/>
      <c r="B1" s="68"/>
      <c r="C1" s="68"/>
      <c r="D1" s="68"/>
      <c r="E1" s="68"/>
      <c r="F1" s="68"/>
      <c r="G1" s="68"/>
      <c r="H1" s="68"/>
      <c r="I1" s="115">
        <v>1</v>
      </c>
      <c r="J1" s="117">
        <v>2</v>
      </c>
      <c r="K1" s="117">
        <v>3</v>
      </c>
      <c r="L1" s="117">
        <v>4</v>
      </c>
      <c r="M1" s="117">
        <v>5</v>
      </c>
      <c r="N1" s="117">
        <v>6</v>
      </c>
    </row>
    <row r="2" spans="1:15" s="3" customFormat="1" ht="47.25" customHeight="1">
      <c r="A2" s="69" t="s">
        <v>104</v>
      </c>
      <c r="B2" s="70" t="s">
        <v>34</v>
      </c>
      <c r="C2" s="70" t="s">
        <v>33</v>
      </c>
      <c r="D2" s="70" t="s">
        <v>42</v>
      </c>
      <c r="E2" s="70" t="s">
        <v>69</v>
      </c>
      <c r="F2" s="70" t="s">
        <v>61</v>
      </c>
      <c r="G2" s="70" t="s">
        <v>101</v>
      </c>
      <c r="H2" s="70" t="s">
        <v>100</v>
      </c>
      <c r="I2" s="118" t="s">
        <v>322</v>
      </c>
      <c r="J2" s="118">
        <v>300</v>
      </c>
      <c r="K2" s="118">
        <v>150</v>
      </c>
      <c r="L2" s="118">
        <v>100</v>
      </c>
      <c r="M2" s="118">
        <v>50</v>
      </c>
      <c r="N2" s="118">
        <v>10</v>
      </c>
      <c r="O2" s="142"/>
    </row>
    <row r="3" spans="1:15" s="3" customFormat="1" ht="15.75" customHeight="1">
      <c r="A3" s="71" t="s">
        <v>181</v>
      </c>
      <c r="B3" s="72" t="s">
        <v>35</v>
      </c>
      <c r="C3" s="47" t="s">
        <v>36</v>
      </c>
      <c r="D3" s="47" t="s">
        <v>43</v>
      </c>
      <c r="E3" s="47"/>
      <c r="F3" s="47" t="s">
        <v>96</v>
      </c>
      <c r="G3" s="47" t="s">
        <v>97</v>
      </c>
      <c r="H3" s="47">
        <v>120</v>
      </c>
      <c r="I3" s="120">
        <v>166.37500000000003</v>
      </c>
      <c r="J3" s="119">
        <v>181.5</v>
      </c>
      <c r="K3" s="119">
        <v>196.625</v>
      </c>
      <c r="L3" s="119">
        <v>211.75</v>
      </c>
      <c r="M3" s="119">
        <v>242</v>
      </c>
      <c r="N3" s="119">
        <v>272.25</v>
      </c>
      <c r="O3" s="142"/>
    </row>
    <row r="4" spans="1:15" s="3" customFormat="1" ht="15.75" customHeight="1">
      <c r="A4" s="71" t="s">
        <v>32</v>
      </c>
      <c r="B4" s="72" t="s">
        <v>35</v>
      </c>
      <c r="C4" s="47" t="s">
        <v>37</v>
      </c>
      <c r="D4" s="47" t="s">
        <v>44</v>
      </c>
      <c r="E4" s="47"/>
      <c r="F4" s="47" t="s">
        <v>96</v>
      </c>
      <c r="G4" s="47" t="s">
        <v>97</v>
      </c>
      <c r="H4" s="47">
        <v>120</v>
      </c>
      <c r="I4" s="120">
        <v>166.37500000000003</v>
      </c>
      <c r="J4" s="119">
        <v>181.5</v>
      </c>
      <c r="K4" s="119">
        <v>196.625</v>
      </c>
      <c r="L4" s="119">
        <v>211.75</v>
      </c>
      <c r="M4" s="119">
        <v>242</v>
      </c>
      <c r="N4" s="119">
        <v>272.25</v>
      </c>
      <c r="O4" s="142"/>
    </row>
    <row r="5" spans="1:15" s="3" customFormat="1" ht="15.75" customHeight="1">
      <c r="A5" s="71" t="s">
        <v>32</v>
      </c>
      <c r="B5" s="72" t="s">
        <v>35</v>
      </c>
      <c r="C5" s="47" t="s">
        <v>38</v>
      </c>
      <c r="D5" s="47" t="s">
        <v>45</v>
      </c>
      <c r="E5" s="47"/>
      <c r="F5" s="47" t="s">
        <v>96</v>
      </c>
      <c r="G5" s="47" t="s">
        <v>97</v>
      </c>
      <c r="H5" s="47">
        <v>120</v>
      </c>
      <c r="I5" s="120">
        <v>166.37500000000003</v>
      </c>
      <c r="J5" s="119">
        <v>181.5</v>
      </c>
      <c r="K5" s="119">
        <v>196.625</v>
      </c>
      <c r="L5" s="119">
        <v>211.75</v>
      </c>
      <c r="M5" s="119">
        <v>242</v>
      </c>
      <c r="N5" s="119">
        <v>272.25</v>
      </c>
      <c r="O5" s="142"/>
    </row>
    <row r="6" spans="1:15" s="3" customFormat="1" ht="15.75" customHeight="1">
      <c r="A6" s="71" t="s">
        <v>32</v>
      </c>
      <c r="B6" s="72" t="s">
        <v>35</v>
      </c>
      <c r="C6" s="47" t="s">
        <v>39</v>
      </c>
      <c r="D6" s="47" t="s">
        <v>46</v>
      </c>
      <c r="E6" s="47"/>
      <c r="F6" s="47" t="s">
        <v>96</v>
      </c>
      <c r="G6" s="47" t="s">
        <v>97</v>
      </c>
      <c r="H6" s="47">
        <v>120</v>
      </c>
      <c r="I6" s="120">
        <v>166.37500000000003</v>
      </c>
      <c r="J6" s="119">
        <v>181.5</v>
      </c>
      <c r="K6" s="119">
        <v>196.625</v>
      </c>
      <c r="L6" s="119">
        <v>211.75</v>
      </c>
      <c r="M6" s="119">
        <v>242</v>
      </c>
      <c r="N6" s="119">
        <v>272.25</v>
      </c>
      <c r="O6" s="142"/>
    </row>
    <row r="7" spans="1:15" s="3" customFormat="1" ht="15.75" customHeight="1">
      <c r="A7" s="71" t="s">
        <v>32</v>
      </c>
      <c r="B7" s="72" t="s">
        <v>35</v>
      </c>
      <c r="C7" s="47" t="s">
        <v>40</v>
      </c>
      <c r="D7" s="47" t="s">
        <v>47</v>
      </c>
      <c r="E7" s="47"/>
      <c r="F7" s="47" t="s">
        <v>96</v>
      </c>
      <c r="G7" s="47" t="s">
        <v>97</v>
      </c>
      <c r="H7" s="47">
        <v>120</v>
      </c>
      <c r="I7" s="120">
        <v>166.37500000000003</v>
      </c>
      <c r="J7" s="119">
        <v>181.5</v>
      </c>
      <c r="K7" s="119">
        <v>196.625</v>
      </c>
      <c r="L7" s="119">
        <v>211.75</v>
      </c>
      <c r="M7" s="119">
        <v>242</v>
      </c>
      <c r="N7" s="119">
        <v>272.25</v>
      </c>
      <c r="O7" s="142"/>
    </row>
    <row r="8" spans="1:15" s="3" customFormat="1" ht="15.75" customHeight="1">
      <c r="A8" s="71" t="s">
        <v>32</v>
      </c>
      <c r="B8" s="72" t="s">
        <v>35</v>
      </c>
      <c r="C8" s="47" t="s">
        <v>41</v>
      </c>
      <c r="D8" s="47" t="s">
        <v>48</v>
      </c>
      <c r="E8" s="47"/>
      <c r="F8" s="47" t="s">
        <v>96</v>
      </c>
      <c r="G8" s="47" t="s">
        <v>97</v>
      </c>
      <c r="H8" s="47">
        <v>120</v>
      </c>
      <c r="I8" s="120">
        <v>166.37500000000003</v>
      </c>
      <c r="J8" s="119">
        <v>181.5</v>
      </c>
      <c r="K8" s="119">
        <v>196.625</v>
      </c>
      <c r="L8" s="119">
        <v>211.75</v>
      </c>
      <c r="M8" s="119">
        <v>242</v>
      </c>
      <c r="N8" s="119">
        <v>272.25</v>
      </c>
      <c r="O8" s="142"/>
    </row>
    <row r="9" spans="1:15" s="3" customFormat="1" ht="15.75" customHeight="1">
      <c r="A9" s="71" t="s">
        <v>32</v>
      </c>
      <c r="B9" s="72" t="s">
        <v>215</v>
      </c>
      <c r="C9" s="47" t="s">
        <v>171</v>
      </c>
      <c r="D9" s="104" t="s">
        <v>265</v>
      </c>
      <c r="E9" s="47"/>
      <c r="F9" s="47" t="s">
        <v>254</v>
      </c>
      <c r="G9" s="47" t="s">
        <v>97</v>
      </c>
      <c r="H9" s="47">
        <v>120</v>
      </c>
      <c r="I9" s="120">
        <v>266.8</v>
      </c>
      <c r="J9" s="119">
        <v>291</v>
      </c>
      <c r="K9" s="119">
        <v>315.3</v>
      </c>
      <c r="L9" s="119">
        <v>339.5</v>
      </c>
      <c r="M9" s="119">
        <v>388</v>
      </c>
      <c r="N9" s="119">
        <v>436.5</v>
      </c>
      <c r="O9" s="142"/>
    </row>
    <row r="10" spans="1:15" s="3" customFormat="1" ht="15.75" customHeight="1">
      <c r="A10" s="71" t="s">
        <v>181</v>
      </c>
      <c r="B10" s="72" t="s">
        <v>170</v>
      </c>
      <c r="C10" s="47" t="s">
        <v>171</v>
      </c>
      <c r="D10" s="47" t="s">
        <v>182</v>
      </c>
      <c r="E10" s="47"/>
      <c r="F10" s="47" t="s">
        <v>96</v>
      </c>
      <c r="G10" s="47" t="s">
        <v>97</v>
      </c>
      <c r="H10" s="47">
        <v>120</v>
      </c>
      <c r="I10" s="120">
        <v>223.5</v>
      </c>
      <c r="J10" s="119">
        <v>247.5</v>
      </c>
      <c r="K10" s="119">
        <v>271.39999999999998</v>
      </c>
      <c r="L10" s="119">
        <v>295.3</v>
      </c>
      <c r="M10" s="119">
        <v>319.3</v>
      </c>
      <c r="N10" s="119">
        <v>359.2</v>
      </c>
      <c r="O10" s="142"/>
    </row>
    <row r="11" spans="1:15" s="3" customFormat="1" ht="15.75" customHeight="1">
      <c r="A11" s="71" t="s">
        <v>181</v>
      </c>
      <c r="B11" s="72" t="s">
        <v>151</v>
      </c>
      <c r="C11" s="47" t="s">
        <v>36</v>
      </c>
      <c r="D11" s="47" t="s">
        <v>219</v>
      </c>
      <c r="E11" s="47"/>
      <c r="F11" s="47" t="s">
        <v>160</v>
      </c>
      <c r="G11" s="47" t="s">
        <v>97</v>
      </c>
      <c r="H11" s="47">
        <v>120</v>
      </c>
      <c r="I11" s="120">
        <v>190.3</v>
      </c>
      <c r="J11" s="120">
        <v>208.7</v>
      </c>
      <c r="K11" s="120">
        <v>226.1</v>
      </c>
      <c r="L11" s="120">
        <v>243.5</v>
      </c>
      <c r="M11" s="120">
        <v>278.3</v>
      </c>
      <c r="N11" s="120">
        <v>313.10000000000002</v>
      </c>
      <c r="O11" s="142"/>
    </row>
    <row r="12" spans="1:15" s="3" customFormat="1" ht="15.75" customHeight="1">
      <c r="A12" s="71" t="s">
        <v>325</v>
      </c>
      <c r="B12" s="72" t="s">
        <v>151</v>
      </c>
      <c r="C12" s="47" t="s">
        <v>41</v>
      </c>
      <c r="D12" s="47" t="s">
        <v>220</v>
      </c>
      <c r="E12" s="47"/>
      <c r="F12" s="47" t="s">
        <v>160</v>
      </c>
      <c r="G12" s="47" t="s">
        <v>97</v>
      </c>
      <c r="H12" s="47">
        <v>120</v>
      </c>
      <c r="I12" s="120">
        <v>190.3</v>
      </c>
      <c r="J12" s="120">
        <v>208.7</v>
      </c>
      <c r="K12" s="120">
        <v>226.1</v>
      </c>
      <c r="L12" s="120">
        <v>243.5</v>
      </c>
      <c r="M12" s="120">
        <v>278.3</v>
      </c>
      <c r="N12" s="120">
        <v>313.10000000000002</v>
      </c>
      <c r="O12" s="142"/>
    </row>
    <row r="13" spans="1:15" s="3" customFormat="1" ht="15.75" customHeight="1">
      <c r="A13" s="71" t="s">
        <v>32</v>
      </c>
      <c r="B13" s="72" t="s">
        <v>49</v>
      </c>
      <c r="C13" s="47" t="s">
        <v>36</v>
      </c>
      <c r="D13" s="47" t="s">
        <v>50</v>
      </c>
      <c r="E13" s="47"/>
      <c r="F13" s="47" t="s">
        <v>326</v>
      </c>
      <c r="G13" s="47" t="s">
        <v>97</v>
      </c>
      <c r="H13" s="47">
        <v>120</v>
      </c>
      <c r="I13" s="120">
        <v>300.11520000000002</v>
      </c>
      <c r="J13" s="119">
        <v>332.2704</v>
      </c>
      <c r="K13" s="119">
        <v>364.42559999999997</v>
      </c>
      <c r="L13" s="119">
        <v>396.58079999999995</v>
      </c>
      <c r="M13" s="119">
        <v>428.73599999999999</v>
      </c>
      <c r="N13" s="119">
        <v>482.32799999999997</v>
      </c>
      <c r="O13" s="142"/>
    </row>
    <row r="14" spans="1:15" s="3" customFormat="1" ht="15.75" customHeight="1">
      <c r="A14" s="71" t="s">
        <v>32</v>
      </c>
      <c r="B14" s="72" t="s">
        <v>55</v>
      </c>
      <c r="C14" s="47" t="s">
        <v>36</v>
      </c>
      <c r="D14" s="47" t="s">
        <v>56</v>
      </c>
      <c r="E14" s="47"/>
      <c r="F14" s="47" t="s">
        <v>327</v>
      </c>
      <c r="G14" s="47" t="s">
        <v>97</v>
      </c>
      <c r="H14" s="47">
        <v>15</v>
      </c>
      <c r="I14" s="120">
        <v>493.41600000000011</v>
      </c>
      <c r="J14" s="119">
        <v>515.84399999999994</v>
      </c>
      <c r="K14" s="119">
        <v>538.27199999999993</v>
      </c>
      <c r="L14" s="119">
        <v>560.70000000000005</v>
      </c>
      <c r="M14" s="119">
        <v>583.12800000000004</v>
      </c>
      <c r="N14" s="119">
        <v>605.55600000000004</v>
      </c>
      <c r="O14" s="142"/>
    </row>
    <row r="15" spans="1:15" s="3" customFormat="1" ht="15.75" customHeight="1">
      <c r="A15" s="71" t="s">
        <v>32</v>
      </c>
      <c r="B15" s="72" t="s">
        <v>108</v>
      </c>
      <c r="C15" s="47" t="s">
        <v>36</v>
      </c>
      <c r="D15" s="47" t="s">
        <v>221</v>
      </c>
      <c r="E15" s="47" t="s">
        <v>124</v>
      </c>
      <c r="F15" s="47" t="s">
        <v>327</v>
      </c>
      <c r="G15" s="47" t="s">
        <v>97</v>
      </c>
      <c r="H15" s="47">
        <v>15</v>
      </c>
      <c r="I15" s="120">
        <v>528.00000000000011</v>
      </c>
      <c r="J15" s="119">
        <v>576</v>
      </c>
      <c r="K15" s="119">
        <v>624</v>
      </c>
      <c r="L15" s="119">
        <v>700.8</v>
      </c>
      <c r="M15" s="119">
        <v>801.59999999999991</v>
      </c>
      <c r="N15" s="119">
        <v>960</v>
      </c>
      <c r="O15" s="142"/>
    </row>
    <row r="16" spans="1:15" s="3" customFormat="1" ht="15.75" customHeight="1">
      <c r="A16" s="71" t="s">
        <v>181</v>
      </c>
      <c r="B16" s="72" t="s">
        <v>108</v>
      </c>
      <c r="C16" s="47" t="s">
        <v>36</v>
      </c>
      <c r="D16" s="47" t="s">
        <v>221</v>
      </c>
      <c r="E16" s="47" t="s">
        <v>125</v>
      </c>
      <c r="F16" s="47" t="s">
        <v>327</v>
      </c>
      <c r="G16" s="47" t="s">
        <v>97</v>
      </c>
      <c r="H16" s="47">
        <v>15</v>
      </c>
      <c r="I16" s="120">
        <v>528.00000000000011</v>
      </c>
      <c r="J16" s="119">
        <v>576</v>
      </c>
      <c r="K16" s="119">
        <v>624</v>
      </c>
      <c r="L16" s="119">
        <v>700.8</v>
      </c>
      <c r="M16" s="119">
        <v>801.59999999999991</v>
      </c>
      <c r="N16" s="119">
        <v>960</v>
      </c>
      <c r="O16" s="142"/>
    </row>
    <row r="17" spans="1:15" s="3" customFormat="1" ht="15.75" customHeight="1">
      <c r="A17" s="71" t="s">
        <v>181</v>
      </c>
      <c r="B17" s="72" t="s">
        <v>57</v>
      </c>
      <c r="C17" s="47" t="s">
        <v>36</v>
      </c>
      <c r="D17" s="47" t="s">
        <v>222</v>
      </c>
      <c r="E17" s="47"/>
      <c r="F17" s="47" t="s">
        <v>254</v>
      </c>
      <c r="G17" s="47" t="s">
        <v>97</v>
      </c>
      <c r="H17" s="47">
        <v>120</v>
      </c>
      <c r="I17" s="120">
        <v>458.3</v>
      </c>
      <c r="J17" s="119">
        <v>507.40799999999996</v>
      </c>
      <c r="K17" s="119">
        <v>556.51200000000006</v>
      </c>
      <c r="L17" s="119">
        <v>605.61599999999999</v>
      </c>
      <c r="M17" s="119">
        <v>654.72</v>
      </c>
      <c r="N17" s="119">
        <v>736.56</v>
      </c>
      <c r="O17" s="142"/>
    </row>
    <row r="18" spans="1:15" s="3" customFormat="1" ht="15.75" customHeight="1">
      <c r="A18" s="71" t="s">
        <v>325</v>
      </c>
      <c r="B18" s="72" t="s">
        <v>57</v>
      </c>
      <c r="C18" s="47" t="s">
        <v>41</v>
      </c>
      <c r="D18" s="47" t="s">
        <v>223</v>
      </c>
      <c r="E18" s="47"/>
      <c r="F18" s="47" t="s">
        <v>254</v>
      </c>
      <c r="G18" s="47" t="s">
        <v>97</v>
      </c>
      <c r="H18" s="47">
        <v>120</v>
      </c>
      <c r="I18" s="120">
        <v>458.3</v>
      </c>
      <c r="J18" s="119">
        <v>507.40799999999996</v>
      </c>
      <c r="K18" s="119">
        <v>556.51200000000006</v>
      </c>
      <c r="L18" s="119">
        <v>605.61599999999999</v>
      </c>
      <c r="M18" s="119">
        <v>654.72</v>
      </c>
      <c r="N18" s="119">
        <v>736.56</v>
      </c>
      <c r="O18" s="142"/>
    </row>
    <row r="19" spans="1:15" s="3" customFormat="1" ht="15.75" customHeight="1">
      <c r="A19" s="71" t="s">
        <v>32</v>
      </c>
      <c r="B19" s="72" t="s">
        <v>51</v>
      </c>
      <c r="C19" s="47" t="s">
        <v>36</v>
      </c>
      <c r="D19" s="47" t="s">
        <v>224</v>
      </c>
      <c r="E19" s="47"/>
      <c r="F19" s="47" t="s">
        <v>327</v>
      </c>
      <c r="G19" s="47" t="s">
        <v>97</v>
      </c>
      <c r="H19" s="47">
        <v>15</v>
      </c>
      <c r="I19" s="120">
        <v>287.61599999999999</v>
      </c>
      <c r="J19" s="119">
        <v>318.39999999999998</v>
      </c>
      <c r="K19" s="119">
        <v>349.24800000000005</v>
      </c>
      <c r="L19" s="119">
        <v>380.06400000000002</v>
      </c>
      <c r="M19" s="119">
        <v>410.88000000000005</v>
      </c>
      <c r="N19" s="119">
        <v>462.24</v>
      </c>
      <c r="O19" s="142"/>
    </row>
    <row r="20" spans="1:15" s="3" customFormat="1" ht="15.75" customHeight="1">
      <c r="A20" s="71" t="s">
        <v>32</v>
      </c>
      <c r="B20" s="72" t="s">
        <v>51</v>
      </c>
      <c r="C20" s="47" t="s">
        <v>52</v>
      </c>
      <c r="D20" s="47" t="s">
        <v>225</v>
      </c>
      <c r="E20" s="47"/>
      <c r="F20" s="47" t="s">
        <v>327</v>
      </c>
      <c r="G20" s="47" t="s">
        <v>97</v>
      </c>
      <c r="H20" s="47">
        <v>15</v>
      </c>
      <c r="I20" s="120">
        <v>287.61599999999999</v>
      </c>
      <c r="J20" s="119">
        <v>318.39999999999998</v>
      </c>
      <c r="K20" s="119">
        <v>349.24800000000005</v>
      </c>
      <c r="L20" s="119">
        <v>380.06400000000002</v>
      </c>
      <c r="M20" s="119">
        <v>410.88000000000005</v>
      </c>
      <c r="N20" s="119">
        <v>462.24</v>
      </c>
      <c r="O20" s="142"/>
    </row>
    <row r="21" spans="1:15" s="3" customFormat="1" ht="15.75" customHeight="1">
      <c r="A21" s="71" t="s">
        <v>32</v>
      </c>
      <c r="B21" s="72" t="s">
        <v>51</v>
      </c>
      <c r="C21" s="47" t="s">
        <v>40</v>
      </c>
      <c r="D21" s="47" t="s">
        <v>226</v>
      </c>
      <c r="E21" s="47"/>
      <c r="F21" s="47" t="s">
        <v>327</v>
      </c>
      <c r="G21" s="47" t="s">
        <v>97</v>
      </c>
      <c r="H21" s="47">
        <v>15</v>
      </c>
      <c r="I21" s="120">
        <v>287.61599999999999</v>
      </c>
      <c r="J21" s="119">
        <v>318.39999999999998</v>
      </c>
      <c r="K21" s="119">
        <v>349.24800000000005</v>
      </c>
      <c r="L21" s="119">
        <v>380.06400000000002</v>
      </c>
      <c r="M21" s="119">
        <v>410.88000000000005</v>
      </c>
      <c r="N21" s="119">
        <v>462.24</v>
      </c>
      <c r="O21" s="142"/>
    </row>
    <row r="22" spans="1:15" s="3" customFormat="1" ht="15.75" customHeight="1">
      <c r="A22" s="71" t="s">
        <v>32</v>
      </c>
      <c r="B22" s="72" t="s">
        <v>51</v>
      </c>
      <c r="C22" s="47" t="s">
        <v>53</v>
      </c>
      <c r="D22" s="47" t="s">
        <v>278</v>
      </c>
      <c r="E22" s="47"/>
      <c r="F22" s="47" t="s">
        <v>327</v>
      </c>
      <c r="G22" s="47" t="s">
        <v>97</v>
      </c>
      <c r="H22" s="47">
        <v>15</v>
      </c>
      <c r="I22" s="120">
        <v>287.61599999999999</v>
      </c>
      <c r="J22" s="119">
        <v>318.39999999999998</v>
      </c>
      <c r="K22" s="119">
        <v>349.24800000000005</v>
      </c>
      <c r="L22" s="119">
        <v>380.06400000000002</v>
      </c>
      <c r="M22" s="119">
        <v>410.88000000000005</v>
      </c>
      <c r="N22" s="119">
        <v>462.24</v>
      </c>
      <c r="O22" s="142"/>
    </row>
    <row r="23" spans="1:15" s="3" customFormat="1" ht="15.75" customHeight="1">
      <c r="A23" s="71" t="s">
        <v>181</v>
      </c>
      <c r="B23" s="72" t="s">
        <v>109</v>
      </c>
      <c r="C23" s="47" t="s">
        <v>36</v>
      </c>
      <c r="D23" s="47" t="s">
        <v>227</v>
      </c>
      <c r="E23" s="47" t="s">
        <v>124</v>
      </c>
      <c r="F23" s="47" t="s">
        <v>327</v>
      </c>
      <c r="G23" s="47" t="s">
        <v>97</v>
      </c>
      <c r="H23" s="47">
        <v>15</v>
      </c>
      <c r="I23" s="120">
        <v>897.6</v>
      </c>
      <c r="J23" s="119">
        <v>979.19999999999993</v>
      </c>
      <c r="K23" s="119">
        <v>1060.8</v>
      </c>
      <c r="L23" s="119">
        <v>1142.3999999999999</v>
      </c>
      <c r="M23" s="119">
        <v>1224</v>
      </c>
      <c r="N23" s="119">
        <v>1305.6000000000001</v>
      </c>
      <c r="O23" s="142"/>
    </row>
    <row r="24" spans="1:15" s="3" customFormat="1" ht="15.75" customHeight="1">
      <c r="A24" s="71" t="s">
        <v>181</v>
      </c>
      <c r="B24" s="72" t="s">
        <v>109</v>
      </c>
      <c r="C24" s="47" t="s">
        <v>36</v>
      </c>
      <c r="D24" s="47" t="s">
        <v>227</v>
      </c>
      <c r="E24" s="47" t="s">
        <v>125</v>
      </c>
      <c r="F24" s="47" t="s">
        <v>327</v>
      </c>
      <c r="G24" s="47" t="s">
        <v>97</v>
      </c>
      <c r="H24" s="47">
        <v>15</v>
      </c>
      <c r="I24" s="120">
        <v>897.6</v>
      </c>
      <c r="J24" s="119">
        <v>979.19999999999993</v>
      </c>
      <c r="K24" s="119">
        <v>1060.8</v>
      </c>
      <c r="L24" s="119">
        <v>1142.3999999999999</v>
      </c>
      <c r="M24" s="119">
        <v>1224</v>
      </c>
      <c r="N24" s="119">
        <v>1305.6000000000001</v>
      </c>
      <c r="O24" s="142"/>
    </row>
    <row r="25" spans="1:15" s="3" customFormat="1" ht="15.75" customHeight="1">
      <c r="A25" s="71" t="s">
        <v>181</v>
      </c>
      <c r="B25" s="72" t="s">
        <v>109</v>
      </c>
      <c r="C25" s="47" t="s">
        <v>107</v>
      </c>
      <c r="D25" s="47" t="s">
        <v>228</v>
      </c>
      <c r="E25" s="47" t="s">
        <v>124</v>
      </c>
      <c r="F25" s="47" t="s">
        <v>327</v>
      </c>
      <c r="G25" s="47" t="s">
        <v>97</v>
      </c>
      <c r="H25" s="47">
        <v>15</v>
      </c>
      <c r="I25" s="120">
        <v>897.6</v>
      </c>
      <c r="J25" s="119">
        <v>979.19999999999993</v>
      </c>
      <c r="K25" s="119">
        <v>1060.8</v>
      </c>
      <c r="L25" s="119">
        <v>1142.3999999999999</v>
      </c>
      <c r="M25" s="119">
        <v>1224</v>
      </c>
      <c r="N25" s="119">
        <v>1305.6000000000001</v>
      </c>
      <c r="O25" s="142"/>
    </row>
    <row r="26" spans="1:15" s="3" customFormat="1" ht="15.75" customHeight="1">
      <c r="A26" s="71" t="s">
        <v>181</v>
      </c>
      <c r="B26" s="72" t="s">
        <v>109</v>
      </c>
      <c r="C26" s="47" t="s">
        <v>107</v>
      </c>
      <c r="D26" s="47" t="s">
        <v>228</v>
      </c>
      <c r="E26" s="47" t="s">
        <v>125</v>
      </c>
      <c r="F26" s="47" t="s">
        <v>327</v>
      </c>
      <c r="G26" s="47" t="s">
        <v>97</v>
      </c>
      <c r="H26" s="47">
        <v>15</v>
      </c>
      <c r="I26" s="120">
        <v>897.6</v>
      </c>
      <c r="J26" s="119">
        <v>979.19999999999993</v>
      </c>
      <c r="K26" s="119">
        <v>1060.8</v>
      </c>
      <c r="L26" s="119">
        <v>1142.3999999999999</v>
      </c>
      <c r="M26" s="119">
        <v>1224</v>
      </c>
      <c r="N26" s="119">
        <v>1305.6000000000001</v>
      </c>
      <c r="O26" s="142"/>
    </row>
    <row r="27" spans="1:15" s="3" customFormat="1" ht="15.75" customHeight="1">
      <c r="A27" s="71" t="s">
        <v>181</v>
      </c>
      <c r="B27" s="72" t="s">
        <v>109</v>
      </c>
      <c r="C27" s="47" t="s">
        <v>52</v>
      </c>
      <c r="D27" s="47" t="s">
        <v>229</v>
      </c>
      <c r="E27" s="47" t="s">
        <v>124</v>
      </c>
      <c r="F27" s="47" t="s">
        <v>159</v>
      </c>
      <c r="G27" s="47" t="s">
        <v>97</v>
      </c>
      <c r="H27" s="47">
        <v>15</v>
      </c>
      <c r="I27" s="120">
        <v>897.6</v>
      </c>
      <c r="J27" s="119">
        <v>979.19999999999993</v>
      </c>
      <c r="K27" s="119">
        <v>1060.8</v>
      </c>
      <c r="L27" s="119">
        <v>1142.3999999999999</v>
      </c>
      <c r="M27" s="119">
        <v>1224</v>
      </c>
      <c r="N27" s="119">
        <v>1305.6000000000001</v>
      </c>
      <c r="O27" s="142"/>
    </row>
    <row r="28" spans="1:15" s="3" customFormat="1" ht="15.75" customHeight="1">
      <c r="A28" s="71" t="s">
        <v>181</v>
      </c>
      <c r="B28" s="72" t="s">
        <v>109</v>
      </c>
      <c r="C28" s="47" t="s">
        <v>52</v>
      </c>
      <c r="D28" s="47" t="s">
        <v>229</v>
      </c>
      <c r="E28" s="47" t="s">
        <v>125</v>
      </c>
      <c r="F28" s="47" t="s">
        <v>159</v>
      </c>
      <c r="G28" s="47" t="s">
        <v>97</v>
      </c>
      <c r="H28" s="47">
        <v>15</v>
      </c>
      <c r="I28" s="120">
        <v>897.6</v>
      </c>
      <c r="J28" s="119">
        <v>979.19999999999993</v>
      </c>
      <c r="K28" s="119">
        <v>1060.8</v>
      </c>
      <c r="L28" s="119">
        <v>1142.3999999999999</v>
      </c>
      <c r="M28" s="119">
        <v>1224</v>
      </c>
      <c r="N28" s="119">
        <v>1305.6000000000001</v>
      </c>
      <c r="O28" s="142"/>
    </row>
    <row r="29" spans="1:15" s="3" customFormat="1" ht="15.75" customHeight="1">
      <c r="A29" s="71" t="s">
        <v>161</v>
      </c>
      <c r="B29" s="72" t="s">
        <v>110</v>
      </c>
      <c r="C29" s="47" t="s">
        <v>36</v>
      </c>
      <c r="D29" s="47" t="s">
        <v>230</v>
      </c>
      <c r="E29" s="47" t="s">
        <v>124</v>
      </c>
      <c r="F29" s="47" t="s">
        <v>327</v>
      </c>
      <c r="G29" s="47" t="s">
        <v>97</v>
      </c>
      <c r="H29" s="47">
        <v>15</v>
      </c>
      <c r="I29" s="120">
        <v>739.2</v>
      </c>
      <c r="J29" s="119">
        <v>806.4</v>
      </c>
      <c r="K29" s="119">
        <v>873.6</v>
      </c>
      <c r="L29" s="119">
        <v>981.12</v>
      </c>
      <c r="M29" s="119">
        <v>1122.24</v>
      </c>
      <c r="N29" s="119">
        <v>1344</v>
      </c>
      <c r="O29" s="142"/>
    </row>
    <row r="30" spans="1:15" s="3" customFormat="1" ht="15.75" customHeight="1">
      <c r="A30" s="71" t="s">
        <v>161</v>
      </c>
      <c r="B30" s="72" t="s">
        <v>110</v>
      </c>
      <c r="C30" s="47" t="s">
        <v>36</v>
      </c>
      <c r="D30" s="47" t="s">
        <v>230</v>
      </c>
      <c r="E30" s="47" t="s">
        <v>125</v>
      </c>
      <c r="F30" s="47" t="s">
        <v>327</v>
      </c>
      <c r="G30" s="47" t="s">
        <v>97</v>
      </c>
      <c r="H30" s="47">
        <v>15</v>
      </c>
      <c r="I30" s="120">
        <v>739.2</v>
      </c>
      <c r="J30" s="119">
        <v>806.4</v>
      </c>
      <c r="K30" s="119">
        <v>873.6</v>
      </c>
      <c r="L30" s="119">
        <v>981.12</v>
      </c>
      <c r="M30" s="119">
        <v>1122.24</v>
      </c>
      <c r="N30" s="119">
        <v>1344</v>
      </c>
      <c r="O30" s="142"/>
    </row>
    <row r="31" spans="1:15" s="3" customFormat="1" ht="15.75" customHeight="1">
      <c r="A31" s="71" t="s">
        <v>216</v>
      </c>
      <c r="B31" s="72" t="s">
        <v>217</v>
      </c>
      <c r="C31" s="47" t="s">
        <v>171</v>
      </c>
      <c r="D31" s="47" t="s">
        <v>231</v>
      </c>
      <c r="E31" s="47"/>
      <c r="F31" s="47" t="s">
        <v>160</v>
      </c>
      <c r="G31" s="47" t="s">
        <v>97</v>
      </c>
      <c r="H31" s="47">
        <v>120</v>
      </c>
      <c r="I31" s="119">
        <v>368.9</v>
      </c>
      <c r="J31" s="119">
        <v>402.5</v>
      </c>
      <c r="K31" s="119">
        <v>436</v>
      </c>
      <c r="L31" s="119">
        <v>489.7</v>
      </c>
      <c r="M31" s="119">
        <v>560.1</v>
      </c>
      <c r="N31" s="119">
        <v>670.8</v>
      </c>
      <c r="O31" s="142"/>
    </row>
    <row r="32" spans="1:15" s="3" customFormat="1" ht="15.75" customHeight="1">
      <c r="A32" s="71" t="s">
        <v>127</v>
      </c>
      <c r="B32" s="72" t="s">
        <v>58</v>
      </c>
      <c r="C32" s="47" t="s">
        <v>36</v>
      </c>
      <c r="D32" s="47" t="s">
        <v>54</v>
      </c>
      <c r="E32" s="47"/>
      <c r="F32" s="47" t="s">
        <v>326</v>
      </c>
      <c r="G32" s="47" t="s">
        <v>97</v>
      </c>
      <c r="H32" s="47">
        <v>56</v>
      </c>
      <c r="I32" s="120">
        <v>188.5</v>
      </c>
      <c r="J32" s="119">
        <v>205.63200000000001</v>
      </c>
      <c r="K32" s="119">
        <v>222.76800000000003</v>
      </c>
      <c r="L32" s="119">
        <v>250.18560000000002</v>
      </c>
      <c r="M32" s="119">
        <v>286.1712</v>
      </c>
      <c r="N32" s="119">
        <v>342.72</v>
      </c>
      <c r="O32" s="142"/>
    </row>
    <row r="33" spans="1:15" s="3" customFormat="1" ht="15.75" customHeight="1">
      <c r="A33" s="74"/>
      <c r="B33" s="75" t="s">
        <v>141</v>
      </c>
      <c r="C33" s="52"/>
      <c r="D33" s="52"/>
      <c r="E33" s="52"/>
      <c r="F33" s="52"/>
      <c r="G33" s="52"/>
      <c r="H33" s="52"/>
      <c r="I33" s="120"/>
      <c r="J33" s="119"/>
      <c r="K33" s="119"/>
      <c r="L33" s="119"/>
      <c r="M33" s="119"/>
      <c r="N33" s="119"/>
      <c r="O33" s="142"/>
    </row>
    <row r="34" spans="1:15" s="3" customFormat="1" ht="15.75" customHeight="1">
      <c r="A34" s="71" t="s">
        <v>105</v>
      </c>
      <c r="B34" s="72" t="s">
        <v>59</v>
      </c>
      <c r="C34" s="47" t="s">
        <v>36</v>
      </c>
      <c r="D34" s="47" t="s">
        <v>60</v>
      </c>
      <c r="E34" s="47"/>
      <c r="F34" s="47"/>
      <c r="G34" s="47" t="s">
        <v>98</v>
      </c>
      <c r="H34" s="47">
        <v>50</v>
      </c>
      <c r="I34" s="119">
        <v>231.00000000000003</v>
      </c>
      <c r="J34" s="119">
        <v>231.00000000000003</v>
      </c>
      <c r="K34" s="119">
        <v>241.49999999999997</v>
      </c>
      <c r="L34" s="119">
        <v>252</v>
      </c>
      <c r="M34" s="119">
        <v>262.5</v>
      </c>
      <c r="N34" s="119">
        <v>273</v>
      </c>
      <c r="O34" s="142"/>
    </row>
    <row r="35" spans="1:15" s="3" customFormat="1" ht="15.75" customHeight="1">
      <c r="A35" s="71" t="s">
        <v>105</v>
      </c>
      <c r="B35" s="72" t="s">
        <v>59</v>
      </c>
      <c r="C35" s="47" t="s">
        <v>39</v>
      </c>
      <c r="D35" s="47" t="s">
        <v>303</v>
      </c>
      <c r="E35" s="47"/>
      <c r="F35" s="47"/>
      <c r="G35" s="47" t="s">
        <v>98</v>
      </c>
      <c r="H35" s="47">
        <v>50</v>
      </c>
      <c r="I35" s="119">
        <v>231.00000000000003</v>
      </c>
      <c r="J35" s="119">
        <v>231.00000000000003</v>
      </c>
      <c r="K35" s="119">
        <v>241.49999999999997</v>
      </c>
      <c r="L35" s="119">
        <v>252</v>
      </c>
      <c r="M35" s="119">
        <v>262.5</v>
      </c>
      <c r="N35" s="119">
        <v>274</v>
      </c>
      <c r="O35" s="142"/>
    </row>
    <row r="36" spans="1:15" s="3" customFormat="1" ht="15.75" customHeight="1">
      <c r="A36" s="71" t="s">
        <v>105</v>
      </c>
      <c r="B36" s="72" t="s">
        <v>59</v>
      </c>
      <c r="C36" s="47" t="s">
        <v>40</v>
      </c>
      <c r="D36" s="47" t="s">
        <v>304</v>
      </c>
      <c r="E36" s="47"/>
      <c r="F36" s="47"/>
      <c r="G36" s="47" t="s">
        <v>98</v>
      </c>
      <c r="H36" s="47">
        <v>50</v>
      </c>
      <c r="I36" s="119">
        <v>231.00000000000003</v>
      </c>
      <c r="J36" s="119">
        <v>231.00000000000003</v>
      </c>
      <c r="K36" s="119">
        <v>241.49999999999997</v>
      </c>
      <c r="L36" s="119">
        <v>252</v>
      </c>
      <c r="M36" s="119">
        <v>262.5</v>
      </c>
      <c r="N36" s="119">
        <v>275</v>
      </c>
      <c r="O36" s="142"/>
    </row>
    <row r="37" spans="1:15" s="3" customFormat="1" ht="15.75" customHeight="1">
      <c r="A37" s="71" t="s">
        <v>105</v>
      </c>
      <c r="B37" s="72" t="s">
        <v>59</v>
      </c>
      <c r="C37" s="47" t="s">
        <v>267</v>
      </c>
      <c r="D37" s="47" t="s">
        <v>60</v>
      </c>
      <c r="E37" s="47"/>
      <c r="F37" s="47"/>
      <c r="G37" s="47" t="s">
        <v>98</v>
      </c>
      <c r="H37" s="47">
        <v>50</v>
      </c>
      <c r="I37" s="119">
        <v>231.00000000000003</v>
      </c>
      <c r="J37" s="119">
        <v>231.00000000000003</v>
      </c>
      <c r="K37" s="119">
        <v>241.49999999999997</v>
      </c>
      <c r="L37" s="119">
        <v>252</v>
      </c>
      <c r="M37" s="119">
        <v>262.5</v>
      </c>
      <c r="N37" s="119">
        <v>276</v>
      </c>
      <c r="O37" s="142"/>
    </row>
    <row r="38" spans="1:15" s="3" customFormat="1" ht="15.75" customHeight="1">
      <c r="A38" s="71" t="s">
        <v>328</v>
      </c>
      <c r="B38" s="72" t="s">
        <v>59</v>
      </c>
      <c r="C38" s="47" t="s">
        <v>36</v>
      </c>
      <c r="D38" s="112" t="s">
        <v>386</v>
      </c>
      <c r="E38" s="47"/>
      <c r="F38" s="47"/>
      <c r="G38" s="47" t="s">
        <v>98</v>
      </c>
      <c r="H38" s="47">
        <v>50</v>
      </c>
      <c r="I38" s="119">
        <v>132</v>
      </c>
      <c r="J38" s="119">
        <v>144</v>
      </c>
      <c r="K38" s="119">
        <v>156</v>
      </c>
      <c r="L38" s="119">
        <v>168</v>
      </c>
      <c r="M38" s="119">
        <v>180</v>
      </c>
      <c r="N38" s="119">
        <v>192</v>
      </c>
      <c r="O38" s="142"/>
    </row>
    <row r="39" spans="1:15" s="3" customFormat="1" ht="15.75" customHeight="1">
      <c r="A39" s="74"/>
      <c r="B39" s="75" t="s">
        <v>142</v>
      </c>
      <c r="C39" s="52"/>
      <c r="D39" s="52"/>
      <c r="E39" s="52"/>
      <c r="F39" s="52"/>
      <c r="G39" s="52"/>
      <c r="H39" s="52"/>
      <c r="I39" s="120"/>
      <c r="J39" s="119"/>
      <c r="K39" s="119"/>
      <c r="L39" s="119"/>
      <c r="M39" s="119"/>
      <c r="N39" s="119"/>
      <c r="O39" s="142"/>
    </row>
    <row r="40" spans="1:15" s="3" customFormat="1" ht="15.75" customHeight="1">
      <c r="A40" s="71" t="s">
        <v>329</v>
      </c>
      <c r="B40" s="72" t="s">
        <v>62</v>
      </c>
      <c r="C40" s="47" t="s">
        <v>36</v>
      </c>
      <c r="D40" s="47" t="s">
        <v>330</v>
      </c>
      <c r="E40" s="47"/>
      <c r="F40" s="47" t="s">
        <v>327</v>
      </c>
      <c r="G40" s="47"/>
      <c r="H40" s="47">
        <v>10</v>
      </c>
      <c r="I40" s="120">
        <v>706.38749999999993</v>
      </c>
      <c r="J40" s="119">
        <v>810.81000000000006</v>
      </c>
      <c r="K40" s="119">
        <v>890.66250000000002</v>
      </c>
      <c r="L40" s="119">
        <v>982.80000000000007</v>
      </c>
      <c r="M40" s="119">
        <v>1074.9375</v>
      </c>
      <c r="N40" s="119">
        <v>1167.075</v>
      </c>
      <c r="O40" s="142"/>
    </row>
    <row r="41" spans="1:15" s="3" customFormat="1" ht="15.75" customHeight="1">
      <c r="A41" s="71" t="s">
        <v>329</v>
      </c>
      <c r="B41" s="72" t="s">
        <v>199</v>
      </c>
      <c r="C41" s="47" t="s">
        <v>36</v>
      </c>
      <c r="D41" s="47" t="s">
        <v>232</v>
      </c>
      <c r="E41" s="47"/>
      <c r="F41" s="47" t="s">
        <v>327</v>
      </c>
      <c r="G41" s="47"/>
      <c r="H41" s="47">
        <v>10</v>
      </c>
      <c r="I41" s="120">
        <v>643.5</v>
      </c>
      <c r="J41" s="119">
        <v>672.75</v>
      </c>
      <c r="K41" s="119">
        <v>702</v>
      </c>
      <c r="L41" s="119">
        <v>731.25</v>
      </c>
      <c r="M41" s="119">
        <v>760.5</v>
      </c>
      <c r="N41" s="119">
        <v>819</v>
      </c>
      <c r="O41" s="142"/>
    </row>
    <row r="42" spans="1:15" s="3" customFormat="1" ht="15.75" customHeight="1">
      <c r="A42" s="71" t="s">
        <v>201</v>
      </c>
      <c r="B42" s="72" t="s">
        <v>63</v>
      </c>
      <c r="C42" s="47" t="s">
        <v>36</v>
      </c>
      <c r="D42" s="47" t="s">
        <v>331</v>
      </c>
      <c r="E42" s="47"/>
      <c r="F42" s="47" t="s">
        <v>327</v>
      </c>
      <c r="G42" s="47"/>
      <c r="H42" s="47">
        <v>10</v>
      </c>
      <c r="I42" s="120">
        <v>1855</v>
      </c>
      <c r="J42" s="119">
        <v>2023.7</v>
      </c>
      <c r="K42" s="119">
        <v>2192.3000000000002</v>
      </c>
      <c r="L42" s="119">
        <v>2361</v>
      </c>
      <c r="M42" s="119">
        <v>2529.6</v>
      </c>
      <c r="N42" s="119">
        <v>2698.2</v>
      </c>
      <c r="O42" s="142"/>
    </row>
    <row r="43" spans="1:15" s="3" customFormat="1" ht="15.75" customHeight="1">
      <c r="A43" s="71" t="s">
        <v>332</v>
      </c>
      <c r="B43" s="72" t="s">
        <v>204</v>
      </c>
      <c r="C43" s="47" t="s">
        <v>38</v>
      </c>
      <c r="D43" s="48" t="s">
        <v>233</v>
      </c>
      <c r="E43" s="47"/>
      <c r="F43" s="47" t="s">
        <v>159</v>
      </c>
      <c r="G43" s="47"/>
      <c r="H43" s="47">
        <v>10</v>
      </c>
      <c r="I43" s="119">
        <v>727.7</v>
      </c>
      <c r="J43" s="119">
        <v>793.8</v>
      </c>
      <c r="K43" s="119">
        <v>860</v>
      </c>
      <c r="L43" s="119">
        <v>926.1</v>
      </c>
      <c r="M43" s="119">
        <v>959.2</v>
      </c>
      <c r="N43" s="119">
        <v>992.3</v>
      </c>
      <c r="O43" s="142"/>
    </row>
    <row r="44" spans="1:15" s="3" customFormat="1" ht="15.75" customHeight="1">
      <c r="A44" s="71" t="s">
        <v>333</v>
      </c>
      <c r="B44" s="72" t="s">
        <v>64</v>
      </c>
      <c r="C44" s="47" t="s">
        <v>36</v>
      </c>
      <c r="D44" s="48" t="s">
        <v>334</v>
      </c>
      <c r="E44" s="47"/>
      <c r="F44" s="47" t="s">
        <v>327</v>
      </c>
      <c r="G44" s="47"/>
      <c r="H44" s="47">
        <v>10</v>
      </c>
      <c r="I44" s="120">
        <v>513</v>
      </c>
      <c r="J44" s="119">
        <v>607.5</v>
      </c>
      <c r="K44" s="119">
        <v>630</v>
      </c>
      <c r="L44" s="119">
        <v>675</v>
      </c>
      <c r="M44" s="119">
        <v>720</v>
      </c>
      <c r="N44" s="119">
        <v>765</v>
      </c>
      <c r="O44" s="142"/>
    </row>
    <row r="45" spans="1:15" s="3" customFormat="1" ht="15.75" customHeight="1">
      <c r="A45" s="71" t="s">
        <v>143</v>
      </c>
      <c r="B45" s="72" t="s">
        <v>138</v>
      </c>
      <c r="C45" s="47" t="s">
        <v>36</v>
      </c>
      <c r="D45" s="48" t="s">
        <v>335</v>
      </c>
      <c r="E45" s="47"/>
      <c r="F45" s="47" t="s">
        <v>327</v>
      </c>
      <c r="G45" s="47"/>
      <c r="H45" s="47">
        <v>1</v>
      </c>
      <c r="I45" s="120">
        <v>5159.7</v>
      </c>
      <c r="J45" s="119">
        <v>5405.4000000000005</v>
      </c>
      <c r="K45" s="119">
        <v>5651.0999999999995</v>
      </c>
      <c r="L45" s="119">
        <v>5896.8</v>
      </c>
      <c r="M45" s="119">
        <v>6142.5</v>
      </c>
      <c r="N45" s="119">
        <v>6388.2</v>
      </c>
      <c r="O45" s="142"/>
    </row>
    <row r="46" spans="1:15" s="3" customFormat="1" ht="15.75" customHeight="1">
      <c r="A46" s="71" t="s">
        <v>177</v>
      </c>
      <c r="B46" s="72" t="s">
        <v>152</v>
      </c>
      <c r="C46" s="47" t="s">
        <v>36</v>
      </c>
      <c r="D46" s="47" t="s">
        <v>336</v>
      </c>
      <c r="E46" s="47"/>
      <c r="F46" s="47" t="s">
        <v>327</v>
      </c>
      <c r="G46" s="47"/>
      <c r="H46" s="47"/>
      <c r="I46" s="120">
        <v>2272.6999999999998</v>
      </c>
      <c r="J46" s="119">
        <v>2381</v>
      </c>
      <c r="K46" s="119">
        <v>2489.1999999999998</v>
      </c>
      <c r="L46" s="119">
        <v>2597.4</v>
      </c>
      <c r="M46" s="119">
        <v>2705.6</v>
      </c>
      <c r="N46" s="119">
        <v>2813.9</v>
      </c>
      <c r="O46" s="142"/>
    </row>
    <row r="47" spans="1:15" s="3" customFormat="1" ht="15.75" customHeight="1">
      <c r="A47" s="71" t="s">
        <v>178</v>
      </c>
      <c r="B47" s="72" t="s">
        <v>154</v>
      </c>
      <c r="C47" s="47" t="s">
        <v>52</v>
      </c>
      <c r="D47" s="47" t="s">
        <v>337</v>
      </c>
      <c r="E47" s="47"/>
      <c r="F47" s="47" t="s">
        <v>159</v>
      </c>
      <c r="G47" s="47"/>
      <c r="H47" s="47">
        <v>1</v>
      </c>
      <c r="I47" s="120">
        <v>1791.3</v>
      </c>
      <c r="J47" s="119">
        <v>1919.3</v>
      </c>
      <c r="K47" s="119">
        <v>2047.2</v>
      </c>
      <c r="L47" s="119">
        <v>2175.1999999999998</v>
      </c>
      <c r="M47" s="119">
        <v>2303.1</v>
      </c>
      <c r="N47" s="119">
        <v>2431.1</v>
      </c>
      <c r="O47" s="142"/>
    </row>
    <row r="48" spans="1:15" s="3" customFormat="1" ht="15.75" customHeight="1">
      <c r="A48" s="71" t="s">
        <v>178</v>
      </c>
      <c r="B48" s="72" t="s">
        <v>154</v>
      </c>
      <c r="C48" s="47" t="s">
        <v>36</v>
      </c>
      <c r="D48" s="47" t="s">
        <v>337</v>
      </c>
      <c r="E48" s="47"/>
      <c r="F48" s="47"/>
      <c r="G48" s="47"/>
      <c r="H48" s="47"/>
      <c r="I48" s="120">
        <v>1791.3</v>
      </c>
      <c r="J48" s="119">
        <v>1919.3</v>
      </c>
      <c r="K48" s="119">
        <v>2047.2</v>
      </c>
      <c r="L48" s="119">
        <v>2175.1999999999998</v>
      </c>
      <c r="M48" s="119">
        <v>2303.1</v>
      </c>
      <c r="N48" s="119">
        <v>2431.1</v>
      </c>
      <c r="O48" s="142"/>
    </row>
    <row r="49" spans="1:15" s="3" customFormat="1" ht="15.75" customHeight="1">
      <c r="A49" s="71" t="s">
        <v>179</v>
      </c>
      <c r="B49" s="72" t="s">
        <v>155</v>
      </c>
      <c r="C49" s="47" t="s">
        <v>52</v>
      </c>
      <c r="D49" s="47" t="s">
        <v>338</v>
      </c>
      <c r="E49" s="47"/>
      <c r="F49" s="47" t="s">
        <v>159</v>
      </c>
      <c r="G49" s="47"/>
      <c r="H49" s="47">
        <v>1</v>
      </c>
      <c r="I49" s="120">
        <v>560.70000000000005</v>
      </c>
      <c r="J49" s="119">
        <v>600.79999999999995</v>
      </c>
      <c r="K49" s="119">
        <v>640.79999999999995</v>
      </c>
      <c r="L49" s="119">
        <v>680.9</v>
      </c>
      <c r="M49" s="119">
        <v>720.9</v>
      </c>
      <c r="N49" s="119">
        <v>761</v>
      </c>
      <c r="O49" s="142"/>
    </row>
    <row r="50" spans="1:15" s="3" customFormat="1" ht="15.75" customHeight="1">
      <c r="A50" s="71" t="s">
        <v>180</v>
      </c>
      <c r="B50" s="51" t="s">
        <v>157</v>
      </c>
      <c r="C50" s="47" t="s">
        <v>36</v>
      </c>
      <c r="D50" s="47" t="s">
        <v>339</v>
      </c>
      <c r="E50" s="47"/>
      <c r="F50" s="47" t="s">
        <v>159</v>
      </c>
      <c r="G50" s="47"/>
      <c r="H50" s="47">
        <v>1</v>
      </c>
      <c r="I50" s="120">
        <v>1171.8</v>
      </c>
      <c r="J50" s="119">
        <v>1269.5</v>
      </c>
      <c r="K50" s="119">
        <v>1367.1</v>
      </c>
      <c r="L50" s="119">
        <v>1464.8</v>
      </c>
      <c r="M50" s="119">
        <v>1562.4</v>
      </c>
      <c r="N50" s="119">
        <v>1660.1</v>
      </c>
      <c r="O50" s="142"/>
    </row>
    <row r="51" spans="1:15" s="3" customFormat="1" ht="15.75" customHeight="1">
      <c r="A51" s="74"/>
      <c r="B51" s="75" t="s">
        <v>156</v>
      </c>
      <c r="C51" s="52"/>
      <c r="D51" s="52"/>
      <c r="E51" s="52"/>
      <c r="F51" s="52"/>
      <c r="G51" s="52"/>
      <c r="H51" s="52"/>
      <c r="I51" s="120"/>
      <c r="J51" s="119"/>
      <c r="K51" s="119"/>
      <c r="L51" s="119"/>
      <c r="M51" s="119"/>
      <c r="N51" s="119"/>
      <c r="O51" s="142"/>
    </row>
    <row r="52" spans="1:15" s="3" customFormat="1" ht="15.75" customHeight="1">
      <c r="A52" s="71" t="s">
        <v>106</v>
      </c>
      <c r="B52" s="72" t="s">
        <v>65</v>
      </c>
      <c r="C52" s="47" t="s">
        <v>36</v>
      </c>
      <c r="D52" s="47" t="s">
        <v>234</v>
      </c>
      <c r="E52" s="47" t="s">
        <v>74</v>
      </c>
      <c r="F52" s="47" t="s">
        <v>327</v>
      </c>
      <c r="G52" s="47" t="s">
        <v>98</v>
      </c>
      <c r="H52" s="47">
        <v>50</v>
      </c>
      <c r="I52" s="120">
        <v>446.16000000000008</v>
      </c>
      <c r="J52" s="119">
        <v>494.83199999999999</v>
      </c>
      <c r="K52" s="119">
        <v>539.44800000000009</v>
      </c>
      <c r="L52" s="119">
        <v>584.06399999999996</v>
      </c>
      <c r="M52" s="119">
        <v>628.68000000000006</v>
      </c>
      <c r="N52" s="119">
        <v>673.29600000000005</v>
      </c>
      <c r="O52" s="142"/>
    </row>
    <row r="53" spans="1:15" s="3" customFormat="1" ht="15.75" customHeight="1">
      <c r="A53" s="71" t="s">
        <v>106</v>
      </c>
      <c r="B53" s="72" t="s">
        <v>65</v>
      </c>
      <c r="C53" s="47" t="s">
        <v>36</v>
      </c>
      <c r="D53" s="47" t="s">
        <v>234</v>
      </c>
      <c r="E53" s="47" t="s">
        <v>71</v>
      </c>
      <c r="F53" s="47" t="s">
        <v>327</v>
      </c>
      <c r="G53" s="47" t="s">
        <v>98</v>
      </c>
      <c r="H53" s="47">
        <v>50</v>
      </c>
      <c r="I53" s="120">
        <v>446.16000000000008</v>
      </c>
      <c r="J53" s="119">
        <v>494.83199999999999</v>
      </c>
      <c r="K53" s="119">
        <v>539.44800000000009</v>
      </c>
      <c r="L53" s="119">
        <v>584.06399999999996</v>
      </c>
      <c r="M53" s="119">
        <v>628.68000000000006</v>
      </c>
      <c r="N53" s="119">
        <v>673.29600000000005</v>
      </c>
      <c r="O53" s="142"/>
    </row>
    <row r="54" spans="1:15" s="3" customFormat="1" ht="15.75" customHeight="1">
      <c r="A54" s="71" t="s">
        <v>106</v>
      </c>
      <c r="B54" s="72" t="s">
        <v>65</v>
      </c>
      <c r="C54" s="47" t="s">
        <v>36</v>
      </c>
      <c r="D54" s="47" t="s">
        <v>234</v>
      </c>
      <c r="E54" s="47" t="s">
        <v>73</v>
      </c>
      <c r="F54" s="47" t="s">
        <v>327</v>
      </c>
      <c r="G54" s="47" t="s">
        <v>98</v>
      </c>
      <c r="H54" s="47">
        <v>50</v>
      </c>
      <c r="I54" s="120">
        <v>446.16000000000008</v>
      </c>
      <c r="J54" s="119">
        <v>494.83199999999999</v>
      </c>
      <c r="K54" s="119">
        <v>539.44800000000009</v>
      </c>
      <c r="L54" s="119">
        <v>584.06399999999996</v>
      </c>
      <c r="M54" s="119">
        <v>628.68000000000006</v>
      </c>
      <c r="N54" s="119">
        <v>673.29600000000005</v>
      </c>
      <c r="O54" s="142"/>
    </row>
    <row r="55" spans="1:15" s="3" customFormat="1" ht="15.75" customHeight="1">
      <c r="A55" s="76" t="s">
        <v>66</v>
      </c>
      <c r="B55" s="72" t="s">
        <v>67</v>
      </c>
      <c r="C55" s="47" t="s">
        <v>36</v>
      </c>
      <c r="D55" s="47" t="s">
        <v>340</v>
      </c>
      <c r="E55" s="47"/>
      <c r="F55" s="47" t="s">
        <v>327</v>
      </c>
      <c r="G55" s="47" t="s">
        <v>98</v>
      </c>
      <c r="H55" s="47">
        <v>30</v>
      </c>
      <c r="I55" s="120">
        <v>745.5</v>
      </c>
      <c r="J55" s="119">
        <v>775.32</v>
      </c>
      <c r="K55" s="119">
        <v>805.14</v>
      </c>
      <c r="L55" s="119">
        <v>834.95999999999992</v>
      </c>
      <c r="M55" s="119">
        <v>864.78</v>
      </c>
      <c r="N55" s="119">
        <v>894.59999999999991</v>
      </c>
      <c r="O55" s="142"/>
    </row>
    <row r="56" spans="1:15" s="3" customFormat="1" ht="15.75" customHeight="1">
      <c r="A56" s="76" t="s">
        <v>66</v>
      </c>
      <c r="B56" s="72" t="s">
        <v>133</v>
      </c>
      <c r="C56" s="47" t="s">
        <v>134</v>
      </c>
      <c r="D56" s="47" t="s">
        <v>340</v>
      </c>
      <c r="E56" s="47"/>
      <c r="F56" s="47" t="s">
        <v>327</v>
      </c>
      <c r="G56" s="47" t="s">
        <v>98</v>
      </c>
      <c r="H56" s="47">
        <v>30</v>
      </c>
      <c r="I56" s="120">
        <v>768.6</v>
      </c>
      <c r="J56" s="119">
        <v>799.34400000000005</v>
      </c>
      <c r="K56" s="119">
        <v>830.08800000000008</v>
      </c>
      <c r="L56" s="119">
        <v>860.83199999999999</v>
      </c>
      <c r="M56" s="119">
        <v>891.57600000000002</v>
      </c>
      <c r="N56" s="119">
        <v>922.31999999999994</v>
      </c>
      <c r="O56" s="142"/>
    </row>
    <row r="57" spans="1:15" s="3" customFormat="1" ht="15.75" customHeight="1">
      <c r="A57" s="76" t="s">
        <v>66</v>
      </c>
      <c r="B57" s="72" t="s">
        <v>126</v>
      </c>
      <c r="C57" s="47" t="s">
        <v>36</v>
      </c>
      <c r="D57" s="47" t="s">
        <v>341</v>
      </c>
      <c r="E57" s="47" t="s">
        <v>139</v>
      </c>
      <c r="F57" s="47" t="s">
        <v>327</v>
      </c>
      <c r="G57" s="47"/>
      <c r="H57" s="47"/>
      <c r="I57" s="120">
        <v>1096.8100000000002</v>
      </c>
      <c r="J57" s="119">
        <v>1146.665</v>
      </c>
      <c r="K57" s="119">
        <v>1196.52</v>
      </c>
      <c r="L57" s="119">
        <v>1246.375</v>
      </c>
      <c r="M57" s="119">
        <v>1296.23</v>
      </c>
      <c r="N57" s="119">
        <v>1346.085</v>
      </c>
      <c r="O57" s="142"/>
    </row>
    <row r="58" spans="1:15" s="3" customFormat="1" ht="15.75" customHeight="1">
      <c r="A58" s="76" t="s">
        <v>66</v>
      </c>
      <c r="B58" s="72" t="s">
        <v>126</v>
      </c>
      <c r="C58" s="47" t="s">
        <v>36</v>
      </c>
      <c r="D58" s="47" t="s">
        <v>341</v>
      </c>
      <c r="E58" s="47" t="s">
        <v>140</v>
      </c>
      <c r="F58" s="47" t="s">
        <v>327</v>
      </c>
      <c r="G58" s="47"/>
      <c r="H58" s="47"/>
      <c r="I58" s="120">
        <v>1096.8100000000002</v>
      </c>
      <c r="J58" s="119">
        <v>1146.665</v>
      </c>
      <c r="K58" s="119">
        <v>1196.52</v>
      </c>
      <c r="L58" s="119">
        <v>1246.375</v>
      </c>
      <c r="M58" s="119">
        <v>1296.23</v>
      </c>
      <c r="N58" s="119">
        <v>1346.085</v>
      </c>
      <c r="O58" s="142"/>
    </row>
    <row r="59" spans="1:15" s="3" customFormat="1" ht="15.75" customHeight="1">
      <c r="A59" s="77"/>
      <c r="B59" s="78" t="s">
        <v>183</v>
      </c>
      <c r="C59" s="52"/>
      <c r="D59" s="52"/>
      <c r="E59" s="52"/>
      <c r="F59" s="52"/>
      <c r="G59" s="52"/>
      <c r="H59" s="52"/>
      <c r="I59" s="120"/>
      <c r="J59" s="119"/>
      <c r="K59" s="119"/>
      <c r="L59" s="119"/>
      <c r="M59" s="119"/>
      <c r="N59" s="119"/>
      <c r="O59" s="142"/>
    </row>
    <row r="60" spans="1:15" s="3" customFormat="1" ht="15.75" customHeight="1">
      <c r="A60" s="77"/>
      <c r="B60" s="78" t="s">
        <v>270</v>
      </c>
      <c r="C60" s="52"/>
      <c r="D60" s="52"/>
      <c r="E60" s="52"/>
      <c r="F60" s="52"/>
      <c r="G60" s="52"/>
      <c r="H60" s="52"/>
      <c r="I60" s="120"/>
      <c r="J60" s="119"/>
      <c r="K60" s="119"/>
      <c r="L60" s="119"/>
      <c r="M60" s="119"/>
      <c r="N60" s="119"/>
      <c r="O60" s="142"/>
    </row>
    <row r="61" spans="1:15" s="83" customFormat="1" ht="15.75" customHeight="1">
      <c r="A61" s="76" t="s">
        <v>342</v>
      </c>
      <c r="B61" s="72" t="s">
        <v>200</v>
      </c>
      <c r="C61" s="47" t="s">
        <v>36</v>
      </c>
      <c r="D61" s="47" t="s">
        <v>235</v>
      </c>
      <c r="E61" s="48" t="s">
        <v>124</v>
      </c>
      <c r="F61" s="48"/>
      <c r="G61" s="48"/>
      <c r="H61" s="48"/>
      <c r="I61" s="122">
        <v>441.2</v>
      </c>
      <c r="J61" s="122">
        <v>474.5</v>
      </c>
      <c r="K61" s="122">
        <v>507.6</v>
      </c>
      <c r="L61" s="122">
        <v>540.6</v>
      </c>
      <c r="M61" s="122">
        <v>574.5</v>
      </c>
      <c r="N61" s="122">
        <v>621.20000000000005</v>
      </c>
      <c r="O61" s="143"/>
    </row>
    <row r="62" spans="1:15" s="83" customFormat="1" ht="15.75" customHeight="1">
      <c r="A62" s="76" t="s">
        <v>342</v>
      </c>
      <c r="B62" s="72" t="s">
        <v>200</v>
      </c>
      <c r="C62" s="47" t="s">
        <v>36</v>
      </c>
      <c r="D62" s="47" t="s">
        <v>235</v>
      </c>
      <c r="E62" s="48" t="s">
        <v>125</v>
      </c>
      <c r="F62" s="48"/>
      <c r="G62" s="48"/>
      <c r="H62" s="48"/>
      <c r="I62" s="122">
        <v>441.2</v>
      </c>
      <c r="J62" s="122">
        <v>474.5</v>
      </c>
      <c r="K62" s="122">
        <v>507.6</v>
      </c>
      <c r="L62" s="122">
        <v>540.6</v>
      </c>
      <c r="M62" s="122">
        <v>574.5</v>
      </c>
      <c r="N62" s="122">
        <v>621.20000000000005</v>
      </c>
      <c r="O62" s="143"/>
    </row>
    <row r="63" spans="1:15" s="3" customFormat="1" ht="15.75" customHeight="1">
      <c r="A63" s="77"/>
      <c r="B63" s="78" t="s">
        <v>271</v>
      </c>
      <c r="C63" s="52"/>
      <c r="D63" s="52"/>
      <c r="E63" s="52"/>
      <c r="F63" s="52"/>
      <c r="G63" s="52"/>
      <c r="H63" s="52"/>
      <c r="I63" s="120"/>
      <c r="J63" s="119"/>
      <c r="K63" s="119"/>
      <c r="L63" s="119"/>
      <c r="M63" s="119"/>
      <c r="N63" s="119"/>
      <c r="O63" s="142"/>
    </row>
    <row r="64" spans="1:15" s="3" customFormat="1" ht="15.75" customHeight="1">
      <c r="A64" s="79" t="s">
        <v>343</v>
      </c>
      <c r="B64" s="80" t="s">
        <v>184</v>
      </c>
      <c r="C64" s="53" t="s">
        <v>166</v>
      </c>
      <c r="D64" s="53" t="s">
        <v>236</v>
      </c>
      <c r="E64" s="47" t="s">
        <v>185</v>
      </c>
      <c r="F64" s="47" t="s">
        <v>188</v>
      </c>
      <c r="G64" s="47" t="s">
        <v>169</v>
      </c>
      <c r="H64" s="47">
        <v>30</v>
      </c>
      <c r="I64" s="122">
        <v>745.6</v>
      </c>
      <c r="J64" s="122">
        <v>801.9</v>
      </c>
      <c r="K64" s="122">
        <v>857.8</v>
      </c>
      <c r="L64" s="122">
        <v>913.6</v>
      </c>
      <c r="M64" s="122">
        <v>970.8</v>
      </c>
      <c r="N64" s="122">
        <v>1049.9000000000001</v>
      </c>
      <c r="O64" s="142"/>
    </row>
    <row r="65" spans="1:15" s="3" customFormat="1" ht="15.75" customHeight="1">
      <c r="A65" s="79" t="s">
        <v>343</v>
      </c>
      <c r="B65" s="80" t="s">
        <v>184</v>
      </c>
      <c r="C65" s="53" t="s">
        <v>166</v>
      </c>
      <c r="D65" s="53" t="s">
        <v>236</v>
      </c>
      <c r="E65" s="47" t="s">
        <v>186</v>
      </c>
      <c r="F65" s="47" t="s">
        <v>188</v>
      </c>
      <c r="G65" s="47" t="s">
        <v>169</v>
      </c>
      <c r="H65" s="47">
        <v>30</v>
      </c>
      <c r="I65" s="122">
        <v>745.6</v>
      </c>
      <c r="J65" s="122">
        <v>801.9</v>
      </c>
      <c r="K65" s="122">
        <v>857.8</v>
      </c>
      <c r="L65" s="122">
        <v>913.6</v>
      </c>
      <c r="M65" s="122">
        <v>970.8</v>
      </c>
      <c r="N65" s="122">
        <v>1049.9000000000001</v>
      </c>
      <c r="O65" s="142"/>
    </row>
    <row r="66" spans="1:15" s="3" customFormat="1" ht="15.75" customHeight="1">
      <c r="A66" s="79" t="s">
        <v>343</v>
      </c>
      <c r="B66" s="80" t="s">
        <v>184</v>
      </c>
      <c r="C66" s="53" t="s">
        <v>166</v>
      </c>
      <c r="D66" s="53" t="s">
        <v>236</v>
      </c>
      <c r="E66" s="47" t="s">
        <v>187</v>
      </c>
      <c r="F66" s="47" t="s">
        <v>188</v>
      </c>
      <c r="G66" s="47" t="s">
        <v>169</v>
      </c>
      <c r="H66" s="47">
        <v>30</v>
      </c>
      <c r="I66" s="122">
        <v>745.6</v>
      </c>
      <c r="J66" s="122">
        <v>801.9</v>
      </c>
      <c r="K66" s="122">
        <v>857.8</v>
      </c>
      <c r="L66" s="122">
        <v>913.6</v>
      </c>
      <c r="M66" s="122">
        <v>970.8</v>
      </c>
      <c r="N66" s="122">
        <v>1049.9000000000001</v>
      </c>
      <c r="O66" s="142"/>
    </row>
    <row r="67" spans="1:15" s="3" customFormat="1" ht="15.75" customHeight="1">
      <c r="A67" s="76" t="s">
        <v>343</v>
      </c>
      <c r="B67" s="72" t="s">
        <v>184</v>
      </c>
      <c r="C67" s="47" t="s">
        <v>36</v>
      </c>
      <c r="D67" s="53" t="s">
        <v>236</v>
      </c>
      <c r="E67" s="47"/>
      <c r="F67" s="47"/>
      <c r="G67" s="47"/>
      <c r="H67" s="47"/>
      <c r="I67" s="122">
        <v>745.6</v>
      </c>
      <c r="J67" s="122">
        <v>801.9</v>
      </c>
      <c r="K67" s="122">
        <v>857.8</v>
      </c>
      <c r="L67" s="122">
        <v>913.6</v>
      </c>
      <c r="M67" s="122">
        <v>970.8</v>
      </c>
      <c r="N67" s="122">
        <v>1049.9000000000001</v>
      </c>
      <c r="O67" s="142"/>
    </row>
    <row r="68" spans="1:15" s="3" customFormat="1" ht="15.75" customHeight="1">
      <c r="A68" s="76" t="s">
        <v>343</v>
      </c>
      <c r="B68" s="72" t="s">
        <v>184</v>
      </c>
      <c r="C68" s="47" t="s">
        <v>36</v>
      </c>
      <c r="D68" s="53" t="s">
        <v>236</v>
      </c>
      <c r="E68" s="47"/>
      <c r="F68" s="47"/>
      <c r="G68" s="47"/>
      <c r="H68" s="47"/>
      <c r="I68" s="122">
        <v>745.6</v>
      </c>
      <c r="J68" s="122">
        <v>801.9</v>
      </c>
      <c r="K68" s="122">
        <v>857.8</v>
      </c>
      <c r="L68" s="122">
        <v>913.6</v>
      </c>
      <c r="M68" s="122">
        <v>970.8</v>
      </c>
      <c r="N68" s="122">
        <v>1049.9000000000001</v>
      </c>
      <c r="O68" s="142"/>
    </row>
    <row r="69" spans="1:15" s="3" customFormat="1" ht="15.75" customHeight="1">
      <c r="A69" s="76" t="s">
        <v>343</v>
      </c>
      <c r="B69" s="72" t="s">
        <v>184</v>
      </c>
      <c r="C69" s="47" t="s">
        <v>36</v>
      </c>
      <c r="D69" s="53" t="s">
        <v>236</v>
      </c>
      <c r="E69" s="47"/>
      <c r="F69" s="47"/>
      <c r="G69" s="47"/>
      <c r="H69" s="47"/>
      <c r="I69" s="122">
        <v>745.6</v>
      </c>
      <c r="J69" s="122">
        <v>801.9</v>
      </c>
      <c r="K69" s="122">
        <v>857.8</v>
      </c>
      <c r="L69" s="122">
        <v>913.6</v>
      </c>
      <c r="M69" s="122">
        <v>970.8</v>
      </c>
      <c r="N69" s="122">
        <v>1049.9000000000001</v>
      </c>
      <c r="O69" s="142"/>
    </row>
    <row r="70" spans="1:15" s="3" customFormat="1" ht="15.75" customHeight="1">
      <c r="A70" s="77"/>
      <c r="B70" s="78" t="s">
        <v>272</v>
      </c>
      <c r="C70" s="52"/>
      <c r="D70" s="52"/>
      <c r="E70" s="52"/>
      <c r="F70" s="52"/>
      <c r="G70" s="52"/>
      <c r="H70" s="52"/>
      <c r="I70" s="120"/>
      <c r="J70" s="119"/>
      <c r="K70" s="119"/>
      <c r="L70" s="119"/>
      <c r="M70" s="119"/>
      <c r="N70" s="119"/>
      <c r="O70" s="142"/>
    </row>
    <row r="71" spans="1:15" s="3" customFormat="1" ht="15.75" customHeight="1">
      <c r="A71" s="79" t="s">
        <v>176</v>
      </c>
      <c r="B71" s="55" t="s">
        <v>282</v>
      </c>
      <c r="C71" s="53" t="s">
        <v>344</v>
      </c>
      <c r="D71" s="48" t="s">
        <v>311</v>
      </c>
      <c r="E71" s="47" t="s">
        <v>269</v>
      </c>
      <c r="F71" s="47" t="s">
        <v>168</v>
      </c>
      <c r="G71" s="47" t="s">
        <v>169</v>
      </c>
      <c r="H71" s="47">
        <v>5</v>
      </c>
      <c r="I71" s="119">
        <v>3390.2</v>
      </c>
      <c r="J71" s="119">
        <v>3646</v>
      </c>
      <c r="K71" s="119">
        <v>3899.9</v>
      </c>
      <c r="L71" s="119">
        <v>4153.8999999999996</v>
      </c>
      <c r="M71" s="119">
        <v>4414.1000000000004</v>
      </c>
      <c r="N71" s="119">
        <v>4773.3999999999996</v>
      </c>
      <c r="O71" s="142"/>
    </row>
    <row r="72" spans="1:15" s="3" customFormat="1" ht="15.75" customHeight="1">
      <c r="A72" s="79" t="s">
        <v>176</v>
      </c>
      <c r="B72" s="55" t="s">
        <v>282</v>
      </c>
      <c r="C72" s="53" t="s">
        <v>344</v>
      </c>
      <c r="D72" s="48" t="s">
        <v>311</v>
      </c>
      <c r="E72" s="47" t="s">
        <v>70</v>
      </c>
      <c r="F72" s="47" t="s">
        <v>168</v>
      </c>
      <c r="G72" s="47" t="s">
        <v>169</v>
      </c>
      <c r="H72" s="47">
        <v>5</v>
      </c>
      <c r="I72" s="119">
        <v>3390.2</v>
      </c>
      <c r="J72" s="119">
        <v>3646</v>
      </c>
      <c r="K72" s="119">
        <v>3899.9</v>
      </c>
      <c r="L72" s="119">
        <v>4153.8999999999996</v>
      </c>
      <c r="M72" s="119">
        <v>4414.1000000000004</v>
      </c>
      <c r="N72" s="119">
        <v>4773.3999999999996</v>
      </c>
      <c r="O72" s="142"/>
    </row>
    <row r="73" spans="1:15" s="3" customFormat="1" ht="15.75" customHeight="1">
      <c r="A73" s="79" t="s">
        <v>176</v>
      </c>
      <c r="B73" s="55" t="s">
        <v>282</v>
      </c>
      <c r="C73" s="53" t="s">
        <v>344</v>
      </c>
      <c r="D73" s="48" t="s">
        <v>311</v>
      </c>
      <c r="E73" s="47" t="s">
        <v>71</v>
      </c>
      <c r="F73" s="47" t="s">
        <v>168</v>
      </c>
      <c r="G73" s="47" t="s">
        <v>169</v>
      </c>
      <c r="H73" s="47">
        <v>5</v>
      </c>
      <c r="I73" s="119">
        <v>3390.2</v>
      </c>
      <c r="J73" s="119">
        <v>3646</v>
      </c>
      <c r="K73" s="119">
        <v>3899.9</v>
      </c>
      <c r="L73" s="119">
        <v>4153.8999999999996</v>
      </c>
      <c r="M73" s="119">
        <v>4414.1000000000004</v>
      </c>
      <c r="N73" s="119">
        <v>4773.3999999999996</v>
      </c>
      <c r="O73" s="142"/>
    </row>
    <row r="74" spans="1:15" s="3" customFormat="1" ht="15.75" customHeight="1">
      <c r="A74" s="79" t="s">
        <v>176</v>
      </c>
      <c r="B74" s="55" t="s">
        <v>282</v>
      </c>
      <c r="C74" s="53" t="s">
        <v>344</v>
      </c>
      <c r="D74" s="48" t="s">
        <v>311</v>
      </c>
      <c r="E74" s="47" t="s">
        <v>72</v>
      </c>
      <c r="F74" s="47" t="s">
        <v>168</v>
      </c>
      <c r="G74" s="47" t="s">
        <v>169</v>
      </c>
      <c r="H74" s="47">
        <v>5</v>
      </c>
      <c r="I74" s="119">
        <v>3390.2</v>
      </c>
      <c r="J74" s="119">
        <v>3646</v>
      </c>
      <c r="K74" s="119">
        <v>3899.9</v>
      </c>
      <c r="L74" s="119">
        <v>4153.8999999999996</v>
      </c>
      <c r="M74" s="119">
        <v>4414.1000000000004</v>
      </c>
      <c r="N74" s="119">
        <v>4773.3999999999996</v>
      </c>
      <c r="O74" s="142"/>
    </row>
    <row r="75" spans="1:15" s="3" customFormat="1" ht="15.75" customHeight="1">
      <c r="A75" s="79" t="s">
        <v>176</v>
      </c>
      <c r="B75" s="55" t="s">
        <v>282</v>
      </c>
      <c r="C75" s="53" t="s">
        <v>344</v>
      </c>
      <c r="D75" s="48" t="s">
        <v>311</v>
      </c>
      <c r="E75" s="47" t="s">
        <v>73</v>
      </c>
      <c r="F75" s="47" t="s">
        <v>168</v>
      </c>
      <c r="G75" s="47" t="s">
        <v>169</v>
      </c>
      <c r="H75" s="47">
        <v>5</v>
      </c>
      <c r="I75" s="119">
        <v>3390.2</v>
      </c>
      <c r="J75" s="119">
        <v>3646</v>
      </c>
      <c r="K75" s="119">
        <v>3899.9</v>
      </c>
      <c r="L75" s="119">
        <v>4153.8999999999996</v>
      </c>
      <c r="M75" s="119">
        <v>4414.1000000000004</v>
      </c>
      <c r="N75" s="119">
        <v>4773.3999999999996</v>
      </c>
      <c r="O75" s="142"/>
    </row>
    <row r="76" spans="1:15" s="3" customFormat="1" ht="15.75" customHeight="1">
      <c r="A76" s="79" t="s">
        <v>176</v>
      </c>
      <c r="B76" s="55" t="s">
        <v>282</v>
      </c>
      <c r="C76" s="53" t="s">
        <v>344</v>
      </c>
      <c r="D76" s="48" t="s">
        <v>311</v>
      </c>
      <c r="E76" s="47" t="s">
        <v>163</v>
      </c>
      <c r="F76" s="47" t="s">
        <v>168</v>
      </c>
      <c r="G76" s="47" t="s">
        <v>169</v>
      </c>
      <c r="H76" s="47">
        <v>5</v>
      </c>
      <c r="I76" s="119">
        <v>3390.2</v>
      </c>
      <c r="J76" s="119">
        <v>3646</v>
      </c>
      <c r="K76" s="119">
        <v>3899.9</v>
      </c>
      <c r="L76" s="119">
        <v>4153.8999999999996</v>
      </c>
      <c r="M76" s="119">
        <v>4414.1000000000004</v>
      </c>
      <c r="N76" s="119">
        <v>4773.3999999999996</v>
      </c>
      <c r="O76" s="142"/>
    </row>
    <row r="77" spans="1:15" s="3" customFormat="1" ht="25.5">
      <c r="A77" s="56" t="s">
        <v>286</v>
      </c>
      <c r="B77" s="57" t="s">
        <v>302</v>
      </c>
      <c r="C77" s="50" t="s">
        <v>281</v>
      </c>
      <c r="D77" s="50" t="s">
        <v>312</v>
      </c>
      <c r="E77" s="50" t="s">
        <v>74</v>
      </c>
      <c r="F77" s="50" t="s">
        <v>164</v>
      </c>
      <c r="G77" s="50"/>
      <c r="H77" s="50">
        <v>5</v>
      </c>
      <c r="I77" s="120">
        <v>3238.2</v>
      </c>
      <c r="J77" s="119">
        <v>3392.4</v>
      </c>
      <c r="K77" s="119">
        <v>3546.6</v>
      </c>
      <c r="L77" s="119">
        <v>3700.8</v>
      </c>
      <c r="M77" s="119">
        <v>3855</v>
      </c>
      <c r="N77" s="119">
        <v>4009.2</v>
      </c>
      <c r="O77" s="142"/>
    </row>
    <row r="78" spans="1:15" s="3" customFormat="1" ht="25.5">
      <c r="A78" s="56" t="s">
        <v>286</v>
      </c>
      <c r="B78" s="57" t="s">
        <v>302</v>
      </c>
      <c r="C78" s="50" t="s">
        <v>281</v>
      </c>
      <c r="D78" s="50" t="s">
        <v>312</v>
      </c>
      <c r="E78" s="50" t="s">
        <v>268</v>
      </c>
      <c r="F78" s="50" t="s">
        <v>164</v>
      </c>
      <c r="G78" s="50"/>
      <c r="H78" s="50">
        <v>5</v>
      </c>
      <c r="I78" s="120">
        <v>3238.2</v>
      </c>
      <c r="J78" s="119">
        <v>3392.4</v>
      </c>
      <c r="K78" s="119">
        <v>3546.6</v>
      </c>
      <c r="L78" s="119">
        <v>3700.8</v>
      </c>
      <c r="M78" s="119">
        <v>3855</v>
      </c>
      <c r="N78" s="119">
        <v>4009.2</v>
      </c>
      <c r="O78" s="142"/>
    </row>
    <row r="79" spans="1:15" s="3" customFormat="1" ht="25.5">
      <c r="A79" s="56" t="s">
        <v>286</v>
      </c>
      <c r="B79" s="57" t="s">
        <v>302</v>
      </c>
      <c r="C79" s="50" t="s">
        <v>281</v>
      </c>
      <c r="D79" s="50" t="s">
        <v>312</v>
      </c>
      <c r="E79" s="50" t="s">
        <v>71</v>
      </c>
      <c r="F79" s="50" t="s">
        <v>164</v>
      </c>
      <c r="G79" s="50"/>
      <c r="H79" s="50">
        <v>5</v>
      </c>
      <c r="I79" s="120">
        <v>3238.2</v>
      </c>
      <c r="J79" s="119">
        <v>3392.4</v>
      </c>
      <c r="K79" s="119">
        <v>3546.6</v>
      </c>
      <c r="L79" s="119">
        <v>3700.8</v>
      </c>
      <c r="M79" s="119">
        <v>3855</v>
      </c>
      <c r="N79" s="119">
        <v>4009.2</v>
      </c>
      <c r="O79" s="142"/>
    </row>
    <row r="80" spans="1:15" s="3" customFormat="1" ht="15.75" customHeight="1">
      <c r="A80" s="81" t="s">
        <v>345</v>
      </c>
      <c r="B80" s="82" t="s">
        <v>299</v>
      </c>
      <c r="C80" s="49" t="s">
        <v>280</v>
      </c>
      <c r="D80" s="49" t="s">
        <v>313</v>
      </c>
      <c r="E80" s="49" t="s">
        <v>70</v>
      </c>
      <c r="F80" s="49"/>
      <c r="G80" s="49"/>
      <c r="H80" s="49">
        <v>5</v>
      </c>
      <c r="I80" s="120">
        <v>3238.2</v>
      </c>
      <c r="J80" s="119">
        <v>3392.4</v>
      </c>
      <c r="K80" s="119">
        <v>3546.6</v>
      </c>
      <c r="L80" s="119">
        <v>3700.8</v>
      </c>
      <c r="M80" s="119">
        <v>3855</v>
      </c>
      <c r="N80" s="119">
        <v>4009.2</v>
      </c>
      <c r="O80" s="142"/>
    </row>
    <row r="81" spans="1:15" s="3" customFormat="1" ht="15.75" customHeight="1">
      <c r="A81" s="81" t="s">
        <v>345</v>
      </c>
      <c r="B81" s="82" t="s">
        <v>299</v>
      </c>
      <c r="C81" s="49" t="s">
        <v>280</v>
      </c>
      <c r="D81" s="49" t="s">
        <v>313</v>
      </c>
      <c r="E81" s="49" t="s">
        <v>71</v>
      </c>
      <c r="F81" s="49"/>
      <c r="G81" s="49"/>
      <c r="H81" s="49">
        <v>5</v>
      </c>
      <c r="I81" s="120">
        <v>3238.2</v>
      </c>
      <c r="J81" s="119">
        <v>3392.4</v>
      </c>
      <c r="K81" s="119">
        <v>3546.6</v>
      </c>
      <c r="L81" s="119">
        <v>3700.8</v>
      </c>
      <c r="M81" s="119">
        <v>3855</v>
      </c>
      <c r="N81" s="119">
        <v>4009.2</v>
      </c>
      <c r="O81" s="142"/>
    </row>
    <row r="82" spans="1:15" s="3" customFormat="1" ht="15.75" customHeight="1">
      <c r="A82" s="81" t="s">
        <v>345</v>
      </c>
      <c r="B82" s="82" t="s">
        <v>299</v>
      </c>
      <c r="C82" s="49" t="s">
        <v>280</v>
      </c>
      <c r="D82" s="49" t="s">
        <v>313</v>
      </c>
      <c r="E82" s="49" t="s">
        <v>72</v>
      </c>
      <c r="F82" s="49"/>
      <c r="G82" s="49"/>
      <c r="H82" s="49">
        <v>5</v>
      </c>
      <c r="I82" s="120">
        <v>3238.2</v>
      </c>
      <c r="J82" s="119">
        <v>3392.4</v>
      </c>
      <c r="K82" s="119">
        <v>3546.6</v>
      </c>
      <c r="L82" s="119">
        <v>3700.8</v>
      </c>
      <c r="M82" s="119">
        <v>3855</v>
      </c>
      <c r="N82" s="119">
        <v>4009.2</v>
      </c>
      <c r="O82" s="142"/>
    </row>
    <row r="83" spans="1:15" s="3" customFormat="1" ht="15.75" customHeight="1">
      <c r="A83" s="81" t="s">
        <v>345</v>
      </c>
      <c r="B83" s="82" t="s">
        <v>299</v>
      </c>
      <c r="C83" s="49" t="s">
        <v>280</v>
      </c>
      <c r="D83" s="49" t="s">
        <v>313</v>
      </c>
      <c r="E83" s="49" t="s">
        <v>73</v>
      </c>
      <c r="F83" s="49"/>
      <c r="G83" s="49"/>
      <c r="H83" s="49">
        <v>5</v>
      </c>
      <c r="I83" s="120">
        <v>3238.2</v>
      </c>
      <c r="J83" s="119">
        <v>3392.4</v>
      </c>
      <c r="K83" s="119">
        <v>3546.6</v>
      </c>
      <c r="L83" s="119">
        <v>3700.8</v>
      </c>
      <c r="M83" s="119">
        <v>3855</v>
      </c>
      <c r="N83" s="119">
        <v>4009.2</v>
      </c>
      <c r="O83" s="142"/>
    </row>
    <row r="84" spans="1:15" s="3" customFormat="1" ht="15.75" customHeight="1">
      <c r="A84" s="81" t="s">
        <v>345</v>
      </c>
      <c r="B84" s="82" t="s">
        <v>299</v>
      </c>
      <c r="C84" s="49" t="s">
        <v>280</v>
      </c>
      <c r="D84" s="49" t="s">
        <v>313</v>
      </c>
      <c r="E84" s="49" t="s">
        <v>163</v>
      </c>
      <c r="F84" s="49"/>
      <c r="G84" s="49"/>
      <c r="H84" s="49">
        <v>5</v>
      </c>
      <c r="I84" s="120">
        <v>3238.2</v>
      </c>
      <c r="J84" s="119">
        <v>3392.4</v>
      </c>
      <c r="K84" s="119">
        <v>3546.6</v>
      </c>
      <c r="L84" s="119">
        <v>3700.8</v>
      </c>
      <c r="M84" s="119">
        <v>3855</v>
      </c>
      <c r="N84" s="119">
        <v>4009.2</v>
      </c>
      <c r="O84" s="142"/>
    </row>
    <row r="85" spans="1:15" s="3" customFormat="1" ht="25.5">
      <c r="A85" s="56" t="s">
        <v>287</v>
      </c>
      <c r="B85" s="57" t="s">
        <v>302</v>
      </c>
      <c r="C85" s="50" t="s">
        <v>281</v>
      </c>
      <c r="D85" s="50" t="s">
        <v>314</v>
      </c>
      <c r="E85" s="50" t="s">
        <v>74</v>
      </c>
      <c r="F85" s="50" t="s">
        <v>164</v>
      </c>
      <c r="G85" s="50"/>
      <c r="H85" s="50">
        <v>5</v>
      </c>
      <c r="I85" s="120">
        <v>2094.8000000000002</v>
      </c>
      <c r="J85" s="119">
        <v>2194.5</v>
      </c>
      <c r="K85" s="119">
        <v>2294.3000000000002</v>
      </c>
      <c r="L85" s="119">
        <v>2394</v>
      </c>
      <c r="M85" s="119">
        <v>2493.8000000000002</v>
      </c>
      <c r="N85" s="119">
        <v>2593.5</v>
      </c>
      <c r="O85" s="142"/>
    </row>
    <row r="86" spans="1:15" s="3" customFormat="1" ht="25.5">
      <c r="A86" s="56" t="s">
        <v>287</v>
      </c>
      <c r="B86" s="57" t="s">
        <v>302</v>
      </c>
      <c r="C86" s="50" t="s">
        <v>281</v>
      </c>
      <c r="D86" s="50" t="s">
        <v>314</v>
      </c>
      <c r="E86" s="50" t="s">
        <v>268</v>
      </c>
      <c r="F86" s="50" t="s">
        <v>164</v>
      </c>
      <c r="G86" s="50"/>
      <c r="H86" s="50">
        <v>5</v>
      </c>
      <c r="I86" s="120">
        <v>2094.8000000000002</v>
      </c>
      <c r="J86" s="119">
        <v>2194.5</v>
      </c>
      <c r="K86" s="119">
        <v>2294.3000000000002</v>
      </c>
      <c r="L86" s="119">
        <v>2394</v>
      </c>
      <c r="M86" s="119">
        <v>2493.8000000000002</v>
      </c>
      <c r="N86" s="119">
        <v>2593.5</v>
      </c>
      <c r="O86" s="142"/>
    </row>
    <row r="87" spans="1:15" s="3" customFormat="1" ht="25.5">
      <c r="A87" s="56" t="s">
        <v>287</v>
      </c>
      <c r="B87" s="57" t="s">
        <v>302</v>
      </c>
      <c r="C87" s="50" t="s">
        <v>281</v>
      </c>
      <c r="D87" s="50" t="s">
        <v>314</v>
      </c>
      <c r="E87" s="50" t="s">
        <v>71</v>
      </c>
      <c r="F87" s="50" t="s">
        <v>164</v>
      </c>
      <c r="G87" s="50"/>
      <c r="H87" s="50">
        <v>5</v>
      </c>
      <c r="I87" s="120">
        <v>2094.8000000000002</v>
      </c>
      <c r="J87" s="119">
        <v>2194.5</v>
      </c>
      <c r="K87" s="119">
        <v>2294.3000000000002</v>
      </c>
      <c r="L87" s="119">
        <v>2394</v>
      </c>
      <c r="M87" s="119">
        <v>2493.8000000000002</v>
      </c>
      <c r="N87" s="119">
        <v>2593.5</v>
      </c>
      <c r="O87" s="142"/>
    </row>
    <row r="88" spans="1:15" s="3" customFormat="1" ht="15.75" customHeight="1">
      <c r="A88" s="81" t="s">
        <v>346</v>
      </c>
      <c r="B88" s="82" t="s">
        <v>299</v>
      </c>
      <c r="C88" s="49" t="s">
        <v>280</v>
      </c>
      <c r="D88" s="49" t="s">
        <v>315</v>
      </c>
      <c r="E88" s="49" t="s">
        <v>70</v>
      </c>
      <c r="F88" s="49"/>
      <c r="G88" s="49"/>
      <c r="H88" s="49">
        <v>5</v>
      </c>
      <c r="I88" s="120">
        <v>2094.8000000000002</v>
      </c>
      <c r="J88" s="119">
        <v>2194.5</v>
      </c>
      <c r="K88" s="119">
        <v>2294.3000000000002</v>
      </c>
      <c r="L88" s="119">
        <v>2394</v>
      </c>
      <c r="M88" s="119">
        <v>2493.8000000000002</v>
      </c>
      <c r="N88" s="119">
        <v>2593.5</v>
      </c>
      <c r="O88" s="142"/>
    </row>
    <row r="89" spans="1:15" s="3" customFormat="1" ht="15.75" customHeight="1">
      <c r="A89" s="81" t="s">
        <v>346</v>
      </c>
      <c r="B89" s="82" t="s">
        <v>299</v>
      </c>
      <c r="C89" s="49" t="s">
        <v>280</v>
      </c>
      <c r="D89" s="49" t="s">
        <v>315</v>
      </c>
      <c r="E89" s="49" t="s">
        <v>71</v>
      </c>
      <c r="F89" s="49"/>
      <c r="G89" s="49"/>
      <c r="H89" s="49">
        <v>5</v>
      </c>
      <c r="I89" s="120">
        <v>2500.3000000000002</v>
      </c>
      <c r="J89" s="119">
        <v>2194.5</v>
      </c>
      <c r="K89" s="119">
        <v>2294.3000000000002</v>
      </c>
      <c r="L89" s="119">
        <v>2394</v>
      </c>
      <c r="M89" s="119">
        <v>2493.8000000000002</v>
      </c>
      <c r="N89" s="119">
        <v>2593.5</v>
      </c>
      <c r="O89" s="142"/>
    </row>
    <row r="90" spans="1:15" s="3" customFormat="1" ht="15.75" customHeight="1">
      <c r="A90" s="81" t="s">
        <v>346</v>
      </c>
      <c r="B90" s="82" t="s">
        <v>299</v>
      </c>
      <c r="C90" s="49" t="s">
        <v>280</v>
      </c>
      <c r="D90" s="49" t="s">
        <v>315</v>
      </c>
      <c r="E90" s="49" t="s">
        <v>72</v>
      </c>
      <c r="F90" s="49"/>
      <c r="G90" s="49"/>
      <c r="H90" s="49">
        <v>5</v>
      </c>
      <c r="I90" s="120">
        <v>2500.3000000000002</v>
      </c>
      <c r="J90" s="119">
        <v>2194.5</v>
      </c>
      <c r="K90" s="119">
        <v>2294.3000000000002</v>
      </c>
      <c r="L90" s="119">
        <v>2394</v>
      </c>
      <c r="M90" s="119">
        <v>2493.8000000000002</v>
      </c>
      <c r="N90" s="119">
        <v>2593.5</v>
      </c>
      <c r="O90" s="142"/>
    </row>
    <row r="91" spans="1:15" s="3" customFormat="1" ht="15.75" customHeight="1">
      <c r="A91" s="81" t="s">
        <v>346</v>
      </c>
      <c r="B91" s="82" t="s">
        <v>299</v>
      </c>
      <c r="C91" s="49" t="s">
        <v>280</v>
      </c>
      <c r="D91" s="49" t="s">
        <v>315</v>
      </c>
      <c r="E91" s="49" t="s">
        <v>73</v>
      </c>
      <c r="F91" s="49"/>
      <c r="G91" s="49"/>
      <c r="H91" s="49">
        <v>5</v>
      </c>
      <c r="I91" s="120">
        <v>2500.3000000000002</v>
      </c>
      <c r="J91" s="119">
        <v>2194.5</v>
      </c>
      <c r="K91" s="119">
        <v>2294.3000000000002</v>
      </c>
      <c r="L91" s="119">
        <v>2394</v>
      </c>
      <c r="M91" s="119">
        <v>2493.8000000000002</v>
      </c>
      <c r="N91" s="119">
        <v>2593.5</v>
      </c>
      <c r="O91" s="142"/>
    </row>
    <row r="92" spans="1:15" s="3" customFormat="1" ht="15.75" customHeight="1">
      <c r="A92" s="81" t="s">
        <v>346</v>
      </c>
      <c r="B92" s="82" t="s">
        <v>299</v>
      </c>
      <c r="C92" s="49" t="s">
        <v>280</v>
      </c>
      <c r="D92" s="49" t="s">
        <v>315</v>
      </c>
      <c r="E92" s="49" t="s">
        <v>163</v>
      </c>
      <c r="F92" s="49"/>
      <c r="G92" s="49"/>
      <c r="H92" s="49">
        <v>5</v>
      </c>
      <c r="I92" s="120">
        <v>2500.3000000000002</v>
      </c>
      <c r="J92" s="119">
        <v>2194.5</v>
      </c>
      <c r="K92" s="119">
        <v>2294.3000000000002</v>
      </c>
      <c r="L92" s="119">
        <v>2394</v>
      </c>
      <c r="M92" s="119">
        <v>2493.8000000000002</v>
      </c>
      <c r="N92" s="119">
        <v>2593.5</v>
      </c>
      <c r="O92" s="142"/>
    </row>
    <row r="93" spans="1:15" s="3" customFormat="1" ht="15.75" customHeight="1">
      <c r="A93" s="77"/>
      <c r="B93" s="78" t="s">
        <v>274</v>
      </c>
      <c r="C93" s="52"/>
      <c r="D93" s="52"/>
      <c r="E93" s="52"/>
      <c r="F93" s="52"/>
      <c r="G93" s="52"/>
      <c r="H93" s="52"/>
      <c r="I93" s="119"/>
      <c r="J93" s="119"/>
      <c r="K93" s="119"/>
      <c r="L93" s="119"/>
      <c r="M93" s="119"/>
      <c r="N93" s="119"/>
      <c r="O93" s="142"/>
    </row>
    <row r="94" spans="1:15" s="3" customFormat="1" ht="15.75" customHeight="1">
      <c r="A94" s="77"/>
      <c r="B94" s="78" t="s">
        <v>275</v>
      </c>
      <c r="C94" s="52"/>
      <c r="D94" s="52"/>
      <c r="E94" s="52"/>
      <c r="F94" s="52"/>
      <c r="G94" s="52"/>
      <c r="H94" s="52"/>
      <c r="I94" s="119"/>
      <c r="J94" s="119"/>
      <c r="K94" s="119"/>
      <c r="L94" s="119"/>
      <c r="M94" s="119"/>
      <c r="N94" s="119"/>
      <c r="O94" s="142"/>
    </row>
    <row r="95" spans="1:15" s="3" customFormat="1" ht="15.75" customHeight="1">
      <c r="A95" s="58" t="s">
        <v>276</v>
      </c>
      <c r="B95" s="59" t="s">
        <v>241</v>
      </c>
      <c r="C95" s="49" t="s">
        <v>243</v>
      </c>
      <c r="D95" s="49" t="s">
        <v>382</v>
      </c>
      <c r="E95" s="49" t="s">
        <v>74</v>
      </c>
      <c r="F95" s="50"/>
      <c r="G95" s="49"/>
      <c r="H95" s="49"/>
      <c r="I95" s="123"/>
      <c r="J95" s="123"/>
      <c r="K95" s="123"/>
      <c r="L95" s="123"/>
      <c r="M95" s="123"/>
      <c r="N95" s="119"/>
      <c r="O95" s="142"/>
    </row>
    <row r="96" spans="1:15" s="3" customFormat="1" ht="15.75" customHeight="1">
      <c r="A96" s="58" t="s">
        <v>276</v>
      </c>
      <c r="B96" s="59" t="s">
        <v>241</v>
      </c>
      <c r="C96" s="49" t="s">
        <v>243</v>
      </c>
      <c r="D96" s="49" t="s">
        <v>382</v>
      </c>
      <c r="E96" s="49" t="s">
        <v>70</v>
      </c>
      <c r="F96" s="50"/>
      <c r="G96" s="49"/>
      <c r="H96" s="49"/>
      <c r="I96" s="123"/>
      <c r="J96" s="123"/>
      <c r="K96" s="123"/>
      <c r="L96" s="123"/>
      <c r="M96" s="123"/>
      <c r="N96" s="119"/>
      <c r="O96" s="142"/>
    </row>
    <row r="97" spans="1:15" s="3" customFormat="1" ht="15.75" customHeight="1">
      <c r="A97" s="58" t="s">
        <v>276</v>
      </c>
      <c r="B97" s="59" t="s">
        <v>241</v>
      </c>
      <c r="C97" s="49" t="s">
        <v>243</v>
      </c>
      <c r="D97" s="49" t="s">
        <v>382</v>
      </c>
      <c r="E97" s="49" t="s">
        <v>71</v>
      </c>
      <c r="F97" s="50"/>
      <c r="G97" s="49"/>
      <c r="H97" s="49"/>
      <c r="I97" s="123"/>
      <c r="J97" s="123"/>
      <c r="K97" s="123"/>
      <c r="L97" s="123"/>
      <c r="M97" s="123"/>
      <c r="N97" s="119"/>
      <c r="O97" s="142"/>
    </row>
    <row r="98" spans="1:15" s="3" customFormat="1" ht="15.75" customHeight="1">
      <c r="A98" s="58" t="s">
        <v>276</v>
      </c>
      <c r="B98" s="59" t="s">
        <v>241</v>
      </c>
      <c r="C98" s="49" t="s">
        <v>243</v>
      </c>
      <c r="D98" s="49" t="s">
        <v>382</v>
      </c>
      <c r="E98" s="49" t="s">
        <v>72</v>
      </c>
      <c r="F98" s="50"/>
      <c r="G98" s="49"/>
      <c r="H98" s="49"/>
      <c r="I98" s="123"/>
      <c r="J98" s="123"/>
      <c r="K98" s="123"/>
      <c r="L98" s="123"/>
      <c r="M98" s="123"/>
      <c r="N98" s="119"/>
      <c r="O98" s="142"/>
    </row>
    <row r="99" spans="1:15" s="3" customFormat="1" ht="15.75" customHeight="1">
      <c r="A99" s="58" t="s">
        <v>276</v>
      </c>
      <c r="B99" s="59" t="s">
        <v>241</v>
      </c>
      <c r="C99" s="49" t="s">
        <v>243</v>
      </c>
      <c r="D99" s="49" t="s">
        <v>382</v>
      </c>
      <c r="E99" s="49" t="s">
        <v>73</v>
      </c>
      <c r="F99" s="50"/>
      <c r="G99" s="49"/>
      <c r="H99" s="49"/>
      <c r="I99" s="123"/>
      <c r="J99" s="123"/>
      <c r="K99" s="123"/>
      <c r="L99" s="123"/>
      <c r="M99" s="123"/>
      <c r="N99" s="119"/>
      <c r="O99" s="142"/>
    </row>
    <row r="100" spans="1:15" s="3" customFormat="1" ht="15.75" customHeight="1">
      <c r="A100" s="58" t="s">
        <v>276</v>
      </c>
      <c r="B100" s="59" t="s">
        <v>241</v>
      </c>
      <c r="C100" s="49" t="s">
        <v>243</v>
      </c>
      <c r="D100" s="49" t="s">
        <v>382</v>
      </c>
      <c r="E100" s="49" t="s">
        <v>163</v>
      </c>
      <c r="F100" s="50"/>
      <c r="G100" s="49"/>
      <c r="H100" s="49"/>
      <c r="I100" s="123"/>
      <c r="J100" s="123"/>
      <c r="K100" s="123"/>
      <c r="L100" s="123"/>
      <c r="M100" s="123"/>
      <c r="N100" s="119"/>
      <c r="O100" s="142"/>
    </row>
    <row r="101" spans="1:15" s="3" customFormat="1" ht="15.75" customHeight="1">
      <c r="A101" s="58" t="s">
        <v>276</v>
      </c>
      <c r="B101" s="59" t="s">
        <v>241</v>
      </c>
      <c r="C101" s="49" t="s">
        <v>277</v>
      </c>
      <c r="D101" s="49" t="s">
        <v>382</v>
      </c>
      <c r="E101" s="49" t="s">
        <v>74</v>
      </c>
      <c r="F101" s="50"/>
      <c r="G101" s="49"/>
      <c r="H101" s="49"/>
      <c r="I101" s="123"/>
      <c r="J101" s="123"/>
      <c r="K101" s="123"/>
      <c r="L101" s="123"/>
      <c r="M101" s="123"/>
      <c r="N101" s="119"/>
      <c r="O101" s="142"/>
    </row>
    <row r="102" spans="1:15" s="3" customFormat="1" ht="15.75" customHeight="1">
      <c r="A102" s="58" t="s">
        <v>276</v>
      </c>
      <c r="B102" s="59" t="s">
        <v>241</v>
      </c>
      <c r="C102" s="49" t="s">
        <v>277</v>
      </c>
      <c r="D102" s="49" t="s">
        <v>382</v>
      </c>
      <c r="E102" s="49" t="s">
        <v>70</v>
      </c>
      <c r="F102" s="50"/>
      <c r="G102" s="49"/>
      <c r="H102" s="49"/>
      <c r="I102" s="123"/>
      <c r="J102" s="123"/>
      <c r="K102" s="123"/>
      <c r="L102" s="123"/>
      <c r="M102" s="123"/>
      <c r="N102" s="119"/>
      <c r="O102" s="142"/>
    </row>
    <row r="103" spans="1:15" s="3" customFormat="1" ht="15.75" customHeight="1">
      <c r="A103" s="58" t="s">
        <v>276</v>
      </c>
      <c r="B103" s="59" t="s">
        <v>241</v>
      </c>
      <c r="C103" s="49" t="s">
        <v>277</v>
      </c>
      <c r="D103" s="49" t="s">
        <v>382</v>
      </c>
      <c r="E103" s="49" t="s">
        <v>71</v>
      </c>
      <c r="F103" s="50"/>
      <c r="G103" s="49"/>
      <c r="H103" s="49"/>
      <c r="I103" s="123"/>
      <c r="J103" s="123"/>
      <c r="K103" s="123"/>
      <c r="L103" s="123"/>
      <c r="M103" s="123"/>
      <c r="N103" s="119"/>
      <c r="O103" s="142"/>
    </row>
    <row r="104" spans="1:15" s="3" customFormat="1" ht="15.75" customHeight="1">
      <c r="A104" s="58" t="s">
        <v>276</v>
      </c>
      <c r="B104" s="59" t="s">
        <v>241</v>
      </c>
      <c r="C104" s="49" t="s">
        <v>277</v>
      </c>
      <c r="D104" s="49" t="s">
        <v>382</v>
      </c>
      <c r="E104" s="49" t="s">
        <v>72</v>
      </c>
      <c r="F104" s="50"/>
      <c r="G104" s="49"/>
      <c r="H104" s="49"/>
      <c r="I104" s="123"/>
      <c r="J104" s="123"/>
      <c r="K104" s="123"/>
      <c r="L104" s="123"/>
      <c r="M104" s="123"/>
      <c r="N104" s="119"/>
      <c r="O104" s="142"/>
    </row>
    <row r="105" spans="1:15" s="3" customFormat="1" ht="15.75" customHeight="1">
      <c r="A105" s="58" t="s">
        <v>276</v>
      </c>
      <c r="B105" s="59" t="s">
        <v>241</v>
      </c>
      <c r="C105" s="49" t="s">
        <v>277</v>
      </c>
      <c r="D105" s="49" t="s">
        <v>382</v>
      </c>
      <c r="E105" s="49" t="s">
        <v>73</v>
      </c>
      <c r="F105" s="50"/>
      <c r="G105" s="49"/>
      <c r="H105" s="49"/>
      <c r="I105" s="123"/>
      <c r="J105" s="123"/>
      <c r="K105" s="123"/>
      <c r="L105" s="123"/>
      <c r="M105" s="123"/>
      <c r="N105" s="119"/>
      <c r="O105" s="142"/>
    </row>
    <row r="106" spans="1:15" s="3" customFormat="1" ht="15.75" customHeight="1">
      <c r="A106" s="58" t="s">
        <v>276</v>
      </c>
      <c r="B106" s="59" t="s">
        <v>241</v>
      </c>
      <c r="C106" s="49" t="s">
        <v>277</v>
      </c>
      <c r="D106" s="49" t="s">
        <v>382</v>
      </c>
      <c r="E106" s="49" t="s">
        <v>163</v>
      </c>
      <c r="F106" s="50"/>
      <c r="G106" s="49"/>
      <c r="H106" s="49"/>
      <c r="I106" s="123"/>
      <c r="J106" s="123"/>
      <c r="K106" s="123"/>
      <c r="L106" s="123"/>
      <c r="M106" s="123"/>
      <c r="N106" s="119"/>
      <c r="O106" s="142"/>
    </row>
    <row r="107" spans="1:15" s="3" customFormat="1" ht="15.75" customHeight="1">
      <c r="A107" s="58" t="s">
        <v>276</v>
      </c>
      <c r="B107" s="59" t="s">
        <v>241</v>
      </c>
      <c r="C107" s="49" t="s">
        <v>300</v>
      </c>
      <c r="D107" s="49" t="s">
        <v>382</v>
      </c>
      <c r="E107" s="49" t="s">
        <v>74</v>
      </c>
      <c r="F107" s="50"/>
      <c r="G107" s="49"/>
      <c r="H107" s="49"/>
      <c r="I107" s="123"/>
      <c r="J107" s="123"/>
      <c r="K107" s="123"/>
      <c r="L107" s="123"/>
      <c r="M107" s="123"/>
      <c r="N107" s="119"/>
      <c r="O107" s="142"/>
    </row>
    <row r="108" spans="1:15" s="3" customFormat="1" ht="15.75" customHeight="1">
      <c r="A108" s="58" t="s">
        <v>276</v>
      </c>
      <c r="B108" s="59" t="s">
        <v>241</v>
      </c>
      <c r="C108" s="49" t="s">
        <v>300</v>
      </c>
      <c r="D108" s="49" t="s">
        <v>382</v>
      </c>
      <c r="E108" s="49" t="s">
        <v>70</v>
      </c>
      <c r="F108" s="50"/>
      <c r="G108" s="49"/>
      <c r="H108" s="49"/>
      <c r="I108" s="123"/>
      <c r="J108" s="123"/>
      <c r="K108" s="123"/>
      <c r="L108" s="123"/>
      <c r="M108" s="123"/>
      <c r="N108" s="119"/>
      <c r="O108" s="142"/>
    </row>
    <row r="109" spans="1:15" s="3" customFormat="1" ht="15.75" customHeight="1">
      <c r="A109" s="58" t="s">
        <v>276</v>
      </c>
      <c r="B109" s="59" t="s">
        <v>241</v>
      </c>
      <c r="C109" s="49" t="s">
        <v>300</v>
      </c>
      <c r="D109" s="49" t="s">
        <v>382</v>
      </c>
      <c r="E109" s="49" t="s">
        <v>71</v>
      </c>
      <c r="F109" s="50"/>
      <c r="G109" s="49"/>
      <c r="H109" s="49"/>
      <c r="I109" s="123"/>
      <c r="J109" s="123"/>
      <c r="K109" s="123"/>
      <c r="L109" s="123"/>
      <c r="M109" s="123"/>
      <c r="N109" s="119"/>
      <c r="O109" s="142"/>
    </row>
    <row r="110" spans="1:15" s="3" customFormat="1" ht="15.75" customHeight="1">
      <c r="A110" s="58" t="s">
        <v>276</v>
      </c>
      <c r="B110" s="59" t="s">
        <v>241</v>
      </c>
      <c r="C110" s="49" t="s">
        <v>300</v>
      </c>
      <c r="D110" s="49" t="s">
        <v>382</v>
      </c>
      <c r="E110" s="49" t="s">
        <v>72</v>
      </c>
      <c r="F110" s="50"/>
      <c r="G110" s="49"/>
      <c r="H110" s="49"/>
      <c r="I110" s="123"/>
      <c r="J110" s="123"/>
      <c r="K110" s="123"/>
      <c r="L110" s="123"/>
      <c r="M110" s="123"/>
      <c r="N110" s="119"/>
      <c r="O110" s="142"/>
    </row>
    <row r="111" spans="1:15" s="3" customFormat="1" ht="15.75" customHeight="1">
      <c r="A111" s="58" t="s">
        <v>276</v>
      </c>
      <c r="B111" s="59" t="s">
        <v>241</v>
      </c>
      <c r="C111" s="49" t="s">
        <v>300</v>
      </c>
      <c r="D111" s="49" t="s">
        <v>382</v>
      </c>
      <c r="E111" s="49" t="s">
        <v>73</v>
      </c>
      <c r="F111" s="50"/>
      <c r="G111" s="49"/>
      <c r="H111" s="49"/>
      <c r="I111" s="123"/>
      <c r="J111" s="123"/>
      <c r="K111" s="123"/>
      <c r="L111" s="123"/>
      <c r="M111" s="123"/>
      <c r="N111" s="119"/>
      <c r="O111" s="142"/>
    </row>
    <row r="112" spans="1:15" s="3" customFormat="1" ht="15.75" customHeight="1">
      <c r="A112" s="58" t="s">
        <v>276</v>
      </c>
      <c r="B112" s="59" t="s">
        <v>241</v>
      </c>
      <c r="C112" s="49" t="s">
        <v>300</v>
      </c>
      <c r="D112" s="49" t="s">
        <v>382</v>
      </c>
      <c r="E112" s="49" t="s">
        <v>163</v>
      </c>
      <c r="F112" s="50"/>
      <c r="G112" s="49"/>
      <c r="H112" s="49"/>
      <c r="I112" s="123"/>
      <c r="J112" s="123"/>
      <c r="K112" s="123"/>
      <c r="L112" s="123"/>
      <c r="M112" s="123"/>
      <c r="N112" s="119"/>
      <c r="O112" s="142"/>
    </row>
    <row r="113" spans="1:15" s="3" customFormat="1" ht="15.75" customHeight="1">
      <c r="A113" s="77"/>
      <c r="B113" s="78" t="s">
        <v>273</v>
      </c>
      <c r="C113" s="52"/>
      <c r="D113" s="52"/>
      <c r="E113" s="52"/>
      <c r="F113" s="52"/>
      <c r="G113" s="52"/>
      <c r="H113" s="52"/>
      <c r="I113" s="119"/>
      <c r="J113" s="119"/>
      <c r="K113" s="119"/>
      <c r="L113" s="119"/>
      <c r="M113" s="119"/>
      <c r="N113" s="119"/>
      <c r="O113" s="142"/>
    </row>
    <row r="114" spans="1:15" s="83" customFormat="1" ht="15.75" customHeight="1">
      <c r="A114" s="81" t="s">
        <v>246</v>
      </c>
      <c r="B114" s="82" t="s">
        <v>241</v>
      </c>
      <c r="C114" s="49" t="s">
        <v>243</v>
      </c>
      <c r="D114" s="49" t="s">
        <v>348</v>
      </c>
      <c r="E114" s="49" t="s">
        <v>74</v>
      </c>
      <c r="F114" s="49"/>
      <c r="G114" s="49"/>
      <c r="H114" s="49"/>
      <c r="I114" s="120">
        <v>5362.56</v>
      </c>
      <c r="J114" s="119">
        <v>5617.92</v>
      </c>
      <c r="K114" s="119">
        <v>5873.28</v>
      </c>
      <c r="L114" s="119">
        <v>6128.6399999999994</v>
      </c>
      <c r="M114" s="119">
        <v>6384</v>
      </c>
      <c r="N114" s="119">
        <v>6971.3</v>
      </c>
      <c r="O114" s="143"/>
    </row>
    <row r="115" spans="1:15" s="83" customFormat="1" ht="15.75" customHeight="1">
      <c r="A115" s="81" t="s">
        <v>246</v>
      </c>
      <c r="B115" s="82" t="s">
        <v>241</v>
      </c>
      <c r="C115" s="49" t="s">
        <v>243</v>
      </c>
      <c r="D115" s="49" t="s">
        <v>348</v>
      </c>
      <c r="E115" s="49" t="s">
        <v>70</v>
      </c>
      <c r="F115" s="49"/>
      <c r="G115" s="49"/>
      <c r="H115" s="49"/>
      <c r="I115" s="120">
        <v>5362.56</v>
      </c>
      <c r="J115" s="119">
        <v>5617.92</v>
      </c>
      <c r="K115" s="119">
        <v>5873.28</v>
      </c>
      <c r="L115" s="119">
        <v>6128.6399999999994</v>
      </c>
      <c r="M115" s="119">
        <v>6384</v>
      </c>
      <c r="N115" s="119">
        <v>6971.3</v>
      </c>
      <c r="O115" s="143"/>
    </row>
    <row r="116" spans="1:15" s="83" customFormat="1" ht="15.75" customHeight="1">
      <c r="A116" s="81" t="s">
        <v>246</v>
      </c>
      <c r="B116" s="82" t="s">
        <v>241</v>
      </c>
      <c r="C116" s="49" t="s">
        <v>243</v>
      </c>
      <c r="D116" s="49" t="s">
        <v>348</v>
      </c>
      <c r="E116" s="49" t="s">
        <v>71</v>
      </c>
      <c r="F116" s="49"/>
      <c r="G116" s="49"/>
      <c r="H116" s="49"/>
      <c r="I116" s="120">
        <v>5362.56</v>
      </c>
      <c r="J116" s="119">
        <v>5617.92</v>
      </c>
      <c r="K116" s="119">
        <v>5873.28</v>
      </c>
      <c r="L116" s="119">
        <v>6128.6399999999994</v>
      </c>
      <c r="M116" s="119">
        <v>6384</v>
      </c>
      <c r="N116" s="119">
        <v>6971.3</v>
      </c>
      <c r="O116" s="143"/>
    </row>
    <row r="117" spans="1:15" s="83" customFormat="1" ht="15.75" customHeight="1">
      <c r="A117" s="81" t="s">
        <v>246</v>
      </c>
      <c r="B117" s="82" t="s">
        <v>241</v>
      </c>
      <c r="C117" s="49" t="s">
        <v>243</v>
      </c>
      <c r="D117" s="49" t="s">
        <v>348</v>
      </c>
      <c r="E117" s="49" t="s">
        <v>72</v>
      </c>
      <c r="F117" s="49"/>
      <c r="G117" s="49"/>
      <c r="H117" s="49"/>
      <c r="I117" s="120">
        <v>5362.56</v>
      </c>
      <c r="J117" s="119">
        <v>5617.92</v>
      </c>
      <c r="K117" s="119">
        <v>5873.28</v>
      </c>
      <c r="L117" s="119">
        <v>6128.6399999999994</v>
      </c>
      <c r="M117" s="119">
        <v>6384</v>
      </c>
      <c r="N117" s="119">
        <v>6971.3</v>
      </c>
      <c r="O117" s="143"/>
    </row>
    <row r="118" spans="1:15" s="83" customFormat="1" ht="15.75" customHeight="1">
      <c r="A118" s="81" t="s">
        <v>246</v>
      </c>
      <c r="B118" s="82" t="s">
        <v>241</v>
      </c>
      <c r="C118" s="49" t="s">
        <v>243</v>
      </c>
      <c r="D118" s="49" t="s">
        <v>348</v>
      </c>
      <c r="E118" s="49" t="s">
        <v>73</v>
      </c>
      <c r="F118" s="49"/>
      <c r="G118" s="49"/>
      <c r="H118" s="49"/>
      <c r="I118" s="120">
        <v>5362.56</v>
      </c>
      <c r="J118" s="119">
        <v>5617.92</v>
      </c>
      <c r="K118" s="119">
        <v>5873.28</v>
      </c>
      <c r="L118" s="119">
        <v>6128.6399999999994</v>
      </c>
      <c r="M118" s="119">
        <v>6384</v>
      </c>
      <c r="N118" s="119">
        <v>6971.3</v>
      </c>
      <c r="O118" s="143"/>
    </row>
    <row r="119" spans="1:15" s="83" customFormat="1" ht="15.75" customHeight="1">
      <c r="A119" s="81" t="s">
        <v>246</v>
      </c>
      <c r="B119" s="82" t="s">
        <v>241</v>
      </c>
      <c r="C119" s="49" t="s">
        <v>243</v>
      </c>
      <c r="D119" s="49" t="s">
        <v>348</v>
      </c>
      <c r="E119" s="49" t="s">
        <v>163</v>
      </c>
      <c r="F119" s="49"/>
      <c r="G119" s="49"/>
      <c r="H119" s="49"/>
      <c r="I119" s="120">
        <v>5362.56</v>
      </c>
      <c r="J119" s="119">
        <v>5617.92</v>
      </c>
      <c r="K119" s="119">
        <v>5873.28</v>
      </c>
      <c r="L119" s="119">
        <v>6128.6399999999994</v>
      </c>
      <c r="M119" s="119">
        <v>6384</v>
      </c>
      <c r="N119" s="119">
        <v>6971.3</v>
      </c>
      <c r="O119" s="143"/>
    </row>
    <row r="120" spans="1:15" s="83" customFormat="1" ht="15.75" customHeight="1">
      <c r="A120" s="81" t="s">
        <v>246</v>
      </c>
      <c r="B120" s="82" t="s">
        <v>241</v>
      </c>
      <c r="C120" s="49" t="s">
        <v>277</v>
      </c>
      <c r="D120" s="49" t="s">
        <v>348</v>
      </c>
      <c r="E120" s="49" t="s">
        <v>74</v>
      </c>
      <c r="F120" s="49"/>
      <c r="G120" s="49"/>
      <c r="H120" s="49"/>
      <c r="I120" s="120">
        <v>5362.56</v>
      </c>
      <c r="J120" s="119">
        <v>5617.92</v>
      </c>
      <c r="K120" s="119">
        <v>5873.28</v>
      </c>
      <c r="L120" s="119">
        <v>6128.6399999999994</v>
      </c>
      <c r="M120" s="119">
        <v>6384</v>
      </c>
      <c r="N120" s="119">
        <v>6971.3</v>
      </c>
      <c r="O120" s="143"/>
    </row>
    <row r="121" spans="1:15" s="83" customFormat="1" ht="15.75" customHeight="1">
      <c r="A121" s="81" t="s">
        <v>246</v>
      </c>
      <c r="B121" s="82" t="s">
        <v>241</v>
      </c>
      <c r="C121" s="49" t="s">
        <v>277</v>
      </c>
      <c r="D121" s="49" t="s">
        <v>348</v>
      </c>
      <c r="E121" s="49" t="s">
        <v>70</v>
      </c>
      <c r="F121" s="49"/>
      <c r="G121" s="49"/>
      <c r="H121" s="49"/>
      <c r="I121" s="120">
        <v>5362.56</v>
      </c>
      <c r="J121" s="119">
        <v>5617.92</v>
      </c>
      <c r="K121" s="119">
        <v>5873.28</v>
      </c>
      <c r="L121" s="119">
        <v>6128.6399999999994</v>
      </c>
      <c r="M121" s="119">
        <v>6384</v>
      </c>
      <c r="N121" s="119">
        <v>6971.3</v>
      </c>
      <c r="O121" s="143"/>
    </row>
    <row r="122" spans="1:15" s="83" customFormat="1" ht="15.75" customHeight="1">
      <c r="A122" s="81" t="s">
        <v>246</v>
      </c>
      <c r="B122" s="82" t="s">
        <v>241</v>
      </c>
      <c r="C122" s="49" t="s">
        <v>277</v>
      </c>
      <c r="D122" s="49" t="s">
        <v>348</v>
      </c>
      <c r="E122" s="49" t="s">
        <v>71</v>
      </c>
      <c r="F122" s="49"/>
      <c r="G122" s="49"/>
      <c r="H122" s="49"/>
      <c r="I122" s="120">
        <v>5362.56</v>
      </c>
      <c r="J122" s="119">
        <v>5617.92</v>
      </c>
      <c r="K122" s="119">
        <v>5873.28</v>
      </c>
      <c r="L122" s="119">
        <v>6128.6399999999994</v>
      </c>
      <c r="M122" s="119">
        <v>6384</v>
      </c>
      <c r="N122" s="119">
        <v>6971.3</v>
      </c>
      <c r="O122" s="143"/>
    </row>
    <row r="123" spans="1:15" s="83" customFormat="1" ht="15.75" customHeight="1">
      <c r="A123" s="81" t="s">
        <v>246</v>
      </c>
      <c r="B123" s="82" t="s">
        <v>241</v>
      </c>
      <c r="C123" s="49" t="s">
        <v>277</v>
      </c>
      <c r="D123" s="49" t="s">
        <v>348</v>
      </c>
      <c r="E123" s="49" t="s">
        <v>72</v>
      </c>
      <c r="F123" s="49"/>
      <c r="G123" s="49"/>
      <c r="H123" s="49"/>
      <c r="I123" s="120">
        <v>5362.56</v>
      </c>
      <c r="J123" s="119">
        <v>5617.92</v>
      </c>
      <c r="K123" s="119">
        <v>5873.28</v>
      </c>
      <c r="L123" s="119">
        <v>6128.6399999999994</v>
      </c>
      <c r="M123" s="119">
        <v>6384</v>
      </c>
      <c r="N123" s="119">
        <v>6971.3</v>
      </c>
      <c r="O123" s="143"/>
    </row>
    <row r="124" spans="1:15" s="83" customFormat="1" ht="15.75" customHeight="1">
      <c r="A124" s="81" t="s">
        <v>246</v>
      </c>
      <c r="B124" s="82" t="s">
        <v>241</v>
      </c>
      <c r="C124" s="49" t="s">
        <v>277</v>
      </c>
      <c r="D124" s="49" t="s">
        <v>348</v>
      </c>
      <c r="E124" s="49" t="s">
        <v>73</v>
      </c>
      <c r="F124" s="49"/>
      <c r="G124" s="49"/>
      <c r="H124" s="49"/>
      <c r="I124" s="120">
        <v>5362.56</v>
      </c>
      <c r="J124" s="119">
        <v>5617.92</v>
      </c>
      <c r="K124" s="119">
        <v>5873.28</v>
      </c>
      <c r="L124" s="119">
        <v>6128.6399999999994</v>
      </c>
      <c r="M124" s="119">
        <v>6384</v>
      </c>
      <c r="N124" s="119">
        <v>6971.3</v>
      </c>
      <c r="O124" s="143"/>
    </row>
    <row r="125" spans="1:15" s="83" customFormat="1" ht="15.75" customHeight="1">
      <c r="A125" s="81" t="s">
        <v>246</v>
      </c>
      <c r="B125" s="82" t="s">
        <v>241</v>
      </c>
      <c r="C125" s="49" t="s">
        <v>277</v>
      </c>
      <c r="D125" s="49" t="s">
        <v>348</v>
      </c>
      <c r="E125" s="49" t="s">
        <v>163</v>
      </c>
      <c r="F125" s="49"/>
      <c r="G125" s="49"/>
      <c r="H125" s="49"/>
      <c r="I125" s="120">
        <v>5362.56</v>
      </c>
      <c r="J125" s="119">
        <v>5617.92</v>
      </c>
      <c r="K125" s="119">
        <v>5873.28</v>
      </c>
      <c r="L125" s="119">
        <v>6128.6399999999994</v>
      </c>
      <c r="M125" s="119">
        <v>6384</v>
      </c>
      <c r="N125" s="119">
        <v>6971.3</v>
      </c>
      <c r="O125" s="143"/>
    </row>
    <row r="126" spans="1:15" s="83" customFormat="1" ht="15.75" customHeight="1">
      <c r="A126" s="81" t="s">
        <v>246</v>
      </c>
      <c r="B126" s="82" t="s">
        <v>241</v>
      </c>
      <c r="C126" s="49" t="s">
        <v>300</v>
      </c>
      <c r="D126" s="49" t="s">
        <v>348</v>
      </c>
      <c r="E126" s="49" t="s">
        <v>74</v>
      </c>
      <c r="F126" s="49"/>
      <c r="G126" s="49"/>
      <c r="H126" s="49"/>
      <c r="I126" s="120">
        <v>5362.56</v>
      </c>
      <c r="J126" s="119">
        <v>5617.92</v>
      </c>
      <c r="K126" s="119">
        <v>5873.28</v>
      </c>
      <c r="L126" s="119">
        <v>6128.6399999999994</v>
      </c>
      <c r="M126" s="119">
        <v>6384</v>
      </c>
      <c r="N126" s="119">
        <v>6971.3</v>
      </c>
      <c r="O126" s="143"/>
    </row>
    <row r="127" spans="1:15" s="83" customFormat="1" ht="15.75" customHeight="1">
      <c r="A127" s="81" t="s">
        <v>246</v>
      </c>
      <c r="B127" s="82" t="s">
        <v>241</v>
      </c>
      <c r="C127" s="49" t="s">
        <v>300</v>
      </c>
      <c r="D127" s="49" t="s">
        <v>348</v>
      </c>
      <c r="E127" s="49" t="s">
        <v>70</v>
      </c>
      <c r="F127" s="49"/>
      <c r="G127" s="49"/>
      <c r="H127" s="49"/>
      <c r="I127" s="120">
        <v>5362.56</v>
      </c>
      <c r="J127" s="119">
        <v>5617.92</v>
      </c>
      <c r="K127" s="119">
        <v>5873.28</v>
      </c>
      <c r="L127" s="119">
        <v>6128.6399999999994</v>
      </c>
      <c r="M127" s="119">
        <v>6384</v>
      </c>
      <c r="N127" s="119">
        <v>6971.3</v>
      </c>
      <c r="O127" s="143"/>
    </row>
    <row r="128" spans="1:15" s="83" customFormat="1" ht="15.75" customHeight="1">
      <c r="A128" s="81" t="s">
        <v>246</v>
      </c>
      <c r="B128" s="82" t="s">
        <v>241</v>
      </c>
      <c r="C128" s="49" t="s">
        <v>300</v>
      </c>
      <c r="D128" s="49" t="s">
        <v>348</v>
      </c>
      <c r="E128" s="49" t="s">
        <v>71</v>
      </c>
      <c r="F128" s="49"/>
      <c r="G128" s="49"/>
      <c r="H128" s="49"/>
      <c r="I128" s="120">
        <v>5362.56</v>
      </c>
      <c r="J128" s="119">
        <v>5617.92</v>
      </c>
      <c r="K128" s="119">
        <v>5873.28</v>
      </c>
      <c r="L128" s="119">
        <v>6128.6399999999994</v>
      </c>
      <c r="M128" s="119">
        <v>6384</v>
      </c>
      <c r="N128" s="119">
        <v>6971.3</v>
      </c>
      <c r="O128" s="143"/>
    </row>
    <row r="129" spans="1:15" s="83" customFormat="1" ht="15.75" customHeight="1">
      <c r="A129" s="81" t="s">
        <v>246</v>
      </c>
      <c r="B129" s="82" t="s">
        <v>241</v>
      </c>
      <c r="C129" s="49" t="s">
        <v>300</v>
      </c>
      <c r="D129" s="49" t="s">
        <v>348</v>
      </c>
      <c r="E129" s="49" t="s">
        <v>72</v>
      </c>
      <c r="F129" s="49"/>
      <c r="G129" s="49"/>
      <c r="H129" s="49"/>
      <c r="I129" s="120">
        <v>5362.56</v>
      </c>
      <c r="J129" s="119">
        <v>5617.92</v>
      </c>
      <c r="K129" s="119">
        <v>5873.28</v>
      </c>
      <c r="L129" s="119">
        <v>6128.6399999999994</v>
      </c>
      <c r="M129" s="119">
        <v>6384</v>
      </c>
      <c r="N129" s="119">
        <v>6971.3</v>
      </c>
      <c r="O129" s="143"/>
    </row>
    <row r="130" spans="1:15" s="83" customFormat="1" ht="15.75" customHeight="1">
      <c r="A130" s="81" t="s">
        <v>246</v>
      </c>
      <c r="B130" s="82" t="s">
        <v>241</v>
      </c>
      <c r="C130" s="49" t="s">
        <v>300</v>
      </c>
      <c r="D130" s="49" t="s">
        <v>348</v>
      </c>
      <c r="E130" s="49" t="s">
        <v>73</v>
      </c>
      <c r="F130" s="49"/>
      <c r="G130" s="49"/>
      <c r="H130" s="49"/>
      <c r="I130" s="120">
        <v>5362.56</v>
      </c>
      <c r="J130" s="119">
        <v>5617.92</v>
      </c>
      <c r="K130" s="119">
        <v>5873.28</v>
      </c>
      <c r="L130" s="119">
        <v>6128.6399999999994</v>
      </c>
      <c r="M130" s="119">
        <v>6384</v>
      </c>
      <c r="N130" s="119">
        <v>6971.3</v>
      </c>
      <c r="O130" s="143"/>
    </row>
    <row r="131" spans="1:15" s="83" customFormat="1" ht="15.75" customHeight="1">
      <c r="A131" s="81" t="s">
        <v>246</v>
      </c>
      <c r="B131" s="82" t="s">
        <v>241</v>
      </c>
      <c r="C131" s="49" t="s">
        <v>300</v>
      </c>
      <c r="D131" s="49" t="s">
        <v>348</v>
      </c>
      <c r="E131" s="49" t="s">
        <v>163</v>
      </c>
      <c r="F131" s="49"/>
      <c r="G131" s="49"/>
      <c r="H131" s="49"/>
      <c r="I131" s="120">
        <v>5362.56</v>
      </c>
      <c r="J131" s="119">
        <v>5617.92</v>
      </c>
      <c r="K131" s="119">
        <v>5873.28</v>
      </c>
      <c r="L131" s="119">
        <v>6128.6399999999994</v>
      </c>
      <c r="M131" s="119">
        <v>6384</v>
      </c>
      <c r="N131" s="119">
        <v>6971.3</v>
      </c>
      <c r="O131" s="143"/>
    </row>
    <row r="132" spans="1:15" s="3" customFormat="1" ht="15.75" customHeight="1">
      <c r="A132" s="81" t="s">
        <v>246</v>
      </c>
      <c r="B132" s="82" t="s">
        <v>242</v>
      </c>
      <c r="C132" s="49" t="s">
        <v>244</v>
      </c>
      <c r="D132" s="49" t="s">
        <v>245</v>
      </c>
      <c r="E132" s="49" t="s">
        <v>74</v>
      </c>
      <c r="F132" s="49"/>
      <c r="G132" s="49"/>
      <c r="H132" s="49"/>
      <c r="I132" s="120">
        <v>3769.08</v>
      </c>
      <c r="J132" s="119">
        <v>3948.5600000000004</v>
      </c>
      <c r="K132" s="119">
        <v>4128.04</v>
      </c>
      <c r="L132" s="119">
        <v>4307.5199999999995</v>
      </c>
      <c r="M132" s="119">
        <v>4487</v>
      </c>
      <c r="N132" s="119">
        <v>4899.8</v>
      </c>
      <c r="O132" s="142"/>
    </row>
    <row r="133" spans="1:15" s="3" customFormat="1" ht="15.75" customHeight="1">
      <c r="A133" s="81" t="s">
        <v>246</v>
      </c>
      <c r="B133" s="82" t="s">
        <v>242</v>
      </c>
      <c r="C133" s="49" t="s">
        <v>244</v>
      </c>
      <c r="D133" s="49" t="s">
        <v>245</v>
      </c>
      <c r="E133" s="49" t="s">
        <v>70</v>
      </c>
      <c r="F133" s="49"/>
      <c r="G133" s="49"/>
      <c r="H133" s="49"/>
      <c r="I133" s="120">
        <v>3769.08</v>
      </c>
      <c r="J133" s="119">
        <v>3948.5600000000004</v>
      </c>
      <c r="K133" s="119">
        <v>4128.04</v>
      </c>
      <c r="L133" s="119">
        <v>4307.5199999999995</v>
      </c>
      <c r="M133" s="119">
        <v>4487</v>
      </c>
      <c r="N133" s="119">
        <v>4899.8</v>
      </c>
      <c r="O133" s="142"/>
    </row>
    <row r="134" spans="1:15" s="3" customFormat="1" ht="15.75" customHeight="1">
      <c r="A134" s="81" t="s">
        <v>246</v>
      </c>
      <c r="B134" s="82" t="s">
        <v>242</v>
      </c>
      <c r="C134" s="49" t="s">
        <v>244</v>
      </c>
      <c r="D134" s="49" t="s">
        <v>245</v>
      </c>
      <c r="E134" s="49" t="s">
        <v>71</v>
      </c>
      <c r="F134" s="49"/>
      <c r="G134" s="49"/>
      <c r="H134" s="49"/>
      <c r="I134" s="120">
        <v>3769.08</v>
      </c>
      <c r="J134" s="119">
        <v>3948.5600000000004</v>
      </c>
      <c r="K134" s="119">
        <v>4128.04</v>
      </c>
      <c r="L134" s="119">
        <v>4307.5199999999995</v>
      </c>
      <c r="M134" s="119">
        <v>4487</v>
      </c>
      <c r="N134" s="119">
        <v>4899.8</v>
      </c>
      <c r="O134" s="142"/>
    </row>
    <row r="135" spans="1:15" s="3" customFormat="1" ht="15.75" customHeight="1">
      <c r="A135" s="81" t="s">
        <v>246</v>
      </c>
      <c r="B135" s="82" t="s">
        <v>242</v>
      </c>
      <c r="C135" s="49" t="s">
        <v>244</v>
      </c>
      <c r="D135" s="49" t="s">
        <v>245</v>
      </c>
      <c r="E135" s="49" t="s">
        <v>72</v>
      </c>
      <c r="F135" s="49"/>
      <c r="G135" s="49"/>
      <c r="H135" s="49"/>
      <c r="I135" s="120">
        <v>3769.08</v>
      </c>
      <c r="J135" s="119">
        <v>3948.5600000000004</v>
      </c>
      <c r="K135" s="119">
        <v>4128.04</v>
      </c>
      <c r="L135" s="119">
        <v>4307.5199999999995</v>
      </c>
      <c r="M135" s="119">
        <v>4487</v>
      </c>
      <c r="N135" s="119">
        <v>4899.8</v>
      </c>
      <c r="O135" s="142"/>
    </row>
    <row r="136" spans="1:15" s="3" customFormat="1" ht="15.75" customHeight="1">
      <c r="A136" s="81" t="s">
        <v>246</v>
      </c>
      <c r="B136" s="82" t="s">
        <v>242</v>
      </c>
      <c r="C136" s="49" t="s">
        <v>244</v>
      </c>
      <c r="D136" s="49" t="s">
        <v>245</v>
      </c>
      <c r="E136" s="49" t="s">
        <v>73</v>
      </c>
      <c r="F136" s="49"/>
      <c r="G136" s="49"/>
      <c r="H136" s="49"/>
      <c r="I136" s="120">
        <v>3769.08</v>
      </c>
      <c r="J136" s="119">
        <v>3948.5600000000004</v>
      </c>
      <c r="K136" s="119">
        <v>4128.04</v>
      </c>
      <c r="L136" s="119">
        <v>4307.5199999999995</v>
      </c>
      <c r="M136" s="119">
        <v>4487</v>
      </c>
      <c r="N136" s="119">
        <v>4899.8</v>
      </c>
      <c r="O136" s="142"/>
    </row>
    <row r="137" spans="1:15" s="3" customFormat="1" ht="15.75" customHeight="1">
      <c r="A137" s="81" t="s">
        <v>246</v>
      </c>
      <c r="B137" s="82" t="s">
        <v>242</v>
      </c>
      <c r="C137" s="49" t="s">
        <v>244</v>
      </c>
      <c r="D137" s="49" t="s">
        <v>245</v>
      </c>
      <c r="E137" s="49" t="s">
        <v>163</v>
      </c>
      <c r="F137" s="49"/>
      <c r="G137" s="49"/>
      <c r="H137" s="49"/>
      <c r="I137" s="120">
        <v>3769.08</v>
      </c>
      <c r="J137" s="119">
        <v>3948.5600000000004</v>
      </c>
      <c r="K137" s="119">
        <v>4128.04</v>
      </c>
      <c r="L137" s="119">
        <v>4307.5199999999995</v>
      </c>
      <c r="M137" s="119">
        <v>4487</v>
      </c>
      <c r="N137" s="119">
        <v>4899.8</v>
      </c>
      <c r="O137" s="142"/>
    </row>
    <row r="138" spans="1:15" s="3" customFormat="1" ht="15.75" customHeight="1">
      <c r="A138" s="77"/>
      <c r="B138" s="78" t="s">
        <v>165</v>
      </c>
      <c r="C138" s="52"/>
      <c r="D138" s="52"/>
      <c r="E138" s="52"/>
      <c r="F138" s="52"/>
      <c r="G138" s="52"/>
      <c r="H138" s="52"/>
      <c r="I138" s="119"/>
      <c r="J138" s="119"/>
      <c r="K138" s="119"/>
      <c r="L138" s="119"/>
      <c r="M138" s="119"/>
      <c r="N138" s="119"/>
      <c r="O138" s="142"/>
    </row>
    <row r="139" spans="1:15" s="3" customFormat="1" ht="12.75">
      <c r="A139" s="81" t="s">
        <v>288</v>
      </c>
      <c r="B139" s="82" t="s">
        <v>202</v>
      </c>
      <c r="C139" s="49" t="s">
        <v>36</v>
      </c>
      <c r="D139" s="49" t="s">
        <v>218</v>
      </c>
      <c r="E139" s="49"/>
      <c r="F139" s="49"/>
      <c r="G139" s="49"/>
      <c r="H139" s="49"/>
      <c r="I139" s="119">
        <v>2995</v>
      </c>
      <c r="J139" s="119">
        <v>3594</v>
      </c>
      <c r="K139" s="119">
        <v>3893.5</v>
      </c>
      <c r="L139" s="119">
        <v>4193</v>
      </c>
      <c r="M139" s="119">
        <v>4492.5</v>
      </c>
      <c r="N139" s="119">
        <v>4792</v>
      </c>
      <c r="O139" s="142"/>
    </row>
    <row r="140" spans="1:15" s="3" customFormat="1" ht="12.75">
      <c r="A140" s="81" t="s">
        <v>372</v>
      </c>
      <c r="B140" s="82" t="s">
        <v>306</v>
      </c>
      <c r="C140" s="49" t="s">
        <v>166</v>
      </c>
      <c r="D140" s="49" t="s">
        <v>373</v>
      </c>
      <c r="E140" s="49" t="s">
        <v>6</v>
      </c>
      <c r="F140" s="49"/>
      <c r="G140" s="49" t="s">
        <v>98</v>
      </c>
      <c r="H140" s="49"/>
      <c r="I140" s="119">
        <v>477.8</v>
      </c>
      <c r="J140" s="119">
        <v>500.5</v>
      </c>
      <c r="K140" s="119">
        <v>523.29999999999995</v>
      </c>
      <c r="L140" s="119">
        <v>546</v>
      </c>
      <c r="M140" s="119">
        <v>568.79999999999995</v>
      </c>
      <c r="N140" s="119">
        <v>591.5</v>
      </c>
      <c r="O140" s="142"/>
    </row>
    <row r="141" spans="1:15" s="3" customFormat="1" ht="12.75">
      <c r="A141" s="81" t="s">
        <v>167</v>
      </c>
      <c r="B141" s="82" t="s">
        <v>175</v>
      </c>
      <c r="C141" s="49" t="s">
        <v>166</v>
      </c>
      <c r="D141" s="49" t="s">
        <v>237</v>
      </c>
      <c r="E141" s="49" t="s">
        <v>6</v>
      </c>
      <c r="F141" s="49"/>
      <c r="G141" s="49" t="s">
        <v>98</v>
      </c>
      <c r="H141" s="49"/>
      <c r="I141" s="119">
        <v>477.8</v>
      </c>
      <c r="J141" s="119">
        <v>500.5</v>
      </c>
      <c r="K141" s="119">
        <v>523.29999999999995</v>
      </c>
      <c r="L141" s="119">
        <v>546</v>
      </c>
      <c r="M141" s="119">
        <v>568.79999999999995</v>
      </c>
      <c r="N141" s="119">
        <v>591.5</v>
      </c>
      <c r="O141" s="142"/>
    </row>
    <row r="142" spans="1:15" s="3" customFormat="1" ht="25.5">
      <c r="A142" s="81" t="s">
        <v>351</v>
      </c>
      <c r="B142" s="82" t="s">
        <v>174</v>
      </c>
      <c r="C142" s="49" t="s">
        <v>36</v>
      </c>
      <c r="D142" s="49" t="s">
        <v>207</v>
      </c>
      <c r="E142" s="49"/>
      <c r="F142" s="49"/>
      <c r="G142" s="49"/>
      <c r="H142" s="49"/>
      <c r="I142" s="119">
        <v>520.79999999999995</v>
      </c>
      <c r="J142" s="119">
        <v>545.6</v>
      </c>
      <c r="K142" s="119">
        <v>570.4</v>
      </c>
      <c r="L142" s="119">
        <v>595.20000000000005</v>
      </c>
      <c r="M142" s="119">
        <v>620</v>
      </c>
      <c r="N142" s="119">
        <v>644.79999999999995</v>
      </c>
      <c r="O142" s="142"/>
    </row>
    <row r="143" spans="1:15" s="3" customFormat="1" ht="12.75">
      <c r="A143" s="81" t="s">
        <v>352</v>
      </c>
      <c r="B143" s="82" t="s">
        <v>173</v>
      </c>
      <c r="C143" s="49" t="s">
        <v>166</v>
      </c>
      <c r="D143" s="49" t="s">
        <v>205</v>
      </c>
      <c r="E143" s="49"/>
      <c r="F143" s="49"/>
      <c r="G143" s="49"/>
      <c r="H143" s="49"/>
      <c r="I143" s="119">
        <v>1995</v>
      </c>
      <c r="J143" s="119">
        <v>2394</v>
      </c>
      <c r="K143" s="119">
        <v>2593.5</v>
      </c>
      <c r="L143" s="119">
        <v>2793</v>
      </c>
      <c r="M143" s="119">
        <v>2992.5</v>
      </c>
      <c r="N143" s="119">
        <v>3192</v>
      </c>
      <c r="O143" s="142"/>
    </row>
    <row r="144" spans="1:15" s="3" customFormat="1" ht="15">
      <c r="A144" s="81" t="s">
        <v>352</v>
      </c>
      <c r="B144" s="82" t="s">
        <v>172</v>
      </c>
      <c r="C144" s="49" t="s">
        <v>166</v>
      </c>
      <c r="D144" s="49" t="s">
        <v>206</v>
      </c>
      <c r="E144" s="49"/>
      <c r="F144" s="49"/>
      <c r="G144" s="49"/>
      <c r="H144" s="49"/>
      <c r="I144" s="119">
        <v>1134</v>
      </c>
      <c r="J144" s="132">
        <v>1188</v>
      </c>
      <c r="K144" s="119">
        <v>1242</v>
      </c>
      <c r="L144" s="119">
        <v>1296</v>
      </c>
      <c r="M144" s="119">
        <v>1350</v>
      </c>
      <c r="N144" s="119">
        <v>1404</v>
      </c>
      <c r="O144" s="142"/>
    </row>
    <row r="145" spans="1:15" s="3" customFormat="1" ht="25.5">
      <c r="A145" s="84" t="s">
        <v>353</v>
      </c>
      <c r="B145" s="82" t="s">
        <v>213</v>
      </c>
      <c r="C145" s="49" t="s">
        <v>166</v>
      </c>
      <c r="D145" s="49" t="s">
        <v>214</v>
      </c>
      <c r="E145" s="49"/>
      <c r="F145" s="49"/>
      <c r="G145" s="49"/>
      <c r="H145" s="49"/>
      <c r="I145" s="133">
        <v>1329.5</v>
      </c>
      <c r="J145" s="124">
        <v>1392.8</v>
      </c>
      <c r="K145" s="124">
        <v>1456.1</v>
      </c>
      <c r="L145" s="124">
        <v>1519.4</v>
      </c>
      <c r="M145" s="133">
        <v>1582.7</v>
      </c>
      <c r="N145" s="124">
        <v>1646</v>
      </c>
      <c r="O145" s="142"/>
    </row>
    <row r="146" spans="1:15" s="3" customFormat="1" ht="12.75">
      <c r="A146" s="58" t="s">
        <v>307</v>
      </c>
      <c r="B146" s="59" t="s">
        <v>305</v>
      </c>
      <c r="C146" s="49" t="s">
        <v>166</v>
      </c>
      <c r="D146" s="49" t="s">
        <v>305</v>
      </c>
      <c r="E146" s="49"/>
      <c r="F146" s="49"/>
      <c r="G146" s="49"/>
      <c r="H146" s="49"/>
      <c r="I146" s="124">
        <v>959.2</v>
      </c>
      <c r="J146" s="124">
        <v>1004.9</v>
      </c>
      <c r="K146" s="124">
        <v>1050.5</v>
      </c>
      <c r="L146" s="124">
        <v>1096.2</v>
      </c>
      <c r="M146" s="124">
        <v>1141.9000000000001</v>
      </c>
      <c r="N146" s="124">
        <v>1187.5999999999999</v>
      </c>
      <c r="O146" s="142"/>
    </row>
    <row r="147" spans="1:15" s="3" customFormat="1" ht="12.75">
      <c r="A147" s="58" t="s">
        <v>309</v>
      </c>
      <c r="B147" s="59" t="s">
        <v>310</v>
      </c>
      <c r="C147" s="49" t="s">
        <v>36</v>
      </c>
      <c r="D147" s="49" t="s">
        <v>383</v>
      </c>
      <c r="E147" s="49"/>
      <c r="F147" s="49"/>
      <c r="G147" s="49"/>
      <c r="H147" s="49"/>
      <c r="I147" s="124">
        <v>200</v>
      </c>
      <c r="J147" s="124">
        <v>200</v>
      </c>
      <c r="K147" s="124">
        <v>200</v>
      </c>
      <c r="L147" s="124">
        <v>200</v>
      </c>
      <c r="M147" s="124">
        <v>200</v>
      </c>
      <c r="N147" s="124">
        <v>200</v>
      </c>
      <c r="O147" s="142"/>
    </row>
    <row r="148" spans="1:15" s="3" customFormat="1" ht="12.75">
      <c r="A148" s="77"/>
      <c r="B148" s="78" t="s">
        <v>388</v>
      </c>
      <c r="C148" s="52"/>
      <c r="D148" s="52"/>
      <c r="E148" s="52"/>
      <c r="F148" s="52"/>
      <c r="G148" s="52"/>
      <c r="H148" s="52"/>
      <c r="I148" s="120"/>
      <c r="J148" s="119"/>
      <c r="K148" s="119"/>
      <c r="L148" s="119"/>
      <c r="M148" s="119"/>
      <c r="N148" s="119"/>
      <c r="O148" s="142"/>
    </row>
    <row r="149" spans="1:15" s="3" customFormat="1" ht="12.75">
      <c r="A149" s="77"/>
      <c r="B149" s="78" t="s">
        <v>144</v>
      </c>
      <c r="C149" s="52"/>
      <c r="D149" s="52"/>
      <c r="E149" s="52"/>
      <c r="F149" s="52"/>
      <c r="G149" s="52"/>
      <c r="H149" s="52"/>
      <c r="I149" s="120"/>
      <c r="J149" s="119"/>
      <c r="K149" s="119"/>
      <c r="L149" s="119"/>
      <c r="M149" s="119"/>
      <c r="N149" s="119"/>
      <c r="O149" s="142"/>
    </row>
    <row r="150" spans="1:15" s="3" customFormat="1" ht="22.5">
      <c r="A150" s="81" t="s">
        <v>354</v>
      </c>
      <c r="B150" s="82" t="s">
        <v>68</v>
      </c>
      <c r="C150" s="105" t="s">
        <v>374</v>
      </c>
      <c r="D150" s="49" t="s">
        <v>76</v>
      </c>
      <c r="E150" s="49" t="s">
        <v>74</v>
      </c>
      <c r="F150" s="49" t="s">
        <v>254</v>
      </c>
      <c r="G150" s="49" t="s">
        <v>97</v>
      </c>
      <c r="H150" s="49">
        <v>12</v>
      </c>
      <c r="I150" s="120">
        <v>1377</v>
      </c>
      <c r="J150" s="119">
        <v>1502.2</v>
      </c>
      <c r="K150" s="119">
        <v>1564.8</v>
      </c>
      <c r="L150" s="119">
        <v>1627.4</v>
      </c>
      <c r="M150" s="119">
        <v>1690</v>
      </c>
      <c r="N150" s="119">
        <v>1752.6</v>
      </c>
      <c r="O150" s="142"/>
    </row>
    <row r="151" spans="1:15" s="3" customFormat="1" ht="22.5" customHeight="1">
      <c r="A151" s="81" t="s">
        <v>354</v>
      </c>
      <c r="B151" s="82" t="s">
        <v>68</v>
      </c>
      <c r="C151" s="105" t="s">
        <v>374</v>
      </c>
      <c r="D151" s="49" t="s">
        <v>76</v>
      </c>
      <c r="E151" s="49" t="s">
        <v>70</v>
      </c>
      <c r="F151" s="49" t="s">
        <v>254</v>
      </c>
      <c r="G151" s="49" t="s">
        <v>97</v>
      </c>
      <c r="H151" s="49">
        <v>12</v>
      </c>
      <c r="I151" s="120">
        <v>1377</v>
      </c>
      <c r="J151" s="119">
        <v>1502.2</v>
      </c>
      <c r="K151" s="119">
        <v>1564.8</v>
      </c>
      <c r="L151" s="119">
        <v>1627.4</v>
      </c>
      <c r="M151" s="119">
        <v>1690</v>
      </c>
      <c r="N151" s="119">
        <v>1752.6</v>
      </c>
      <c r="O151" s="142"/>
    </row>
    <row r="152" spans="1:15" s="3" customFormat="1" ht="22.5" customHeight="1">
      <c r="A152" s="81" t="s">
        <v>354</v>
      </c>
      <c r="B152" s="82" t="s">
        <v>68</v>
      </c>
      <c r="C152" s="105" t="s">
        <v>374</v>
      </c>
      <c r="D152" s="49" t="s">
        <v>76</v>
      </c>
      <c r="E152" s="49" t="s">
        <v>71</v>
      </c>
      <c r="F152" s="49" t="s">
        <v>254</v>
      </c>
      <c r="G152" s="49" t="s">
        <v>97</v>
      </c>
      <c r="H152" s="49">
        <v>12</v>
      </c>
      <c r="I152" s="120">
        <v>1377</v>
      </c>
      <c r="J152" s="119">
        <v>1502.2</v>
      </c>
      <c r="K152" s="119">
        <v>1564.8</v>
      </c>
      <c r="L152" s="119">
        <v>1627.4</v>
      </c>
      <c r="M152" s="119">
        <v>1690</v>
      </c>
      <c r="N152" s="119">
        <v>1752.6</v>
      </c>
      <c r="O152" s="142"/>
    </row>
    <row r="153" spans="1:15" s="3" customFormat="1" ht="38.25" customHeight="1">
      <c r="A153" s="81" t="s">
        <v>354</v>
      </c>
      <c r="B153" s="82" t="s">
        <v>68</v>
      </c>
      <c r="C153" s="105" t="s">
        <v>374</v>
      </c>
      <c r="D153" s="49" t="s">
        <v>76</v>
      </c>
      <c r="E153" s="49" t="s">
        <v>72</v>
      </c>
      <c r="F153" s="49" t="s">
        <v>254</v>
      </c>
      <c r="G153" s="49" t="s">
        <v>97</v>
      </c>
      <c r="H153" s="49">
        <v>12</v>
      </c>
      <c r="I153" s="120">
        <v>1377</v>
      </c>
      <c r="J153" s="119">
        <v>1502.2</v>
      </c>
      <c r="K153" s="119">
        <v>1564.8</v>
      </c>
      <c r="L153" s="119">
        <v>1627.4</v>
      </c>
      <c r="M153" s="119">
        <v>1690</v>
      </c>
      <c r="N153" s="119">
        <v>1752.6</v>
      </c>
      <c r="O153" s="142"/>
    </row>
    <row r="154" spans="1:15" s="3" customFormat="1" ht="25.5" customHeight="1">
      <c r="A154" s="81" t="s">
        <v>354</v>
      </c>
      <c r="B154" s="82" t="s">
        <v>68</v>
      </c>
      <c r="C154" s="105" t="s">
        <v>374</v>
      </c>
      <c r="D154" s="49" t="s">
        <v>76</v>
      </c>
      <c r="E154" s="49" t="s">
        <v>73</v>
      </c>
      <c r="F154" s="49" t="s">
        <v>254</v>
      </c>
      <c r="G154" s="49" t="s">
        <v>97</v>
      </c>
      <c r="H154" s="49">
        <v>12</v>
      </c>
      <c r="I154" s="120">
        <v>1377</v>
      </c>
      <c r="J154" s="119">
        <v>1502.2</v>
      </c>
      <c r="K154" s="119">
        <v>1564.8</v>
      </c>
      <c r="L154" s="119">
        <v>1627.4</v>
      </c>
      <c r="M154" s="119">
        <v>1690</v>
      </c>
      <c r="N154" s="119">
        <v>1752.6</v>
      </c>
      <c r="O154" s="142"/>
    </row>
    <row r="155" spans="1:15" s="3" customFormat="1" ht="32.25" customHeight="1">
      <c r="A155" s="81" t="s">
        <v>355</v>
      </c>
      <c r="B155" s="82" t="s">
        <v>75</v>
      </c>
      <c r="C155" s="105" t="s">
        <v>374</v>
      </c>
      <c r="D155" s="49" t="s">
        <v>77</v>
      </c>
      <c r="E155" s="49" t="s">
        <v>74</v>
      </c>
      <c r="F155" s="49" t="s">
        <v>254</v>
      </c>
      <c r="G155" s="49" t="s">
        <v>97</v>
      </c>
      <c r="H155" s="49">
        <v>12</v>
      </c>
      <c r="I155" s="120">
        <v>1383.4</v>
      </c>
      <c r="J155" s="119">
        <v>1509.1</v>
      </c>
      <c r="K155" s="119">
        <v>1572</v>
      </c>
      <c r="L155" s="119">
        <v>1634.9</v>
      </c>
      <c r="M155" s="119">
        <v>1697.8</v>
      </c>
      <c r="N155" s="119">
        <v>1760.6</v>
      </c>
      <c r="O155" s="142"/>
    </row>
    <row r="156" spans="1:15" s="3" customFormat="1" ht="24.75" customHeight="1">
      <c r="A156" s="81" t="s">
        <v>355</v>
      </c>
      <c r="B156" s="82" t="s">
        <v>75</v>
      </c>
      <c r="C156" s="105" t="s">
        <v>374</v>
      </c>
      <c r="D156" s="49" t="s">
        <v>77</v>
      </c>
      <c r="E156" s="49" t="s">
        <v>70</v>
      </c>
      <c r="F156" s="49" t="s">
        <v>254</v>
      </c>
      <c r="G156" s="49" t="s">
        <v>97</v>
      </c>
      <c r="H156" s="49">
        <v>12</v>
      </c>
      <c r="I156" s="120">
        <v>1383.4</v>
      </c>
      <c r="J156" s="119">
        <v>1509.1</v>
      </c>
      <c r="K156" s="119">
        <v>1572</v>
      </c>
      <c r="L156" s="119">
        <v>1634.9</v>
      </c>
      <c r="M156" s="119">
        <v>1697.8</v>
      </c>
      <c r="N156" s="119">
        <v>1760.6</v>
      </c>
      <c r="O156" s="142"/>
    </row>
    <row r="157" spans="1:15" s="3" customFormat="1" ht="24" customHeight="1">
      <c r="A157" s="81" t="s">
        <v>355</v>
      </c>
      <c r="B157" s="82" t="s">
        <v>75</v>
      </c>
      <c r="C157" s="105" t="s">
        <v>374</v>
      </c>
      <c r="D157" s="49" t="s">
        <v>77</v>
      </c>
      <c r="E157" s="49" t="s">
        <v>71</v>
      </c>
      <c r="F157" s="49" t="s">
        <v>254</v>
      </c>
      <c r="G157" s="49" t="s">
        <v>97</v>
      </c>
      <c r="H157" s="49">
        <v>12</v>
      </c>
      <c r="I157" s="120">
        <v>1383.4</v>
      </c>
      <c r="J157" s="119">
        <v>1509.1</v>
      </c>
      <c r="K157" s="119">
        <v>1572</v>
      </c>
      <c r="L157" s="119">
        <v>1634.9</v>
      </c>
      <c r="M157" s="119">
        <v>1697.8</v>
      </c>
      <c r="N157" s="119">
        <v>1760.6</v>
      </c>
      <c r="O157" s="142"/>
    </row>
    <row r="158" spans="1:15" s="3" customFormat="1" ht="15.75" customHeight="1">
      <c r="A158" s="81" t="s">
        <v>355</v>
      </c>
      <c r="B158" s="82" t="s">
        <v>75</v>
      </c>
      <c r="C158" s="105" t="s">
        <v>374</v>
      </c>
      <c r="D158" s="49" t="s">
        <v>77</v>
      </c>
      <c r="E158" s="49" t="s">
        <v>72</v>
      </c>
      <c r="F158" s="49" t="s">
        <v>254</v>
      </c>
      <c r="G158" s="49" t="s">
        <v>97</v>
      </c>
      <c r="H158" s="49">
        <v>12</v>
      </c>
      <c r="I158" s="120">
        <v>1383.4</v>
      </c>
      <c r="J158" s="119">
        <v>1509.1</v>
      </c>
      <c r="K158" s="119">
        <v>1572</v>
      </c>
      <c r="L158" s="119">
        <v>1634.9</v>
      </c>
      <c r="M158" s="119">
        <v>1697.8</v>
      </c>
      <c r="N158" s="119">
        <v>1760.6</v>
      </c>
      <c r="O158" s="142"/>
    </row>
    <row r="159" spans="1:15" s="3" customFormat="1" ht="15.75" customHeight="1">
      <c r="A159" s="81" t="s">
        <v>355</v>
      </c>
      <c r="B159" s="82" t="s">
        <v>75</v>
      </c>
      <c r="C159" s="105" t="s">
        <v>374</v>
      </c>
      <c r="D159" s="49" t="s">
        <v>77</v>
      </c>
      <c r="E159" s="49" t="s">
        <v>73</v>
      </c>
      <c r="F159" s="49" t="s">
        <v>254</v>
      </c>
      <c r="G159" s="49" t="s">
        <v>97</v>
      </c>
      <c r="H159" s="49">
        <v>12</v>
      </c>
      <c r="I159" s="120">
        <v>1383.4</v>
      </c>
      <c r="J159" s="119">
        <v>1509.1</v>
      </c>
      <c r="K159" s="119">
        <v>1572</v>
      </c>
      <c r="L159" s="119">
        <v>1634.9</v>
      </c>
      <c r="M159" s="119">
        <v>1697.8</v>
      </c>
      <c r="N159" s="119">
        <v>1760.6</v>
      </c>
      <c r="O159" s="142"/>
    </row>
    <row r="160" spans="1:15" s="3" customFormat="1" ht="15.75" customHeight="1">
      <c r="A160" s="85" t="s">
        <v>356</v>
      </c>
      <c r="B160" s="86" t="s">
        <v>68</v>
      </c>
      <c r="C160" s="105" t="s">
        <v>374</v>
      </c>
      <c r="D160" s="50" t="s">
        <v>76</v>
      </c>
      <c r="E160" s="50" t="s">
        <v>74</v>
      </c>
      <c r="F160" s="50" t="s">
        <v>254</v>
      </c>
      <c r="G160" s="50" t="s">
        <v>97</v>
      </c>
      <c r="H160" s="50">
        <v>12</v>
      </c>
      <c r="I160" s="120">
        <v>1377</v>
      </c>
      <c r="J160" s="119">
        <v>1502.2</v>
      </c>
      <c r="K160" s="119">
        <v>1564.8</v>
      </c>
      <c r="L160" s="119">
        <v>1627.4</v>
      </c>
      <c r="M160" s="119">
        <v>1690</v>
      </c>
      <c r="N160" s="119">
        <v>1752.6</v>
      </c>
      <c r="O160" s="142"/>
    </row>
    <row r="161" spans="1:15" s="3" customFormat="1" ht="15.75" customHeight="1">
      <c r="A161" s="85" t="s">
        <v>356</v>
      </c>
      <c r="B161" s="86" t="s">
        <v>68</v>
      </c>
      <c r="C161" s="105" t="s">
        <v>374</v>
      </c>
      <c r="D161" s="50" t="s">
        <v>76</v>
      </c>
      <c r="E161" s="50" t="s">
        <v>70</v>
      </c>
      <c r="F161" s="50" t="s">
        <v>254</v>
      </c>
      <c r="G161" s="50" t="s">
        <v>97</v>
      </c>
      <c r="H161" s="50">
        <v>12</v>
      </c>
      <c r="I161" s="120">
        <v>1377</v>
      </c>
      <c r="J161" s="119">
        <v>1502.2</v>
      </c>
      <c r="K161" s="119">
        <v>1564.8</v>
      </c>
      <c r="L161" s="119">
        <v>1627.4</v>
      </c>
      <c r="M161" s="119">
        <v>1690</v>
      </c>
      <c r="N161" s="119">
        <v>1752.6</v>
      </c>
      <c r="O161" s="142"/>
    </row>
    <row r="162" spans="1:15" s="3" customFormat="1" ht="15.75" customHeight="1">
      <c r="A162" s="85" t="s">
        <v>356</v>
      </c>
      <c r="B162" s="86" t="s">
        <v>68</v>
      </c>
      <c r="C162" s="105" t="s">
        <v>374</v>
      </c>
      <c r="D162" s="50" t="s">
        <v>76</v>
      </c>
      <c r="E162" s="50" t="s">
        <v>71</v>
      </c>
      <c r="F162" s="50" t="s">
        <v>254</v>
      </c>
      <c r="G162" s="50" t="s">
        <v>97</v>
      </c>
      <c r="H162" s="50">
        <v>12</v>
      </c>
      <c r="I162" s="120">
        <v>1377</v>
      </c>
      <c r="J162" s="119">
        <v>1502.2</v>
      </c>
      <c r="K162" s="119">
        <v>1564.8</v>
      </c>
      <c r="L162" s="119">
        <v>1627.4</v>
      </c>
      <c r="M162" s="119">
        <v>1690</v>
      </c>
      <c r="N162" s="119">
        <v>1752.6</v>
      </c>
      <c r="O162" s="142"/>
    </row>
    <row r="163" spans="1:15" s="3" customFormat="1" ht="15.75" customHeight="1">
      <c r="A163" s="85" t="s">
        <v>356</v>
      </c>
      <c r="B163" s="86" t="s">
        <v>68</v>
      </c>
      <c r="C163" s="105" t="s">
        <v>374</v>
      </c>
      <c r="D163" s="50" t="s">
        <v>76</v>
      </c>
      <c r="E163" s="50" t="s">
        <v>72</v>
      </c>
      <c r="F163" s="50" t="s">
        <v>254</v>
      </c>
      <c r="G163" s="50" t="s">
        <v>97</v>
      </c>
      <c r="H163" s="50">
        <v>12</v>
      </c>
      <c r="I163" s="120">
        <v>1377</v>
      </c>
      <c r="J163" s="119">
        <v>1502.2</v>
      </c>
      <c r="K163" s="119">
        <v>1564.8</v>
      </c>
      <c r="L163" s="119">
        <v>1627.4</v>
      </c>
      <c r="M163" s="119">
        <v>1690</v>
      </c>
      <c r="N163" s="119">
        <v>1752.6</v>
      </c>
      <c r="O163" s="142"/>
    </row>
    <row r="164" spans="1:15" s="3" customFormat="1" ht="15.75" customHeight="1">
      <c r="A164" s="85" t="s">
        <v>356</v>
      </c>
      <c r="B164" s="86" t="s">
        <v>68</v>
      </c>
      <c r="C164" s="105" t="s">
        <v>374</v>
      </c>
      <c r="D164" s="50" t="s">
        <v>76</v>
      </c>
      <c r="E164" s="50" t="s">
        <v>73</v>
      </c>
      <c r="F164" s="50" t="s">
        <v>254</v>
      </c>
      <c r="G164" s="50" t="s">
        <v>97</v>
      </c>
      <c r="H164" s="50">
        <v>12</v>
      </c>
      <c r="I164" s="120">
        <v>1377</v>
      </c>
      <c r="J164" s="119">
        <v>1502.2</v>
      </c>
      <c r="K164" s="119">
        <v>1564.8</v>
      </c>
      <c r="L164" s="119">
        <v>1627.4</v>
      </c>
      <c r="M164" s="119">
        <v>1690</v>
      </c>
      <c r="N164" s="119">
        <v>1752.6</v>
      </c>
      <c r="O164" s="142"/>
    </row>
    <row r="165" spans="1:15" s="3" customFormat="1" ht="15.75" customHeight="1">
      <c r="A165" s="85" t="s">
        <v>357</v>
      </c>
      <c r="B165" s="86" t="s">
        <v>75</v>
      </c>
      <c r="C165" s="105" t="s">
        <v>374</v>
      </c>
      <c r="D165" s="50" t="s">
        <v>77</v>
      </c>
      <c r="E165" s="50" t="s">
        <v>74</v>
      </c>
      <c r="F165" s="50" t="s">
        <v>254</v>
      </c>
      <c r="G165" s="50" t="s">
        <v>97</v>
      </c>
      <c r="H165" s="50">
        <v>12</v>
      </c>
      <c r="I165" s="120">
        <v>1383.4</v>
      </c>
      <c r="J165" s="119">
        <v>1509.1</v>
      </c>
      <c r="K165" s="119">
        <v>1572</v>
      </c>
      <c r="L165" s="119">
        <v>1634.9</v>
      </c>
      <c r="M165" s="119">
        <v>1697.8</v>
      </c>
      <c r="N165" s="119">
        <v>1760.6</v>
      </c>
      <c r="O165" s="142"/>
    </row>
    <row r="166" spans="1:15" s="3" customFormat="1" ht="15.75" customHeight="1">
      <c r="A166" s="85" t="s">
        <v>357</v>
      </c>
      <c r="B166" s="86" t="s">
        <v>75</v>
      </c>
      <c r="C166" s="105" t="s">
        <v>374</v>
      </c>
      <c r="D166" s="50" t="s">
        <v>77</v>
      </c>
      <c r="E166" s="50" t="s">
        <v>70</v>
      </c>
      <c r="F166" s="50" t="s">
        <v>254</v>
      </c>
      <c r="G166" s="50" t="s">
        <v>97</v>
      </c>
      <c r="H166" s="50">
        <v>12</v>
      </c>
      <c r="I166" s="120">
        <v>1383.4</v>
      </c>
      <c r="J166" s="119">
        <v>1509.1</v>
      </c>
      <c r="K166" s="119">
        <v>1572</v>
      </c>
      <c r="L166" s="119">
        <v>1634.9</v>
      </c>
      <c r="M166" s="119">
        <v>1697.8</v>
      </c>
      <c r="N166" s="119">
        <v>1760.6</v>
      </c>
      <c r="O166" s="142"/>
    </row>
    <row r="167" spans="1:15" s="3" customFormat="1" ht="15.75" customHeight="1">
      <c r="A167" s="85" t="s">
        <v>357</v>
      </c>
      <c r="B167" s="86" t="s">
        <v>75</v>
      </c>
      <c r="C167" s="105" t="s">
        <v>374</v>
      </c>
      <c r="D167" s="50" t="s">
        <v>77</v>
      </c>
      <c r="E167" s="50" t="s">
        <v>71</v>
      </c>
      <c r="F167" s="50" t="s">
        <v>254</v>
      </c>
      <c r="G167" s="50" t="s">
        <v>97</v>
      </c>
      <c r="H167" s="50">
        <v>12</v>
      </c>
      <c r="I167" s="120">
        <v>1383.4</v>
      </c>
      <c r="J167" s="119">
        <v>1509.1</v>
      </c>
      <c r="K167" s="119">
        <v>1572</v>
      </c>
      <c r="L167" s="119">
        <v>1634.9</v>
      </c>
      <c r="M167" s="119">
        <v>1697.8</v>
      </c>
      <c r="N167" s="119">
        <v>1760.6</v>
      </c>
      <c r="O167" s="142"/>
    </row>
    <row r="168" spans="1:15" s="3" customFormat="1" ht="15.75" customHeight="1">
      <c r="A168" s="85" t="s">
        <v>357</v>
      </c>
      <c r="B168" s="86" t="s">
        <v>75</v>
      </c>
      <c r="C168" s="105" t="s">
        <v>374</v>
      </c>
      <c r="D168" s="50" t="s">
        <v>77</v>
      </c>
      <c r="E168" s="50" t="s">
        <v>72</v>
      </c>
      <c r="F168" s="50" t="s">
        <v>254</v>
      </c>
      <c r="G168" s="50" t="s">
        <v>97</v>
      </c>
      <c r="H168" s="50">
        <v>12</v>
      </c>
      <c r="I168" s="120">
        <v>1383.4</v>
      </c>
      <c r="J168" s="119">
        <v>1509.1</v>
      </c>
      <c r="K168" s="119">
        <v>1572</v>
      </c>
      <c r="L168" s="119">
        <v>1634.9</v>
      </c>
      <c r="M168" s="119">
        <v>1697.8</v>
      </c>
      <c r="N168" s="119">
        <v>1760.6</v>
      </c>
      <c r="O168" s="142"/>
    </row>
    <row r="169" spans="1:15" s="3" customFormat="1" ht="15.75" customHeight="1">
      <c r="A169" s="85" t="s">
        <v>357</v>
      </c>
      <c r="B169" s="86" t="s">
        <v>75</v>
      </c>
      <c r="C169" s="105" t="s">
        <v>374</v>
      </c>
      <c r="D169" s="50" t="s">
        <v>77</v>
      </c>
      <c r="E169" s="50" t="s">
        <v>73</v>
      </c>
      <c r="F169" s="50" t="s">
        <v>254</v>
      </c>
      <c r="G169" s="50" t="s">
        <v>97</v>
      </c>
      <c r="H169" s="50">
        <v>12</v>
      </c>
      <c r="I169" s="120">
        <v>1383.4</v>
      </c>
      <c r="J169" s="119">
        <v>1509.1</v>
      </c>
      <c r="K169" s="119">
        <v>1572</v>
      </c>
      <c r="L169" s="119">
        <v>1634.9</v>
      </c>
      <c r="M169" s="119">
        <v>1697.8</v>
      </c>
      <c r="N169" s="119">
        <v>1760.6</v>
      </c>
      <c r="O169" s="142"/>
    </row>
    <row r="170" spans="1:15" s="3" customFormat="1" ht="15.75" customHeight="1">
      <c r="A170" s="77"/>
      <c r="B170" s="78" t="s">
        <v>197</v>
      </c>
      <c r="C170" s="52"/>
      <c r="D170" s="52"/>
      <c r="E170" s="52"/>
      <c r="F170" s="52"/>
      <c r="G170" s="52"/>
      <c r="H170" s="52"/>
      <c r="I170" s="134"/>
      <c r="J170" s="134"/>
      <c r="K170" s="134"/>
      <c r="L170" s="134"/>
      <c r="M170" s="134"/>
      <c r="N170" s="119"/>
      <c r="O170" s="142"/>
    </row>
    <row r="171" spans="1:15" s="3" customFormat="1" ht="15.75" customHeight="1">
      <c r="A171" s="71" t="s">
        <v>358</v>
      </c>
      <c r="B171" s="72" t="s">
        <v>198</v>
      </c>
      <c r="C171" s="48" t="s">
        <v>52</v>
      </c>
      <c r="D171" s="48" t="s">
        <v>208</v>
      </c>
      <c r="E171" s="47" t="s">
        <v>185</v>
      </c>
      <c r="F171" s="48" t="s">
        <v>159</v>
      </c>
      <c r="G171" s="48"/>
      <c r="H171" s="48"/>
      <c r="I171" s="120">
        <v>371</v>
      </c>
      <c r="J171" s="120">
        <v>371</v>
      </c>
      <c r="K171" s="120">
        <v>371</v>
      </c>
      <c r="L171" s="120">
        <v>371</v>
      </c>
      <c r="M171" s="120">
        <v>371</v>
      </c>
      <c r="N171" s="120">
        <v>371</v>
      </c>
      <c r="O171" s="142"/>
    </row>
    <row r="172" spans="1:15" s="3" customFormat="1" ht="15.75" customHeight="1">
      <c r="A172" s="71" t="s">
        <v>358</v>
      </c>
      <c r="B172" s="72" t="s">
        <v>198</v>
      </c>
      <c r="C172" s="48" t="s">
        <v>52</v>
      </c>
      <c r="D172" s="48" t="s">
        <v>208</v>
      </c>
      <c r="E172" s="47" t="s">
        <v>186</v>
      </c>
      <c r="F172" s="48" t="s">
        <v>159</v>
      </c>
      <c r="G172" s="48"/>
      <c r="H172" s="48"/>
      <c r="I172" s="120">
        <v>371</v>
      </c>
      <c r="J172" s="120">
        <v>371</v>
      </c>
      <c r="K172" s="120">
        <v>371</v>
      </c>
      <c r="L172" s="120">
        <v>371</v>
      </c>
      <c r="M172" s="120">
        <v>371</v>
      </c>
      <c r="N172" s="120">
        <v>371</v>
      </c>
      <c r="O172" s="142"/>
    </row>
    <row r="173" spans="1:15" s="3" customFormat="1" ht="15.75" customHeight="1">
      <c r="A173" s="71" t="s">
        <v>358</v>
      </c>
      <c r="B173" s="72" t="s">
        <v>198</v>
      </c>
      <c r="C173" s="48" t="s">
        <v>52</v>
      </c>
      <c r="D173" s="48" t="s">
        <v>208</v>
      </c>
      <c r="E173" s="47" t="s">
        <v>187</v>
      </c>
      <c r="F173" s="48" t="s">
        <v>159</v>
      </c>
      <c r="G173" s="48"/>
      <c r="H173" s="48"/>
      <c r="I173" s="120">
        <v>371</v>
      </c>
      <c r="J173" s="120">
        <v>371</v>
      </c>
      <c r="K173" s="120">
        <v>371</v>
      </c>
      <c r="L173" s="120">
        <v>371</v>
      </c>
      <c r="M173" s="120">
        <v>371</v>
      </c>
      <c r="N173" s="120">
        <v>371</v>
      </c>
      <c r="O173" s="142"/>
    </row>
    <row r="174" spans="1:15" s="3" customFormat="1" ht="15.75" customHeight="1">
      <c r="A174" s="75"/>
      <c r="B174" s="75" t="s">
        <v>257</v>
      </c>
      <c r="C174" s="52"/>
      <c r="D174" s="52"/>
      <c r="E174" s="52"/>
      <c r="F174" s="52"/>
      <c r="G174" s="52"/>
      <c r="H174" s="52"/>
      <c r="I174" s="120"/>
      <c r="J174" s="120"/>
      <c r="K174" s="120"/>
      <c r="L174" s="120"/>
      <c r="M174" s="120"/>
      <c r="N174" s="120"/>
      <c r="O174" s="142"/>
    </row>
    <row r="175" spans="1:15" s="3" customFormat="1" ht="15.75" customHeight="1">
      <c r="A175" s="71" t="s">
        <v>359</v>
      </c>
      <c r="B175" s="72" t="s">
        <v>264</v>
      </c>
      <c r="C175" s="48" t="s">
        <v>36</v>
      </c>
      <c r="D175" s="48" t="s">
        <v>258</v>
      </c>
      <c r="E175" s="47" t="s">
        <v>259</v>
      </c>
      <c r="F175" s="48"/>
      <c r="G175" s="48"/>
      <c r="H175" s="48"/>
      <c r="I175" s="120">
        <v>720</v>
      </c>
      <c r="J175" s="120">
        <v>752.7</v>
      </c>
      <c r="K175" s="120">
        <v>785.4</v>
      </c>
      <c r="L175" s="119">
        <v>818.1</v>
      </c>
      <c r="M175" s="120">
        <v>850.9</v>
      </c>
      <c r="N175" s="120">
        <v>971.9</v>
      </c>
      <c r="O175" s="142"/>
    </row>
    <row r="176" spans="1:15" s="3" customFormat="1" ht="15.75" customHeight="1">
      <c r="A176" s="71" t="s">
        <v>359</v>
      </c>
      <c r="B176" s="72" t="s">
        <v>264</v>
      </c>
      <c r="C176" s="48" t="s">
        <v>36</v>
      </c>
      <c r="D176" s="48" t="s">
        <v>260</v>
      </c>
      <c r="E176" s="47" t="s">
        <v>261</v>
      </c>
      <c r="F176" s="48"/>
      <c r="G176" s="48"/>
      <c r="H176" s="48"/>
      <c r="I176" s="120">
        <v>720</v>
      </c>
      <c r="J176" s="120">
        <v>752.7</v>
      </c>
      <c r="K176" s="120">
        <v>785.4</v>
      </c>
      <c r="L176" s="119">
        <v>818.1</v>
      </c>
      <c r="M176" s="120">
        <v>850.9</v>
      </c>
      <c r="N176" s="120">
        <v>971.9</v>
      </c>
      <c r="O176" s="142"/>
    </row>
    <row r="177" spans="1:15" s="3" customFormat="1" ht="15.75" customHeight="1">
      <c r="A177" s="71" t="s">
        <v>359</v>
      </c>
      <c r="B177" s="72" t="s">
        <v>264</v>
      </c>
      <c r="C177" s="48" t="s">
        <v>36</v>
      </c>
      <c r="D177" s="48" t="s">
        <v>262</v>
      </c>
      <c r="E177" s="47" t="s">
        <v>263</v>
      </c>
      <c r="F177" s="48"/>
      <c r="G177" s="48"/>
      <c r="H177" s="48"/>
      <c r="I177" s="120">
        <v>720</v>
      </c>
      <c r="J177" s="120">
        <v>752.7</v>
      </c>
      <c r="K177" s="120">
        <v>785.4</v>
      </c>
      <c r="L177" s="119">
        <v>818.1</v>
      </c>
      <c r="M177" s="120">
        <v>850.9</v>
      </c>
      <c r="N177" s="120">
        <v>971.9</v>
      </c>
      <c r="O177" s="142"/>
    </row>
    <row r="178" spans="1:15" s="3" customFormat="1" ht="15.75" customHeight="1">
      <c r="A178" s="77"/>
      <c r="B178" s="78" t="s">
        <v>189</v>
      </c>
      <c r="C178" s="52"/>
      <c r="D178" s="52"/>
      <c r="E178" s="52"/>
      <c r="F178" s="52"/>
      <c r="G178" s="52"/>
      <c r="H178" s="52"/>
      <c r="I178" s="134"/>
      <c r="J178" s="134"/>
      <c r="K178" s="134"/>
      <c r="L178" s="134"/>
      <c r="M178" s="134"/>
      <c r="N178" s="119"/>
      <c r="O178" s="142"/>
    </row>
    <row r="179" spans="1:15" s="3" customFormat="1" ht="15.75" customHeight="1">
      <c r="A179" s="81" t="s">
        <v>192</v>
      </c>
      <c r="B179" s="82" t="s">
        <v>194</v>
      </c>
      <c r="C179" s="49" t="s">
        <v>52</v>
      </c>
      <c r="D179" s="49" t="s">
        <v>238</v>
      </c>
      <c r="E179" s="49" t="s">
        <v>74</v>
      </c>
      <c r="F179" s="49" t="s">
        <v>193</v>
      </c>
      <c r="G179" s="49" t="s">
        <v>97</v>
      </c>
      <c r="H179" s="49">
        <v>12</v>
      </c>
      <c r="I179" s="122">
        <v>662.4</v>
      </c>
      <c r="J179" s="122">
        <v>728.6</v>
      </c>
      <c r="K179" s="122">
        <v>761.8</v>
      </c>
      <c r="L179" s="122">
        <v>794.9</v>
      </c>
      <c r="M179" s="122">
        <v>828</v>
      </c>
      <c r="N179" s="122">
        <v>861.1</v>
      </c>
      <c r="O179" s="142"/>
    </row>
    <row r="180" spans="1:15" s="3" customFormat="1" ht="15.75" customHeight="1">
      <c r="A180" s="81" t="s">
        <v>192</v>
      </c>
      <c r="B180" s="82" t="s">
        <v>194</v>
      </c>
      <c r="C180" s="49" t="s">
        <v>52</v>
      </c>
      <c r="D180" s="49" t="s">
        <v>238</v>
      </c>
      <c r="E180" s="49" t="s">
        <v>70</v>
      </c>
      <c r="F180" s="49" t="s">
        <v>193</v>
      </c>
      <c r="G180" s="49" t="s">
        <v>97</v>
      </c>
      <c r="H180" s="49">
        <v>12</v>
      </c>
      <c r="I180" s="122">
        <v>662.4</v>
      </c>
      <c r="J180" s="122">
        <v>728.6</v>
      </c>
      <c r="K180" s="122">
        <v>761.8</v>
      </c>
      <c r="L180" s="122">
        <v>794.9</v>
      </c>
      <c r="M180" s="122">
        <v>828</v>
      </c>
      <c r="N180" s="122">
        <v>861.1</v>
      </c>
      <c r="O180" s="142"/>
    </row>
    <row r="181" spans="1:15" s="3" customFormat="1" ht="15.75" customHeight="1">
      <c r="A181" s="81" t="s">
        <v>192</v>
      </c>
      <c r="B181" s="82" t="s">
        <v>194</v>
      </c>
      <c r="C181" s="49" t="s">
        <v>52</v>
      </c>
      <c r="D181" s="49" t="s">
        <v>238</v>
      </c>
      <c r="E181" s="49" t="s">
        <v>71</v>
      </c>
      <c r="F181" s="49" t="s">
        <v>193</v>
      </c>
      <c r="G181" s="49" t="s">
        <v>97</v>
      </c>
      <c r="H181" s="49">
        <v>12</v>
      </c>
      <c r="I181" s="122">
        <v>662.4</v>
      </c>
      <c r="J181" s="122">
        <v>728.6</v>
      </c>
      <c r="K181" s="122">
        <v>761.8</v>
      </c>
      <c r="L181" s="122">
        <v>794.9</v>
      </c>
      <c r="M181" s="122">
        <v>828</v>
      </c>
      <c r="N181" s="122">
        <v>861.1</v>
      </c>
      <c r="O181" s="142"/>
    </row>
    <row r="182" spans="1:15" s="3" customFormat="1" ht="15.75" customHeight="1">
      <c r="A182" s="81" t="s">
        <v>192</v>
      </c>
      <c r="B182" s="82" t="s">
        <v>194</v>
      </c>
      <c r="C182" s="49" t="s">
        <v>52</v>
      </c>
      <c r="D182" s="49" t="s">
        <v>238</v>
      </c>
      <c r="E182" s="49" t="s">
        <v>72</v>
      </c>
      <c r="F182" s="49" t="s">
        <v>193</v>
      </c>
      <c r="G182" s="49" t="s">
        <v>97</v>
      </c>
      <c r="H182" s="49">
        <v>12</v>
      </c>
      <c r="I182" s="122">
        <v>662.4</v>
      </c>
      <c r="J182" s="122">
        <v>728.6</v>
      </c>
      <c r="K182" s="122">
        <v>761.8</v>
      </c>
      <c r="L182" s="122">
        <v>794.9</v>
      </c>
      <c r="M182" s="122">
        <v>828</v>
      </c>
      <c r="N182" s="122">
        <v>861.1</v>
      </c>
      <c r="O182" s="142"/>
    </row>
    <row r="183" spans="1:15" s="3" customFormat="1" ht="15.75" customHeight="1">
      <c r="A183" s="81" t="s">
        <v>192</v>
      </c>
      <c r="B183" s="82" t="s">
        <v>194</v>
      </c>
      <c r="C183" s="49" t="s">
        <v>52</v>
      </c>
      <c r="D183" s="49" t="s">
        <v>238</v>
      </c>
      <c r="E183" s="49" t="s">
        <v>73</v>
      </c>
      <c r="F183" s="49" t="s">
        <v>193</v>
      </c>
      <c r="G183" s="49" t="s">
        <v>97</v>
      </c>
      <c r="H183" s="49">
        <v>12</v>
      </c>
      <c r="I183" s="122">
        <v>662.4</v>
      </c>
      <c r="J183" s="122">
        <v>728.6</v>
      </c>
      <c r="K183" s="122">
        <v>761.8</v>
      </c>
      <c r="L183" s="122">
        <v>794.9</v>
      </c>
      <c r="M183" s="122">
        <v>828</v>
      </c>
      <c r="N183" s="122">
        <v>861.1</v>
      </c>
      <c r="O183" s="142"/>
    </row>
    <row r="184" spans="1:15" s="3" customFormat="1" ht="15.75" customHeight="1">
      <c r="A184" s="81" t="s">
        <v>191</v>
      </c>
      <c r="B184" s="82" t="s">
        <v>190</v>
      </c>
      <c r="C184" s="49" t="s">
        <v>52</v>
      </c>
      <c r="D184" s="49" t="s">
        <v>239</v>
      </c>
      <c r="E184" s="49" t="s">
        <v>74</v>
      </c>
      <c r="F184" s="49" t="s">
        <v>193</v>
      </c>
      <c r="G184" s="49" t="s">
        <v>97</v>
      </c>
      <c r="H184" s="49">
        <v>12</v>
      </c>
      <c r="I184" s="122">
        <v>700.8</v>
      </c>
      <c r="J184" s="122">
        <v>770.9</v>
      </c>
      <c r="K184" s="122">
        <v>805.9</v>
      </c>
      <c r="L184" s="122">
        <v>841</v>
      </c>
      <c r="M184" s="122">
        <v>876</v>
      </c>
      <c r="N184" s="122">
        <v>911</v>
      </c>
      <c r="O184" s="142"/>
    </row>
    <row r="185" spans="1:15" s="3" customFormat="1" ht="15.75" customHeight="1">
      <c r="A185" s="81" t="s">
        <v>191</v>
      </c>
      <c r="B185" s="82" t="s">
        <v>190</v>
      </c>
      <c r="C185" s="49" t="s">
        <v>52</v>
      </c>
      <c r="D185" s="49" t="s">
        <v>239</v>
      </c>
      <c r="E185" s="49" t="s">
        <v>70</v>
      </c>
      <c r="F185" s="49" t="s">
        <v>193</v>
      </c>
      <c r="G185" s="49" t="s">
        <v>97</v>
      </c>
      <c r="H185" s="49">
        <v>12</v>
      </c>
      <c r="I185" s="122">
        <v>700.8</v>
      </c>
      <c r="J185" s="122">
        <v>770.9</v>
      </c>
      <c r="K185" s="122">
        <v>805.9</v>
      </c>
      <c r="L185" s="122">
        <v>841</v>
      </c>
      <c r="M185" s="122">
        <v>876</v>
      </c>
      <c r="N185" s="122">
        <v>911</v>
      </c>
      <c r="O185" s="142"/>
    </row>
    <row r="186" spans="1:15" s="3" customFormat="1" ht="15.75" customHeight="1">
      <c r="A186" s="81" t="s">
        <v>191</v>
      </c>
      <c r="B186" s="82" t="s">
        <v>190</v>
      </c>
      <c r="C186" s="49" t="s">
        <v>52</v>
      </c>
      <c r="D186" s="49" t="s">
        <v>239</v>
      </c>
      <c r="E186" s="49" t="s">
        <v>71</v>
      </c>
      <c r="F186" s="49" t="s">
        <v>193</v>
      </c>
      <c r="G186" s="49" t="s">
        <v>97</v>
      </c>
      <c r="H186" s="49">
        <v>12</v>
      </c>
      <c r="I186" s="122">
        <v>700.8</v>
      </c>
      <c r="J186" s="122">
        <v>770.9</v>
      </c>
      <c r="K186" s="122">
        <v>805.9</v>
      </c>
      <c r="L186" s="122">
        <v>841</v>
      </c>
      <c r="M186" s="122">
        <v>876</v>
      </c>
      <c r="N186" s="122">
        <v>911</v>
      </c>
      <c r="O186" s="142"/>
    </row>
    <row r="187" spans="1:15" s="3" customFormat="1" ht="15.75" customHeight="1">
      <c r="A187" s="81" t="s">
        <v>191</v>
      </c>
      <c r="B187" s="82" t="s">
        <v>190</v>
      </c>
      <c r="C187" s="49" t="s">
        <v>52</v>
      </c>
      <c r="D187" s="49" t="s">
        <v>239</v>
      </c>
      <c r="E187" s="49" t="s">
        <v>72</v>
      </c>
      <c r="F187" s="49" t="s">
        <v>193</v>
      </c>
      <c r="G187" s="49" t="s">
        <v>97</v>
      </c>
      <c r="H187" s="49">
        <v>12</v>
      </c>
      <c r="I187" s="122">
        <v>700.8</v>
      </c>
      <c r="J187" s="122">
        <v>770.9</v>
      </c>
      <c r="K187" s="122">
        <v>805.9</v>
      </c>
      <c r="L187" s="122">
        <v>841</v>
      </c>
      <c r="M187" s="122">
        <v>876</v>
      </c>
      <c r="N187" s="122">
        <v>911</v>
      </c>
      <c r="O187" s="142"/>
    </row>
    <row r="188" spans="1:15" s="3" customFormat="1" ht="15.75" customHeight="1">
      <c r="A188" s="81" t="s">
        <v>191</v>
      </c>
      <c r="B188" s="82" t="s">
        <v>190</v>
      </c>
      <c r="C188" s="49" t="s">
        <v>52</v>
      </c>
      <c r="D188" s="49" t="s">
        <v>239</v>
      </c>
      <c r="E188" s="49" t="s">
        <v>73</v>
      </c>
      <c r="F188" s="49" t="s">
        <v>193</v>
      </c>
      <c r="G188" s="49" t="s">
        <v>97</v>
      </c>
      <c r="H188" s="49">
        <v>12</v>
      </c>
      <c r="I188" s="122">
        <v>700.8</v>
      </c>
      <c r="J188" s="122">
        <v>770.9</v>
      </c>
      <c r="K188" s="122">
        <v>805.9</v>
      </c>
      <c r="L188" s="122">
        <v>841</v>
      </c>
      <c r="M188" s="122">
        <v>876</v>
      </c>
      <c r="N188" s="122">
        <v>911</v>
      </c>
      <c r="O188" s="142"/>
    </row>
    <row r="189" spans="1:15" s="3" customFormat="1" ht="15.75" customHeight="1">
      <c r="A189" s="77"/>
      <c r="B189" s="78" t="s">
        <v>149</v>
      </c>
      <c r="C189" s="52"/>
      <c r="D189" s="52"/>
      <c r="E189" s="52"/>
      <c r="F189" s="52"/>
      <c r="G189" s="52"/>
      <c r="H189" s="52"/>
      <c r="I189" s="134"/>
      <c r="J189" s="134"/>
      <c r="K189" s="134"/>
      <c r="L189" s="134"/>
      <c r="M189" s="134"/>
      <c r="N189" s="134"/>
      <c r="O189" s="142"/>
    </row>
    <row r="190" spans="1:15" s="3" customFormat="1" ht="15.75" customHeight="1">
      <c r="A190" s="81" t="s">
        <v>145</v>
      </c>
      <c r="B190" s="82" t="s">
        <v>121</v>
      </c>
      <c r="C190" s="49" t="s">
        <v>36</v>
      </c>
      <c r="D190" s="48" t="s">
        <v>118</v>
      </c>
      <c r="E190" s="49" t="s">
        <v>74</v>
      </c>
      <c r="F190" s="49" t="s">
        <v>254</v>
      </c>
      <c r="G190" s="49" t="s">
        <v>97</v>
      </c>
      <c r="H190" s="49">
        <v>12</v>
      </c>
      <c r="I190" s="120">
        <v>1006.2</v>
      </c>
      <c r="J190" s="119">
        <v>1106.9000000000001</v>
      </c>
      <c r="K190" s="119">
        <v>1207.5</v>
      </c>
      <c r="L190" s="119">
        <v>1308.0999999999999</v>
      </c>
      <c r="M190" s="119">
        <v>1408.7</v>
      </c>
      <c r="N190" s="119">
        <v>1509.4</v>
      </c>
      <c r="O190" s="142"/>
    </row>
    <row r="191" spans="1:15" s="3" customFormat="1" ht="15.75" customHeight="1">
      <c r="A191" s="81" t="s">
        <v>145</v>
      </c>
      <c r="B191" s="82" t="s">
        <v>121</v>
      </c>
      <c r="C191" s="49" t="s">
        <v>36</v>
      </c>
      <c r="D191" s="48" t="s">
        <v>118</v>
      </c>
      <c r="E191" s="49" t="s">
        <v>70</v>
      </c>
      <c r="F191" s="49" t="s">
        <v>254</v>
      </c>
      <c r="G191" s="49" t="s">
        <v>97</v>
      </c>
      <c r="H191" s="49">
        <v>12</v>
      </c>
      <c r="I191" s="120">
        <v>1006.2</v>
      </c>
      <c r="J191" s="119">
        <v>1106.9000000000001</v>
      </c>
      <c r="K191" s="119">
        <v>1207.5</v>
      </c>
      <c r="L191" s="119">
        <v>1308.0999999999999</v>
      </c>
      <c r="M191" s="119">
        <v>1408.7</v>
      </c>
      <c r="N191" s="119">
        <v>1509.4</v>
      </c>
      <c r="O191" s="142"/>
    </row>
    <row r="192" spans="1:15" s="3" customFormat="1" ht="15.75" customHeight="1">
      <c r="A192" s="81" t="s">
        <v>145</v>
      </c>
      <c r="B192" s="82" t="s">
        <v>121</v>
      </c>
      <c r="C192" s="49" t="s">
        <v>36</v>
      </c>
      <c r="D192" s="48" t="s">
        <v>118</v>
      </c>
      <c r="E192" s="49" t="s">
        <v>71</v>
      </c>
      <c r="F192" s="49" t="s">
        <v>254</v>
      </c>
      <c r="G192" s="49" t="s">
        <v>97</v>
      </c>
      <c r="H192" s="49">
        <v>12</v>
      </c>
      <c r="I192" s="120">
        <v>1006.2</v>
      </c>
      <c r="J192" s="119">
        <v>1106.9000000000001</v>
      </c>
      <c r="K192" s="119">
        <v>1207.5</v>
      </c>
      <c r="L192" s="119">
        <v>1308.0999999999999</v>
      </c>
      <c r="M192" s="119">
        <v>1408.7</v>
      </c>
      <c r="N192" s="119">
        <v>1509.4</v>
      </c>
      <c r="O192" s="142"/>
    </row>
    <row r="193" spans="1:15" s="3" customFormat="1" ht="15.75" customHeight="1">
      <c r="A193" s="81" t="s">
        <v>145</v>
      </c>
      <c r="B193" s="82" t="s">
        <v>121</v>
      </c>
      <c r="C193" s="49" t="s">
        <v>36</v>
      </c>
      <c r="D193" s="48" t="s">
        <v>118</v>
      </c>
      <c r="E193" s="49" t="s">
        <v>72</v>
      </c>
      <c r="F193" s="49" t="s">
        <v>254</v>
      </c>
      <c r="G193" s="49" t="s">
        <v>97</v>
      </c>
      <c r="H193" s="49">
        <v>12</v>
      </c>
      <c r="I193" s="120">
        <v>1006.2</v>
      </c>
      <c r="J193" s="119">
        <v>1106.9000000000001</v>
      </c>
      <c r="K193" s="119">
        <v>1207.5</v>
      </c>
      <c r="L193" s="119">
        <v>1308.0999999999999</v>
      </c>
      <c r="M193" s="119">
        <v>1408.7</v>
      </c>
      <c r="N193" s="119">
        <v>1509.4</v>
      </c>
      <c r="O193" s="142"/>
    </row>
    <row r="194" spans="1:15" s="3" customFormat="1" ht="15.75" customHeight="1">
      <c r="A194" s="81" t="s">
        <v>145</v>
      </c>
      <c r="B194" s="82" t="s">
        <v>121</v>
      </c>
      <c r="C194" s="49" t="s">
        <v>36</v>
      </c>
      <c r="D194" s="48" t="s">
        <v>118</v>
      </c>
      <c r="E194" s="49" t="s">
        <v>73</v>
      </c>
      <c r="F194" s="49" t="s">
        <v>254</v>
      </c>
      <c r="G194" s="49" t="s">
        <v>97</v>
      </c>
      <c r="H194" s="49">
        <v>12</v>
      </c>
      <c r="I194" s="120">
        <v>1006.2</v>
      </c>
      <c r="J194" s="119">
        <v>1106.9000000000001</v>
      </c>
      <c r="K194" s="119">
        <v>1207.5</v>
      </c>
      <c r="L194" s="119">
        <v>1308.0999999999999</v>
      </c>
      <c r="M194" s="119">
        <v>1408.7</v>
      </c>
      <c r="N194" s="119">
        <v>1509.4</v>
      </c>
      <c r="O194" s="142"/>
    </row>
    <row r="195" spans="1:15" s="3" customFormat="1" ht="15.75" customHeight="1">
      <c r="A195" s="81" t="s">
        <v>146</v>
      </c>
      <c r="B195" s="82" t="s">
        <v>123</v>
      </c>
      <c r="C195" s="49" t="s">
        <v>36</v>
      </c>
      <c r="D195" s="48" t="s">
        <v>122</v>
      </c>
      <c r="E195" s="49" t="s">
        <v>74</v>
      </c>
      <c r="F195" s="49" t="s">
        <v>254</v>
      </c>
      <c r="G195" s="49" t="s">
        <v>97</v>
      </c>
      <c r="H195" s="49">
        <v>12</v>
      </c>
      <c r="I195" s="120">
        <v>959.6</v>
      </c>
      <c r="J195" s="119">
        <v>1055.5999999999999</v>
      </c>
      <c r="K195" s="119">
        <v>1151.5999999999999</v>
      </c>
      <c r="L195" s="119">
        <v>1247.5</v>
      </c>
      <c r="M195" s="119">
        <v>1343.5</v>
      </c>
      <c r="N195" s="119">
        <v>1439.5</v>
      </c>
      <c r="O195" s="142"/>
    </row>
    <row r="196" spans="1:15" s="3" customFormat="1" ht="15.75" customHeight="1">
      <c r="A196" s="81" t="s">
        <v>146</v>
      </c>
      <c r="B196" s="82" t="s">
        <v>123</v>
      </c>
      <c r="C196" s="49" t="s">
        <v>36</v>
      </c>
      <c r="D196" s="48" t="s">
        <v>122</v>
      </c>
      <c r="E196" s="49" t="s">
        <v>70</v>
      </c>
      <c r="F196" s="49" t="s">
        <v>254</v>
      </c>
      <c r="G196" s="49" t="s">
        <v>97</v>
      </c>
      <c r="H196" s="49">
        <v>12</v>
      </c>
      <c r="I196" s="120">
        <v>959.6</v>
      </c>
      <c r="J196" s="119">
        <v>1055.5999999999999</v>
      </c>
      <c r="K196" s="119">
        <v>1151.5999999999999</v>
      </c>
      <c r="L196" s="119">
        <v>1247.5</v>
      </c>
      <c r="M196" s="119">
        <v>1343.5</v>
      </c>
      <c r="N196" s="119">
        <v>1439.5</v>
      </c>
      <c r="O196" s="142"/>
    </row>
    <row r="197" spans="1:15" s="3" customFormat="1" ht="15.75" customHeight="1">
      <c r="A197" s="81" t="s">
        <v>146</v>
      </c>
      <c r="B197" s="82" t="s">
        <v>123</v>
      </c>
      <c r="C197" s="49" t="s">
        <v>36</v>
      </c>
      <c r="D197" s="48" t="s">
        <v>122</v>
      </c>
      <c r="E197" s="49" t="s">
        <v>71</v>
      </c>
      <c r="F197" s="49" t="s">
        <v>254</v>
      </c>
      <c r="G197" s="49" t="s">
        <v>97</v>
      </c>
      <c r="H197" s="49">
        <v>12</v>
      </c>
      <c r="I197" s="120">
        <v>959.6</v>
      </c>
      <c r="J197" s="119">
        <v>1055.5999999999999</v>
      </c>
      <c r="K197" s="119">
        <v>1151.5999999999999</v>
      </c>
      <c r="L197" s="119">
        <v>1247.5</v>
      </c>
      <c r="M197" s="119">
        <v>1343.5</v>
      </c>
      <c r="N197" s="119">
        <v>1439.5</v>
      </c>
      <c r="O197" s="142"/>
    </row>
    <row r="198" spans="1:15" s="3" customFormat="1" ht="15.75" customHeight="1">
      <c r="A198" s="81" t="s">
        <v>146</v>
      </c>
      <c r="B198" s="82" t="s">
        <v>123</v>
      </c>
      <c r="C198" s="49" t="s">
        <v>36</v>
      </c>
      <c r="D198" s="48" t="s">
        <v>122</v>
      </c>
      <c r="E198" s="49" t="s">
        <v>72</v>
      </c>
      <c r="F198" s="49" t="s">
        <v>254</v>
      </c>
      <c r="G198" s="49" t="s">
        <v>97</v>
      </c>
      <c r="H198" s="49">
        <v>12</v>
      </c>
      <c r="I198" s="120">
        <v>959.6</v>
      </c>
      <c r="J198" s="119">
        <v>1055.5999999999999</v>
      </c>
      <c r="K198" s="119">
        <v>1151.5999999999999</v>
      </c>
      <c r="L198" s="119">
        <v>1247.5</v>
      </c>
      <c r="M198" s="119">
        <v>1343.5</v>
      </c>
      <c r="N198" s="119">
        <v>1439.5</v>
      </c>
      <c r="O198" s="142"/>
    </row>
    <row r="199" spans="1:15" s="3" customFormat="1" ht="15.75" customHeight="1">
      <c r="A199" s="81" t="s">
        <v>146</v>
      </c>
      <c r="B199" s="82" t="s">
        <v>123</v>
      </c>
      <c r="C199" s="49" t="s">
        <v>36</v>
      </c>
      <c r="D199" s="48" t="s">
        <v>122</v>
      </c>
      <c r="E199" s="49" t="s">
        <v>73</v>
      </c>
      <c r="F199" s="49" t="s">
        <v>254</v>
      </c>
      <c r="G199" s="49" t="s">
        <v>97</v>
      </c>
      <c r="H199" s="49">
        <v>12</v>
      </c>
      <c r="I199" s="120">
        <v>959.6</v>
      </c>
      <c r="J199" s="119">
        <v>1055.5999999999999</v>
      </c>
      <c r="K199" s="119">
        <v>1151.5999999999999</v>
      </c>
      <c r="L199" s="119">
        <v>1247.5</v>
      </c>
      <c r="M199" s="119">
        <v>1343.5</v>
      </c>
      <c r="N199" s="119">
        <v>1439.5</v>
      </c>
      <c r="O199" s="142"/>
    </row>
    <row r="200" spans="1:15" s="3" customFormat="1" ht="15.75" customHeight="1">
      <c r="A200" s="87" t="s">
        <v>147</v>
      </c>
      <c r="B200" s="88" t="s">
        <v>129</v>
      </c>
      <c r="C200" s="50" t="s">
        <v>52</v>
      </c>
      <c r="D200" s="48" t="s">
        <v>118</v>
      </c>
      <c r="E200" s="50" t="s">
        <v>73</v>
      </c>
      <c r="F200" s="50" t="s">
        <v>254</v>
      </c>
      <c r="G200" s="50" t="s">
        <v>97</v>
      </c>
      <c r="H200" s="50">
        <v>12</v>
      </c>
      <c r="I200" s="120">
        <v>1087.7</v>
      </c>
      <c r="J200" s="119">
        <v>1196.4000000000001</v>
      </c>
      <c r="K200" s="119">
        <v>1305.2</v>
      </c>
      <c r="L200" s="119">
        <v>1414</v>
      </c>
      <c r="M200" s="119">
        <v>1522.8</v>
      </c>
      <c r="N200" s="119">
        <v>1631.5</v>
      </c>
      <c r="O200" s="142"/>
    </row>
    <row r="201" spans="1:15" s="3" customFormat="1" ht="15.75" customHeight="1">
      <c r="A201" s="87" t="s">
        <v>147</v>
      </c>
      <c r="B201" s="88" t="s">
        <v>129</v>
      </c>
      <c r="C201" s="50" t="s">
        <v>52</v>
      </c>
      <c r="D201" s="48" t="s">
        <v>118</v>
      </c>
      <c r="E201" s="50" t="s">
        <v>74</v>
      </c>
      <c r="F201" s="50" t="s">
        <v>254</v>
      </c>
      <c r="G201" s="50" t="s">
        <v>97</v>
      </c>
      <c r="H201" s="50">
        <v>12</v>
      </c>
      <c r="I201" s="120">
        <v>1087.7</v>
      </c>
      <c r="J201" s="119">
        <v>1196.4000000000001</v>
      </c>
      <c r="K201" s="119">
        <v>1305.2</v>
      </c>
      <c r="L201" s="119">
        <v>1414</v>
      </c>
      <c r="M201" s="119">
        <v>1522.8</v>
      </c>
      <c r="N201" s="119">
        <v>1631.5</v>
      </c>
      <c r="O201" s="142"/>
    </row>
    <row r="202" spans="1:15" s="3" customFormat="1" ht="15.75" customHeight="1">
      <c r="A202" s="87" t="s">
        <v>147</v>
      </c>
      <c r="B202" s="88" t="s">
        <v>129</v>
      </c>
      <c r="C202" s="50" t="s">
        <v>52</v>
      </c>
      <c r="D202" s="48" t="s">
        <v>118</v>
      </c>
      <c r="E202" s="50" t="s">
        <v>70</v>
      </c>
      <c r="F202" s="50" t="s">
        <v>254</v>
      </c>
      <c r="G202" s="50" t="s">
        <v>97</v>
      </c>
      <c r="H202" s="50">
        <v>12</v>
      </c>
      <c r="I202" s="120">
        <v>1087.7</v>
      </c>
      <c r="J202" s="119">
        <v>1196.4000000000001</v>
      </c>
      <c r="K202" s="119">
        <v>1305.2</v>
      </c>
      <c r="L202" s="119">
        <v>1414</v>
      </c>
      <c r="M202" s="119">
        <v>1522.8</v>
      </c>
      <c r="N202" s="119">
        <v>1631.5</v>
      </c>
      <c r="O202" s="142"/>
    </row>
    <row r="203" spans="1:15" s="3" customFormat="1" ht="15.75" customHeight="1">
      <c r="A203" s="87" t="s">
        <v>147</v>
      </c>
      <c r="B203" s="88" t="s">
        <v>129</v>
      </c>
      <c r="C203" s="50" t="s">
        <v>52</v>
      </c>
      <c r="D203" s="48" t="s">
        <v>118</v>
      </c>
      <c r="E203" s="50" t="s">
        <v>71</v>
      </c>
      <c r="F203" s="50" t="s">
        <v>254</v>
      </c>
      <c r="G203" s="50" t="s">
        <v>97</v>
      </c>
      <c r="H203" s="50">
        <v>12</v>
      </c>
      <c r="I203" s="120">
        <v>1087.7</v>
      </c>
      <c r="J203" s="119">
        <v>1196.4000000000001</v>
      </c>
      <c r="K203" s="119">
        <v>1305.2</v>
      </c>
      <c r="L203" s="119">
        <v>1414</v>
      </c>
      <c r="M203" s="119">
        <v>1522.8</v>
      </c>
      <c r="N203" s="119">
        <v>1631.5</v>
      </c>
      <c r="O203" s="142"/>
    </row>
    <row r="204" spans="1:15" s="3" customFormat="1" ht="15.75" customHeight="1">
      <c r="A204" s="87" t="s">
        <v>147</v>
      </c>
      <c r="B204" s="88" t="s">
        <v>129</v>
      </c>
      <c r="C204" s="50" t="s">
        <v>52</v>
      </c>
      <c r="D204" s="48" t="s">
        <v>118</v>
      </c>
      <c r="E204" s="50" t="s">
        <v>72</v>
      </c>
      <c r="F204" s="50" t="s">
        <v>254</v>
      </c>
      <c r="G204" s="50" t="s">
        <v>97</v>
      </c>
      <c r="H204" s="50">
        <v>12</v>
      </c>
      <c r="I204" s="120">
        <v>1087.7</v>
      </c>
      <c r="J204" s="119">
        <v>1196.4000000000001</v>
      </c>
      <c r="K204" s="119">
        <v>1305.2</v>
      </c>
      <c r="L204" s="119">
        <v>1414</v>
      </c>
      <c r="M204" s="119">
        <v>1522.8</v>
      </c>
      <c r="N204" s="119">
        <v>1631.5</v>
      </c>
      <c r="O204" s="142"/>
    </row>
    <row r="205" spans="1:15" s="3" customFormat="1" ht="15.75" customHeight="1">
      <c r="A205" s="87" t="s">
        <v>148</v>
      </c>
      <c r="B205" s="88" t="s">
        <v>130</v>
      </c>
      <c r="C205" s="50" t="s">
        <v>52</v>
      </c>
      <c r="D205" s="48" t="s">
        <v>122</v>
      </c>
      <c r="E205" s="50" t="s">
        <v>74</v>
      </c>
      <c r="F205" s="50" t="s">
        <v>254</v>
      </c>
      <c r="G205" s="50" t="s">
        <v>97</v>
      </c>
      <c r="H205" s="50">
        <v>12</v>
      </c>
      <c r="I205" s="120">
        <v>1035.4000000000001</v>
      </c>
      <c r="J205" s="119">
        <v>1138.9000000000001</v>
      </c>
      <c r="K205" s="119">
        <v>1242.5</v>
      </c>
      <c r="L205" s="119">
        <v>1346</v>
      </c>
      <c r="M205" s="119">
        <v>1449.6</v>
      </c>
      <c r="N205" s="119">
        <v>1553.1</v>
      </c>
      <c r="O205" s="142"/>
    </row>
    <row r="206" spans="1:15" s="3" customFormat="1" ht="15.75" customHeight="1">
      <c r="A206" s="87" t="s">
        <v>148</v>
      </c>
      <c r="B206" s="88" t="s">
        <v>130</v>
      </c>
      <c r="C206" s="50" t="s">
        <v>52</v>
      </c>
      <c r="D206" s="48" t="s">
        <v>122</v>
      </c>
      <c r="E206" s="50" t="s">
        <v>70</v>
      </c>
      <c r="F206" s="50" t="s">
        <v>254</v>
      </c>
      <c r="G206" s="50" t="s">
        <v>97</v>
      </c>
      <c r="H206" s="50">
        <v>12</v>
      </c>
      <c r="I206" s="120">
        <v>1035.4000000000001</v>
      </c>
      <c r="J206" s="119">
        <v>1138.9000000000001</v>
      </c>
      <c r="K206" s="119">
        <v>1242.5</v>
      </c>
      <c r="L206" s="119">
        <v>1346</v>
      </c>
      <c r="M206" s="119">
        <v>1449.6</v>
      </c>
      <c r="N206" s="119">
        <v>1553.1</v>
      </c>
      <c r="O206" s="142"/>
    </row>
    <row r="207" spans="1:15" s="3" customFormat="1" ht="15.75" customHeight="1">
      <c r="A207" s="87" t="s">
        <v>148</v>
      </c>
      <c r="B207" s="88" t="s">
        <v>130</v>
      </c>
      <c r="C207" s="50" t="s">
        <v>52</v>
      </c>
      <c r="D207" s="48" t="s">
        <v>122</v>
      </c>
      <c r="E207" s="50" t="s">
        <v>71</v>
      </c>
      <c r="F207" s="50" t="s">
        <v>254</v>
      </c>
      <c r="G207" s="50" t="s">
        <v>97</v>
      </c>
      <c r="H207" s="50">
        <v>12</v>
      </c>
      <c r="I207" s="120">
        <v>1035.4000000000001</v>
      </c>
      <c r="J207" s="119">
        <v>1138.9000000000001</v>
      </c>
      <c r="K207" s="119">
        <v>1242.5</v>
      </c>
      <c r="L207" s="119">
        <v>1346</v>
      </c>
      <c r="M207" s="119">
        <v>1449.6</v>
      </c>
      <c r="N207" s="119">
        <v>1553.1</v>
      </c>
      <c r="O207" s="142"/>
    </row>
    <row r="208" spans="1:15" s="3" customFormat="1" ht="15.75" customHeight="1">
      <c r="A208" s="87" t="s">
        <v>148</v>
      </c>
      <c r="B208" s="88" t="s">
        <v>130</v>
      </c>
      <c r="C208" s="50" t="s">
        <v>52</v>
      </c>
      <c r="D208" s="48" t="s">
        <v>122</v>
      </c>
      <c r="E208" s="50" t="s">
        <v>72</v>
      </c>
      <c r="F208" s="50" t="s">
        <v>254</v>
      </c>
      <c r="G208" s="50" t="s">
        <v>97</v>
      </c>
      <c r="H208" s="50">
        <v>12</v>
      </c>
      <c r="I208" s="120">
        <v>1035.4000000000001</v>
      </c>
      <c r="J208" s="119">
        <v>1138.9000000000001</v>
      </c>
      <c r="K208" s="119">
        <v>1242.5</v>
      </c>
      <c r="L208" s="119">
        <v>1346</v>
      </c>
      <c r="M208" s="119">
        <v>1449.6</v>
      </c>
      <c r="N208" s="119">
        <v>1553.1</v>
      </c>
      <c r="O208" s="142"/>
    </row>
    <row r="209" spans="1:15" s="3" customFormat="1" ht="15.75" customHeight="1">
      <c r="A209" s="87" t="s">
        <v>148</v>
      </c>
      <c r="B209" s="88" t="s">
        <v>130</v>
      </c>
      <c r="C209" s="50" t="s">
        <v>52</v>
      </c>
      <c r="D209" s="48" t="s">
        <v>122</v>
      </c>
      <c r="E209" s="50" t="s">
        <v>73</v>
      </c>
      <c r="F209" s="50" t="s">
        <v>254</v>
      </c>
      <c r="G209" s="50" t="s">
        <v>97</v>
      </c>
      <c r="H209" s="50">
        <v>12</v>
      </c>
      <c r="I209" s="120">
        <v>1035.4000000000001</v>
      </c>
      <c r="J209" s="119">
        <v>1138.9000000000001</v>
      </c>
      <c r="K209" s="119">
        <v>1242.5</v>
      </c>
      <c r="L209" s="119">
        <v>1346</v>
      </c>
      <c r="M209" s="119">
        <v>1449.6</v>
      </c>
      <c r="N209" s="119">
        <v>1553.1</v>
      </c>
      <c r="O209" s="142"/>
    </row>
    <row r="210" spans="1:15" s="3" customFormat="1" ht="15.75" customHeight="1">
      <c r="A210" s="77"/>
      <c r="B210" s="78" t="s">
        <v>162</v>
      </c>
      <c r="C210" s="52"/>
      <c r="D210" s="52"/>
      <c r="E210" s="52"/>
      <c r="F210" s="52"/>
      <c r="G210" s="52"/>
      <c r="H210" s="52"/>
      <c r="I210" s="120"/>
      <c r="J210" s="119"/>
      <c r="K210" s="119"/>
      <c r="L210" s="119"/>
      <c r="M210" s="119"/>
      <c r="N210" s="119"/>
      <c r="O210" s="142"/>
    </row>
    <row r="211" spans="1:15" s="3" customFormat="1" ht="15.75" customHeight="1">
      <c r="A211" s="81" t="s">
        <v>145</v>
      </c>
      <c r="B211" s="82" t="s">
        <v>136</v>
      </c>
      <c r="C211" s="49" t="s">
        <v>128</v>
      </c>
      <c r="D211" s="50" t="s">
        <v>131</v>
      </c>
      <c r="E211" s="49" t="s">
        <v>74</v>
      </c>
      <c r="F211" s="49" t="s">
        <v>254</v>
      </c>
      <c r="G211" s="49" t="s">
        <v>97</v>
      </c>
      <c r="H211" s="49">
        <v>12</v>
      </c>
      <c r="I211" s="120">
        <v>1612.3</v>
      </c>
      <c r="J211" s="119">
        <v>1750.1</v>
      </c>
      <c r="K211" s="119">
        <v>1860.3</v>
      </c>
      <c r="L211" s="119">
        <v>2067</v>
      </c>
      <c r="M211" s="119">
        <v>2273.6999999999998</v>
      </c>
      <c r="N211" s="119">
        <v>2480.4</v>
      </c>
      <c r="O211" s="142"/>
    </row>
    <row r="212" spans="1:15" s="3" customFormat="1" ht="15.75" customHeight="1">
      <c r="A212" s="81" t="s">
        <v>145</v>
      </c>
      <c r="B212" s="82" t="s">
        <v>136</v>
      </c>
      <c r="C212" s="49" t="s">
        <v>128</v>
      </c>
      <c r="D212" s="50" t="s">
        <v>131</v>
      </c>
      <c r="E212" s="49" t="s">
        <v>70</v>
      </c>
      <c r="F212" s="49" t="s">
        <v>254</v>
      </c>
      <c r="G212" s="49" t="s">
        <v>97</v>
      </c>
      <c r="H212" s="49">
        <v>12</v>
      </c>
      <c r="I212" s="120">
        <v>1612.3</v>
      </c>
      <c r="J212" s="119">
        <v>1750.1</v>
      </c>
      <c r="K212" s="119">
        <v>1860.3</v>
      </c>
      <c r="L212" s="119">
        <v>2067</v>
      </c>
      <c r="M212" s="119">
        <v>2273.6999999999998</v>
      </c>
      <c r="N212" s="119">
        <v>2480.4</v>
      </c>
      <c r="O212" s="142"/>
    </row>
    <row r="213" spans="1:15" s="3" customFormat="1" ht="15.75" customHeight="1">
      <c r="A213" s="81" t="s">
        <v>145</v>
      </c>
      <c r="B213" s="82" t="s">
        <v>136</v>
      </c>
      <c r="C213" s="49" t="s">
        <v>128</v>
      </c>
      <c r="D213" s="50" t="s">
        <v>131</v>
      </c>
      <c r="E213" s="49" t="s">
        <v>71</v>
      </c>
      <c r="F213" s="49" t="s">
        <v>254</v>
      </c>
      <c r="G213" s="49" t="s">
        <v>97</v>
      </c>
      <c r="H213" s="49">
        <v>12</v>
      </c>
      <c r="I213" s="120">
        <v>1612.3</v>
      </c>
      <c r="J213" s="119">
        <v>1750.1</v>
      </c>
      <c r="K213" s="119">
        <v>1860.3</v>
      </c>
      <c r="L213" s="119">
        <v>2067</v>
      </c>
      <c r="M213" s="119">
        <v>2273.6999999999998</v>
      </c>
      <c r="N213" s="119">
        <v>2480.4</v>
      </c>
      <c r="O213" s="142"/>
    </row>
    <row r="214" spans="1:15" s="3" customFormat="1" ht="15.75" customHeight="1">
      <c r="A214" s="81" t="s">
        <v>145</v>
      </c>
      <c r="B214" s="82" t="s">
        <v>136</v>
      </c>
      <c r="C214" s="49" t="s">
        <v>128</v>
      </c>
      <c r="D214" s="50" t="s">
        <v>131</v>
      </c>
      <c r="E214" s="49" t="s">
        <v>72</v>
      </c>
      <c r="F214" s="49" t="s">
        <v>254</v>
      </c>
      <c r="G214" s="49" t="s">
        <v>97</v>
      </c>
      <c r="H214" s="49">
        <v>12</v>
      </c>
      <c r="I214" s="120">
        <v>1612.3</v>
      </c>
      <c r="J214" s="119">
        <v>1750.1</v>
      </c>
      <c r="K214" s="119">
        <v>1860.3</v>
      </c>
      <c r="L214" s="119">
        <v>2067</v>
      </c>
      <c r="M214" s="119">
        <v>2273.6999999999998</v>
      </c>
      <c r="N214" s="119">
        <v>2480.4</v>
      </c>
      <c r="O214" s="142"/>
    </row>
    <row r="215" spans="1:15" s="3" customFormat="1" ht="15.75" customHeight="1">
      <c r="A215" s="81" t="s">
        <v>145</v>
      </c>
      <c r="B215" s="82" t="s">
        <v>136</v>
      </c>
      <c r="C215" s="49" t="s">
        <v>128</v>
      </c>
      <c r="D215" s="50" t="s">
        <v>131</v>
      </c>
      <c r="E215" s="49" t="s">
        <v>73</v>
      </c>
      <c r="F215" s="49" t="s">
        <v>254</v>
      </c>
      <c r="G215" s="49" t="s">
        <v>97</v>
      </c>
      <c r="H215" s="49">
        <v>12</v>
      </c>
      <c r="I215" s="120">
        <v>1612.3</v>
      </c>
      <c r="J215" s="119">
        <v>1750.1</v>
      </c>
      <c r="K215" s="119">
        <v>1860.3</v>
      </c>
      <c r="L215" s="119">
        <v>2067</v>
      </c>
      <c r="M215" s="119">
        <v>2273.6999999999998</v>
      </c>
      <c r="N215" s="119">
        <v>2480.4</v>
      </c>
      <c r="O215" s="142"/>
    </row>
    <row r="216" spans="1:15" s="3" customFormat="1" ht="15.75" customHeight="1">
      <c r="A216" s="81" t="s">
        <v>146</v>
      </c>
      <c r="B216" s="82" t="s">
        <v>195</v>
      </c>
      <c r="C216" s="49" t="s">
        <v>128</v>
      </c>
      <c r="D216" s="50" t="s">
        <v>132</v>
      </c>
      <c r="E216" s="49" t="s">
        <v>74</v>
      </c>
      <c r="F216" s="49" t="s">
        <v>254</v>
      </c>
      <c r="G216" s="49" t="s">
        <v>97</v>
      </c>
      <c r="H216" s="49">
        <v>12</v>
      </c>
      <c r="I216" s="120">
        <v>1248.7</v>
      </c>
      <c r="J216" s="119">
        <v>1355.5</v>
      </c>
      <c r="K216" s="119">
        <v>1440.9</v>
      </c>
      <c r="L216" s="119">
        <v>1601</v>
      </c>
      <c r="M216" s="119">
        <v>1761</v>
      </c>
      <c r="N216" s="119">
        <v>1921.1</v>
      </c>
      <c r="O216" s="142"/>
    </row>
    <row r="217" spans="1:15" s="3" customFormat="1" ht="15.75" customHeight="1">
      <c r="A217" s="81" t="s">
        <v>146</v>
      </c>
      <c r="B217" s="82" t="s">
        <v>195</v>
      </c>
      <c r="C217" s="49" t="s">
        <v>128</v>
      </c>
      <c r="D217" s="50" t="s">
        <v>132</v>
      </c>
      <c r="E217" s="49" t="s">
        <v>70</v>
      </c>
      <c r="F217" s="49" t="s">
        <v>254</v>
      </c>
      <c r="G217" s="49" t="s">
        <v>97</v>
      </c>
      <c r="H217" s="49">
        <v>12</v>
      </c>
      <c r="I217" s="120">
        <v>1248.7</v>
      </c>
      <c r="J217" s="119">
        <v>1355.5</v>
      </c>
      <c r="K217" s="119">
        <v>1440.9</v>
      </c>
      <c r="L217" s="119">
        <v>1601</v>
      </c>
      <c r="M217" s="119">
        <v>1761</v>
      </c>
      <c r="N217" s="119">
        <v>1921.1</v>
      </c>
      <c r="O217" s="142"/>
    </row>
    <row r="218" spans="1:15" s="3" customFormat="1" ht="15.75" customHeight="1">
      <c r="A218" s="81" t="s">
        <v>146</v>
      </c>
      <c r="B218" s="82" t="s">
        <v>195</v>
      </c>
      <c r="C218" s="49" t="s">
        <v>128</v>
      </c>
      <c r="D218" s="50" t="s">
        <v>132</v>
      </c>
      <c r="E218" s="49" t="s">
        <v>71</v>
      </c>
      <c r="F218" s="49" t="s">
        <v>254</v>
      </c>
      <c r="G218" s="49" t="s">
        <v>97</v>
      </c>
      <c r="H218" s="49">
        <v>12</v>
      </c>
      <c r="I218" s="120">
        <v>1248.7</v>
      </c>
      <c r="J218" s="119">
        <v>1355.5</v>
      </c>
      <c r="K218" s="119">
        <v>1440.9</v>
      </c>
      <c r="L218" s="119">
        <v>1601</v>
      </c>
      <c r="M218" s="119">
        <v>1761</v>
      </c>
      <c r="N218" s="119">
        <v>1921.1</v>
      </c>
      <c r="O218" s="142"/>
    </row>
    <row r="219" spans="1:15" s="3" customFormat="1" ht="15.75" customHeight="1">
      <c r="A219" s="81" t="s">
        <v>146</v>
      </c>
      <c r="B219" s="82" t="s">
        <v>195</v>
      </c>
      <c r="C219" s="49" t="s">
        <v>128</v>
      </c>
      <c r="D219" s="50" t="s">
        <v>132</v>
      </c>
      <c r="E219" s="49" t="s">
        <v>72</v>
      </c>
      <c r="F219" s="49" t="s">
        <v>254</v>
      </c>
      <c r="G219" s="49" t="s">
        <v>97</v>
      </c>
      <c r="H219" s="49">
        <v>12</v>
      </c>
      <c r="I219" s="120">
        <v>1248.7</v>
      </c>
      <c r="J219" s="119">
        <v>1355.5</v>
      </c>
      <c r="K219" s="119">
        <v>1440.9</v>
      </c>
      <c r="L219" s="119">
        <v>1601</v>
      </c>
      <c r="M219" s="119">
        <v>1761</v>
      </c>
      <c r="N219" s="119">
        <v>1921.1</v>
      </c>
      <c r="O219" s="142"/>
    </row>
    <row r="220" spans="1:15" s="3" customFormat="1" ht="15.75" customHeight="1">
      <c r="A220" s="81" t="s">
        <v>146</v>
      </c>
      <c r="B220" s="82" t="s">
        <v>195</v>
      </c>
      <c r="C220" s="49" t="s">
        <v>128</v>
      </c>
      <c r="D220" s="50" t="s">
        <v>132</v>
      </c>
      <c r="E220" s="49" t="s">
        <v>73</v>
      </c>
      <c r="F220" s="49" t="s">
        <v>254</v>
      </c>
      <c r="G220" s="49" t="s">
        <v>97</v>
      </c>
      <c r="H220" s="49">
        <v>12</v>
      </c>
      <c r="I220" s="120">
        <v>1248.7</v>
      </c>
      <c r="J220" s="119">
        <v>1355.5</v>
      </c>
      <c r="K220" s="119">
        <v>1440.9</v>
      </c>
      <c r="L220" s="119">
        <v>1601</v>
      </c>
      <c r="M220" s="119">
        <v>1761</v>
      </c>
      <c r="N220" s="119">
        <v>1921.1</v>
      </c>
      <c r="O220" s="142"/>
    </row>
    <row r="221" spans="1:15" s="3" customFormat="1" ht="15.75" customHeight="1">
      <c r="A221" s="87" t="s">
        <v>147</v>
      </c>
      <c r="B221" s="88" t="s">
        <v>137</v>
      </c>
      <c r="C221" s="50" t="s">
        <v>128</v>
      </c>
      <c r="D221" s="50" t="s">
        <v>131</v>
      </c>
      <c r="E221" s="50" t="s">
        <v>73</v>
      </c>
      <c r="F221" s="50" t="s">
        <v>254</v>
      </c>
      <c r="G221" s="50" t="s">
        <v>97</v>
      </c>
      <c r="H221" s="50">
        <v>12</v>
      </c>
      <c r="I221" s="120">
        <v>1612.3</v>
      </c>
      <c r="J221" s="119">
        <v>1750.1</v>
      </c>
      <c r="K221" s="119">
        <v>1860.3</v>
      </c>
      <c r="L221" s="119">
        <v>2067</v>
      </c>
      <c r="M221" s="119">
        <v>2273.6999999999998</v>
      </c>
      <c r="N221" s="119">
        <v>2480.4</v>
      </c>
      <c r="O221" s="142"/>
    </row>
    <row r="222" spans="1:15" s="3" customFormat="1" ht="15.75" customHeight="1">
      <c r="A222" s="87" t="s">
        <v>147</v>
      </c>
      <c r="B222" s="88" t="s">
        <v>137</v>
      </c>
      <c r="C222" s="50" t="s">
        <v>128</v>
      </c>
      <c r="D222" s="50" t="s">
        <v>131</v>
      </c>
      <c r="E222" s="50" t="s">
        <v>74</v>
      </c>
      <c r="F222" s="50" t="s">
        <v>254</v>
      </c>
      <c r="G222" s="50" t="s">
        <v>97</v>
      </c>
      <c r="H222" s="50">
        <v>12</v>
      </c>
      <c r="I222" s="120">
        <v>1612.3</v>
      </c>
      <c r="J222" s="119">
        <v>1750.1</v>
      </c>
      <c r="K222" s="119">
        <v>1860.3</v>
      </c>
      <c r="L222" s="119">
        <v>2067</v>
      </c>
      <c r="M222" s="119">
        <v>2273.6999999999998</v>
      </c>
      <c r="N222" s="119">
        <v>2480.4</v>
      </c>
      <c r="O222" s="142"/>
    </row>
    <row r="223" spans="1:15" s="3" customFormat="1" ht="15.75" customHeight="1">
      <c r="A223" s="87" t="s">
        <v>147</v>
      </c>
      <c r="B223" s="88" t="s">
        <v>137</v>
      </c>
      <c r="C223" s="50" t="s">
        <v>128</v>
      </c>
      <c r="D223" s="50" t="s">
        <v>131</v>
      </c>
      <c r="E223" s="50" t="s">
        <v>70</v>
      </c>
      <c r="F223" s="50" t="s">
        <v>254</v>
      </c>
      <c r="G223" s="50" t="s">
        <v>97</v>
      </c>
      <c r="H223" s="50">
        <v>12</v>
      </c>
      <c r="I223" s="120">
        <v>1612.3</v>
      </c>
      <c r="J223" s="119">
        <v>1750.1</v>
      </c>
      <c r="K223" s="119">
        <v>1860.3</v>
      </c>
      <c r="L223" s="119">
        <v>2067</v>
      </c>
      <c r="M223" s="119">
        <v>2273.6999999999998</v>
      </c>
      <c r="N223" s="119">
        <v>2480.4</v>
      </c>
      <c r="O223" s="142"/>
    </row>
    <row r="224" spans="1:15" s="3" customFormat="1" ht="15.75" customHeight="1">
      <c r="A224" s="87" t="s">
        <v>147</v>
      </c>
      <c r="B224" s="88" t="s">
        <v>137</v>
      </c>
      <c r="C224" s="50" t="s">
        <v>128</v>
      </c>
      <c r="D224" s="50" t="s">
        <v>131</v>
      </c>
      <c r="E224" s="50" t="s">
        <v>71</v>
      </c>
      <c r="F224" s="50" t="s">
        <v>254</v>
      </c>
      <c r="G224" s="50" t="s">
        <v>97</v>
      </c>
      <c r="H224" s="50">
        <v>12</v>
      </c>
      <c r="I224" s="120">
        <v>1612.3</v>
      </c>
      <c r="J224" s="119">
        <v>1750.1</v>
      </c>
      <c r="K224" s="119">
        <v>1860.3</v>
      </c>
      <c r="L224" s="119">
        <v>2067</v>
      </c>
      <c r="M224" s="119">
        <v>2273.6999999999998</v>
      </c>
      <c r="N224" s="119">
        <v>2480.4</v>
      </c>
      <c r="O224" s="142"/>
    </row>
    <row r="225" spans="1:15" s="3" customFormat="1" ht="15.75" customHeight="1">
      <c r="A225" s="87" t="s">
        <v>147</v>
      </c>
      <c r="B225" s="88" t="s">
        <v>137</v>
      </c>
      <c r="C225" s="50" t="s">
        <v>128</v>
      </c>
      <c r="D225" s="50" t="s">
        <v>131</v>
      </c>
      <c r="E225" s="50" t="s">
        <v>72</v>
      </c>
      <c r="F225" s="50" t="s">
        <v>254</v>
      </c>
      <c r="G225" s="50" t="s">
        <v>97</v>
      </c>
      <c r="H225" s="50">
        <v>12</v>
      </c>
      <c r="I225" s="120">
        <v>1612.3</v>
      </c>
      <c r="J225" s="119">
        <v>1750.1</v>
      </c>
      <c r="K225" s="119">
        <v>1860.3</v>
      </c>
      <c r="L225" s="119">
        <v>2067</v>
      </c>
      <c r="M225" s="119">
        <v>2273.6999999999998</v>
      </c>
      <c r="N225" s="119">
        <v>2480.4</v>
      </c>
      <c r="O225" s="142"/>
    </row>
    <row r="226" spans="1:15" s="3" customFormat="1" ht="15.75" customHeight="1">
      <c r="A226" s="87" t="s">
        <v>148</v>
      </c>
      <c r="B226" s="88" t="s">
        <v>196</v>
      </c>
      <c r="C226" s="50" t="s">
        <v>128</v>
      </c>
      <c r="D226" s="50" t="s">
        <v>132</v>
      </c>
      <c r="E226" s="50" t="s">
        <v>74</v>
      </c>
      <c r="F226" s="50" t="s">
        <v>254</v>
      </c>
      <c r="G226" s="50" t="s">
        <v>97</v>
      </c>
      <c r="H226" s="50">
        <v>12</v>
      </c>
      <c r="I226" s="120">
        <v>1248.7</v>
      </c>
      <c r="J226" s="119">
        <v>1355.5</v>
      </c>
      <c r="K226" s="119">
        <v>1440.9</v>
      </c>
      <c r="L226" s="119">
        <v>1601</v>
      </c>
      <c r="M226" s="119">
        <v>1761</v>
      </c>
      <c r="N226" s="119">
        <v>1921.1</v>
      </c>
      <c r="O226" s="142"/>
    </row>
    <row r="227" spans="1:15" s="3" customFormat="1" ht="15.75" customHeight="1">
      <c r="A227" s="87" t="s">
        <v>148</v>
      </c>
      <c r="B227" s="88" t="s">
        <v>196</v>
      </c>
      <c r="C227" s="50" t="s">
        <v>128</v>
      </c>
      <c r="D227" s="50" t="s">
        <v>132</v>
      </c>
      <c r="E227" s="50" t="s">
        <v>70</v>
      </c>
      <c r="F227" s="50" t="s">
        <v>254</v>
      </c>
      <c r="G227" s="50" t="s">
        <v>97</v>
      </c>
      <c r="H227" s="50">
        <v>12</v>
      </c>
      <c r="I227" s="120">
        <v>1248.7</v>
      </c>
      <c r="J227" s="119">
        <v>1355.5</v>
      </c>
      <c r="K227" s="119">
        <v>1440.9</v>
      </c>
      <c r="L227" s="119">
        <v>1601</v>
      </c>
      <c r="M227" s="119">
        <v>1761</v>
      </c>
      <c r="N227" s="119">
        <v>1921.1</v>
      </c>
      <c r="O227" s="142"/>
    </row>
    <row r="228" spans="1:15" s="3" customFormat="1" ht="15.75" customHeight="1">
      <c r="A228" s="87" t="s">
        <v>148</v>
      </c>
      <c r="B228" s="88" t="s">
        <v>196</v>
      </c>
      <c r="C228" s="50" t="s">
        <v>128</v>
      </c>
      <c r="D228" s="50" t="s">
        <v>132</v>
      </c>
      <c r="E228" s="50" t="s">
        <v>71</v>
      </c>
      <c r="F228" s="50" t="s">
        <v>254</v>
      </c>
      <c r="G228" s="50" t="s">
        <v>97</v>
      </c>
      <c r="H228" s="50">
        <v>12</v>
      </c>
      <c r="I228" s="120">
        <v>1248.7</v>
      </c>
      <c r="J228" s="119">
        <v>1355.5</v>
      </c>
      <c r="K228" s="119">
        <v>1440.9</v>
      </c>
      <c r="L228" s="119">
        <v>1601</v>
      </c>
      <c r="M228" s="119">
        <v>1761</v>
      </c>
      <c r="N228" s="119">
        <v>1921.1</v>
      </c>
      <c r="O228" s="142"/>
    </row>
    <row r="229" spans="1:15" s="3" customFormat="1" ht="15.75" customHeight="1">
      <c r="A229" s="87" t="s">
        <v>148</v>
      </c>
      <c r="B229" s="88" t="s">
        <v>196</v>
      </c>
      <c r="C229" s="50" t="s">
        <v>128</v>
      </c>
      <c r="D229" s="50" t="s">
        <v>132</v>
      </c>
      <c r="E229" s="50" t="s">
        <v>72</v>
      </c>
      <c r="F229" s="50" t="s">
        <v>254</v>
      </c>
      <c r="G229" s="50" t="s">
        <v>97</v>
      </c>
      <c r="H229" s="50">
        <v>12</v>
      </c>
      <c r="I229" s="120">
        <v>1248.7</v>
      </c>
      <c r="J229" s="119">
        <v>1355.5</v>
      </c>
      <c r="K229" s="119">
        <v>1440.9</v>
      </c>
      <c r="L229" s="119">
        <v>1601</v>
      </c>
      <c r="M229" s="119">
        <v>1761</v>
      </c>
      <c r="N229" s="119">
        <v>1921.1</v>
      </c>
      <c r="O229" s="142"/>
    </row>
    <row r="230" spans="1:15" ht="12.75">
      <c r="A230" s="87" t="s">
        <v>148</v>
      </c>
      <c r="B230" s="88" t="s">
        <v>196</v>
      </c>
      <c r="C230" s="50" t="s">
        <v>128</v>
      </c>
      <c r="D230" s="50" t="s">
        <v>132</v>
      </c>
      <c r="E230" s="50" t="s">
        <v>73</v>
      </c>
      <c r="F230" s="50" t="s">
        <v>254</v>
      </c>
      <c r="G230" s="50" t="s">
        <v>97</v>
      </c>
      <c r="H230" s="50">
        <v>12</v>
      </c>
      <c r="I230" s="120">
        <v>1248.7</v>
      </c>
      <c r="J230" s="119">
        <v>1355.5</v>
      </c>
      <c r="K230" s="119">
        <v>1440.9</v>
      </c>
      <c r="L230" s="119">
        <v>1601</v>
      </c>
      <c r="M230" s="119">
        <v>1761</v>
      </c>
      <c r="N230" s="119">
        <v>1921.1</v>
      </c>
    </row>
    <row r="231" spans="1:15" ht="12.75">
      <c r="A231" s="106"/>
      <c r="B231" s="106" t="s">
        <v>250</v>
      </c>
      <c r="C231" s="107"/>
      <c r="D231" s="107"/>
      <c r="E231" s="107"/>
      <c r="F231" s="107"/>
      <c r="G231" s="107"/>
      <c r="H231" s="107"/>
      <c r="I231" s="120"/>
      <c r="J231" s="119"/>
      <c r="K231" s="119"/>
      <c r="L231" s="119"/>
      <c r="M231" s="119"/>
      <c r="N231" s="119"/>
    </row>
    <row r="232" spans="1:15" ht="12.75">
      <c r="A232" s="81" t="s">
        <v>375</v>
      </c>
      <c r="B232" s="87" t="s">
        <v>251</v>
      </c>
      <c r="C232" s="50" t="s">
        <v>252</v>
      </c>
      <c r="D232" s="50" t="s">
        <v>253</v>
      </c>
      <c r="E232" s="49" t="s">
        <v>74</v>
      </c>
      <c r="F232" s="50" t="s">
        <v>254</v>
      </c>
      <c r="G232" s="50" t="s">
        <v>97</v>
      </c>
      <c r="H232" s="50">
        <v>12</v>
      </c>
      <c r="I232" s="119">
        <v>2172.4</v>
      </c>
      <c r="J232" s="119">
        <v>2271.1</v>
      </c>
      <c r="K232" s="119">
        <v>2369.9</v>
      </c>
      <c r="L232" s="119">
        <v>2468.6</v>
      </c>
      <c r="M232" s="119">
        <v>2567.4</v>
      </c>
      <c r="N232" s="119">
        <v>2636.56</v>
      </c>
    </row>
    <row r="233" spans="1:15" ht="12.75">
      <c r="A233" s="81" t="s">
        <v>375</v>
      </c>
      <c r="B233" s="87" t="s">
        <v>251</v>
      </c>
      <c r="C233" s="50" t="s">
        <v>252</v>
      </c>
      <c r="D233" s="50" t="s">
        <v>253</v>
      </c>
      <c r="E233" s="49" t="s">
        <v>70</v>
      </c>
      <c r="F233" s="50" t="s">
        <v>254</v>
      </c>
      <c r="G233" s="50" t="s">
        <v>97</v>
      </c>
      <c r="H233" s="50">
        <v>12</v>
      </c>
      <c r="I233" s="119">
        <v>2172.4</v>
      </c>
      <c r="J233" s="119">
        <v>2271.1</v>
      </c>
      <c r="K233" s="119">
        <v>2369.9</v>
      </c>
      <c r="L233" s="119">
        <v>2468.6</v>
      </c>
      <c r="M233" s="119">
        <v>2567.4</v>
      </c>
      <c r="N233" s="119">
        <v>2636.56</v>
      </c>
    </row>
    <row r="234" spans="1:15" ht="12.75">
      <c r="A234" s="81" t="s">
        <v>375</v>
      </c>
      <c r="B234" s="87" t="s">
        <v>251</v>
      </c>
      <c r="C234" s="50" t="s">
        <v>252</v>
      </c>
      <c r="D234" s="50" t="s">
        <v>253</v>
      </c>
      <c r="E234" s="49" t="s">
        <v>71</v>
      </c>
      <c r="F234" s="50" t="s">
        <v>254</v>
      </c>
      <c r="G234" s="50" t="s">
        <v>97</v>
      </c>
      <c r="H234" s="50">
        <v>12</v>
      </c>
      <c r="I234" s="119">
        <v>2172.4</v>
      </c>
      <c r="J234" s="119">
        <v>2271.1</v>
      </c>
      <c r="K234" s="119">
        <v>2369.9</v>
      </c>
      <c r="L234" s="119">
        <v>2468.6</v>
      </c>
      <c r="M234" s="119">
        <v>2567.4</v>
      </c>
      <c r="N234" s="119">
        <v>2636.56</v>
      </c>
    </row>
    <row r="235" spans="1:15" ht="12.75">
      <c r="A235" s="81" t="s">
        <v>375</v>
      </c>
      <c r="B235" s="87" t="s">
        <v>251</v>
      </c>
      <c r="C235" s="50" t="s">
        <v>252</v>
      </c>
      <c r="D235" s="50" t="s">
        <v>253</v>
      </c>
      <c r="E235" s="49" t="s">
        <v>72</v>
      </c>
      <c r="F235" s="50" t="s">
        <v>254</v>
      </c>
      <c r="G235" s="50" t="s">
        <v>97</v>
      </c>
      <c r="H235" s="50">
        <v>12</v>
      </c>
      <c r="I235" s="119">
        <v>2172.4</v>
      </c>
      <c r="J235" s="119">
        <v>2271.1</v>
      </c>
      <c r="K235" s="119">
        <v>2369.9</v>
      </c>
      <c r="L235" s="119">
        <v>2468.6</v>
      </c>
      <c r="M235" s="119">
        <v>2567.4</v>
      </c>
      <c r="N235" s="119">
        <v>2636.56</v>
      </c>
    </row>
    <row r="236" spans="1:15" ht="12.75">
      <c r="A236" s="81" t="s">
        <v>375</v>
      </c>
      <c r="B236" s="87" t="s">
        <v>251</v>
      </c>
      <c r="C236" s="50" t="s">
        <v>252</v>
      </c>
      <c r="D236" s="50" t="s">
        <v>253</v>
      </c>
      <c r="E236" s="49" t="s">
        <v>73</v>
      </c>
      <c r="F236" s="50" t="s">
        <v>254</v>
      </c>
      <c r="G236" s="50" t="s">
        <v>97</v>
      </c>
      <c r="H236" s="50">
        <v>12</v>
      </c>
      <c r="I236" s="119">
        <v>2172.4</v>
      </c>
      <c r="J236" s="119">
        <v>2271.1</v>
      </c>
      <c r="K236" s="119">
        <v>2369.9</v>
      </c>
      <c r="L236" s="119">
        <v>2468.6</v>
      </c>
      <c r="M236" s="119">
        <v>2567.4</v>
      </c>
      <c r="N236" s="119">
        <v>2636.56</v>
      </c>
    </row>
    <row r="237" spans="1:15" ht="12.75">
      <c r="A237" s="81" t="s">
        <v>376</v>
      </c>
      <c r="B237" s="87" t="s">
        <v>255</v>
      </c>
      <c r="C237" s="50" t="s">
        <v>252</v>
      </c>
      <c r="D237" s="50" t="s">
        <v>256</v>
      </c>
      <c r="E237" s="49" t="s">
        <v>74</v>
      </c>
      <c r="F237" s="50" t="s">
        <v>254</v>
      </c>
      <c r="G237" s="50" t="s">
        <v>97</v>
      </c>
      <c r="H237" s="50">
        <v>12</v>
      </c>
      <c r="I237" s="120">
        <v>1776.2</v>
      </c>
      <c r="J237" s="119">
        <v>1856.9</v>
      </c>
      <c r="K237" s="119">
        <v>1937.7</v>
      </c>
      <c r="L237" s="119">
        <v>2018.4</v>
      </c>
      <c r="M237" s="119">
        <v>2099.1</v>
      </c>
      <c r="N237" s="119">
        <v>2147.6</v>
      </c>
    </row>
    <row r="238" spans="1:15" ht="12.75">
      <c r="A238" s="81" t="s">
        <v>376</v>
      </c>
      <c r="B238" s="87" t="s">
        <v>255</v>
      </c>
      <c r="C238" s="50" t="s">
        <v>252</v>
      </c>
      <c r="D238" s="50" t="s">
        <v>256</v>
      </c>
      <c r="E238" s="49" t="s">
        <v>70</v>
      </c>
      <c r="F238" s="50" t="s">
        <v>254</v>
      </c>
      <c r="G238" s="50" t="s">
        <v>97</v>
      </c>
      <c r="H238" s="50">
        <v>12</v>
      </c>
      <c r="I238" s="120">
        <v>1776.2</v>
      </c>
      <c r="J238" s="119">
        <v>1856.9</v>
      </c>
      <c r="K238" s="119">
        <v>1937.7</v>
      </c>
      <c r="L238" s="119">
        <v>2018.4</v>
      </c>
      <c r="M238" s="119">
        <v>2099.1</v>
      </c>
      <c r="N238" s="119">
        <v>2147.6</v>
      </c>
    </row>
    <row r="239" spans="1:15" ht="12.75">
      <c r="A239" s="81" t="s">
        <v>376</v>
      </c>
      <c r="B239" s="87" t="s">
        <v>255</v>
      </c>
      <c r="C239" s="50" t="s">
        <v>252</v>
      </c>
      <c r="D239" s="50" t="s">
        <v>256</v>
      </c>
      <c r="E239" s="49" t="s">
        <v>71</v>
      </c>
      <c r="F239" s="50" t="s">
        <v>254</v>
      </c>
      <c r="G239" s="50" t="s">
        <v>97</v>
      </c>
      <c r="H239" s="50">
        <v>12</v>
      </c>
      <c r="I239" s="120">
        <v>1776.2</v>
      </c>
      <c r="J239" s="119">
        <v>1856.9</v>
      </c>
      <c r="K239" s="119">
        <v>1937.7</v>
      </c>
      <c r="L239" s="119">
        <v>2018.4</v>
      </c>
      <c r="M239" s="119">
        <v>2099.1</v>
      </c>
      <c r="N239" s="119">
        <v>2147.6</v>
      </c>
    </row>
    <row r="240" spans="1:15" ht="12.75">
      <c r="A240" s="81" t="s">
        <v>376</v>
      </c>
      <c r="B240" s="87" t="s">
        <v>255</v>
      </c>
      <c r="C240" s="50" t="s">
        <v>252</v>
      </c>
      <c r="D240" s="50" t="s">
        <v>256</v>
      </c>
      <c r="E240" s="49" t="s">
        <v>72</v>
      </c>
      <c r="F240" s="50" t="s">
        <v>254</v>
      </c>
      <c r="G240" s="50" t="s">
        <v>97</v>
      </c>
      <c r="H240" s="50">
        <v>12</v>
      </c>
      <c r="I240" s="120">
        <v>1776.2</v>
      </c>
      <c r="J240" s="119">
        <v>1856.9</v>
      </c>
      <c r="K240" s="119">
        <v>1937.7</v>
      </c>
      <c r="L240" s="119">
        <v>2018.4</v>
      </c>
      <c r="M240" s="119">
        <v>2099.1</v>
      </c>
      <c r="N240" s="119">
        <v>2147.6</v>
      </c>
    </row>
    <row r="241" spans="1:14" ht="12.75">
      <c r="A241" s="81" t="s">
        <v>376</v>
      </c>
      <c r="B241" s="87" t="s">
        <v>255</v>
      </c>
      <c r="C241" s="50" t="s">
        <v>252</v>
      </c>
      <c r="D241" s="50" t="s">
        <v>256</v>
      </c>
      <c r="E241" s="49" t="s">
        <v>73</v>
      </c>
      <c r="F241" s="50" t="s">
        <v>254</v>
      </c>
      <c r="G241" s="50" t="s">
        <v>97</v>
      </c>
      <c r="H241" s="50">
        <v>12</v>
      </c>
      <c r="I241" s="120">
        <v>1776.2</v>
      </c>
      <c r="J241" s="119">
        <v>1856.9</v>
      </c>
      <c r="K241" s="119">
        <v>1937.7</v>
      </c>
      <c r="L241" s="119">
        <v>2018.4</v>
      </c>
      <c r="M241" s="119">
        <v>2099.1</v>
      </c>
      <c r="N241" s="119">
        <v>2147.6</v>
      </c>
    </row>
    <row r="242" spans="1:14" ht="12.75">
      <c r="A242" s="87" t="s">
        <v>377</v>
      </c>
      <c r="B242" s="87" t="s">
        <v>251</v>
      </c>
      <c r="C242" s="50" t="s">
        <v>363</v>
      </c>
      <c r="D242" s="50" t="s">
        <v>253</v>
      </c>
      <c r="E242" s="49" t="s">
        <v>74</v>
      </c>
      <c r="F242" s="50" t="s">
        <v>254</v>
      </c>
      <c r="G242" s="50" t="s">
        <v>97</v>
      </c>
      <c r="H242" s="50">
        <v>12</v>
      </c>
      <c r="I242" s="119">
        <v>2172.4</v>
      </c>
      <c r="J242" s="119">
        <v>2271.1</v>
      </c>
      <c r="K242" s="119">
        <v>2369.9</v>
      </c>
      <c r="L242" s="119">
        <v>2468.6</v>
      </c>
      <c r="M242" s="119">
        <v>2567.4</v>
      </c>
      <c r="N242" s="119">
        <v>2636.56</v>
      </c>
    </row>
    <row r="243" spans="1:14" ht="12.75">
      <c r="A243" s="87" t="s">
        <v>377</v>
      </c>
      <c r="B243" s="87" t="s">
        <v>251</v>
      </c>
      <c r="C243" s="50" t="s">
        <v>363</v>
      </c>
      <c r="D243" s="50" t="s">
        <v>253</v>
      </c>
      <c r="E243" s="49" t="s">
        <v>70</v>
      </c>
      <c r="F243" s="50" t="s">
        <v>254</v>
      </c>
      <c r="G243" s="50" t="s">
        <v>97</v>
      </c>
      <c r="H243" s="50">
        <v>12</v>
      </c>
      <c r="I243" s="119">
        <v>2172.4</v>
      </c>
      <c r="J243" s="119">
        <v>2271.1</v>
      </c>
      <c r="K243" s="119">
        <v>2369.9</v>
      </c>
      <c r="L243" s="119">
        <v>2468.6</v>
      </c>
      <c r="M243" s="119">
        <v>2567.4</v>
      </c>
      <c r="N243" s="119">
        <v>2636.56</v>
      </c>
    </row>
    <row r="244" spans="1:14" ht="12.75">
      <c r="A244" s="87" t="s">
        <v>377</v>
      </c>
      <c r="B244" s="87" t="s">
        <v>251</v>
      </c>
      <c r="C244" s="50" t="s">
        <v>363</v>
      </c>
      <c r="D244" s="50" t="s">
        <v>253</v>
      </c>
      <c r="E244" s="49" t="s">
        <v>71</v>
      </c>
      <c r="F244" s="50" t="s">
        <v>254</v>
      </c>
      <c r="G244" s="50" t="s">
        <v>97</v>
      </c>
      <c r="H244" s="50">
        <v>12</v>
      </c>
      <c r="I244" s="119">
        <v>2172.4</v>
      </c>
      <c r="J244" s="119">
        <v>2271.1</v>
      </c>
      <c r="K244" s="119">
        <v>2369.9</v>
      </c>
      <c r="L244" s="119">
        <v>2468.6</v>
      </c>
      <c r="M244" s="119">
        <v>2567.4</v>
      </c>
      <c r="N244" s="119">
        <v>2636.56</v>
      </c>
    </row>
    <row r="245" spans="1:14" ht="12.75">
      <c r="A245" s="87" t="s">
        <v>377</v>
      </c>
      <c r="B245" s="87" t="s">
        <v>251</v>
      </c>
      <c r="C245" s="50" t="s">
        <v>363</v>
      </c>
      <c r="D245" s="50" t="s">
        <v>253</v>
      </c>
      <c r="E245" s="49" t="s">
        <v>72</v>
      </c>
      <c r="F245" s="50" t="s">
        <v>254</v>
      </c>
      <c r="G245" s="50" t="s">
        <v>97</v>
      </c>
      <c r="H245" s="50">
        <v>12</v>
      </c>
      <c r="I245" s="119">
        <v>2172.4</v>
      </c>
      <c r="J245" s="119">
        <v>2271.1</v>
      </c>
      <c r="K245" s="119">
        <v>2369.9</v>
      </c>
      <c r="L245" s="119">
        <v>2468.6</v>
      </c>
      <c r="M245" s="119">
        <v>2567.4</v>
      </c>
      <c r="N245" s="119">
        <v>2636.56</v>
      </c>
    </row>
    <row r="246" spans="1:14" ht="12.75">
      <c r="A246" s="87" t="s">
        <v>377</v>
      </c>
      <c r="B246" s="87" t="s">
        <v>251</v>
      </c>
      <c r="C246" s="50" t="s">
        <v>363</v>
      </c>
      <c r="D246" s="50" t="s">
        <v>253</v>
      </c>
      <c r="E246" s="49" t="s">
        <v>73</v>
      </c>
      <c r="F246" s="50" t="s">
        <v>254</v>
      </c>
      <c r="G246" s="50" t="s">
        <v>97</v>
      </c>
      <c r="H246" s="50">
        <v>12</v>
      </c>
      <c r="I246" s="119">
        <v>2172.4</v>
      </c>
      <c r="J246" s="119">
        <v>2271.1</v>
      </c>
      <c r="K246" s="119">
        <v>2369.9</v>
      </c>
      <c r="L246" s="119">
        <v>2468.6</v>
      </c>
      <c r="M246" s="119">
        <v>2567.4</v>
      </c>
      <c r="N246" s="119">
        <v>2636.56</v>
      </c>
    </row>
    <row r="247" spans="1:14" ht="12.75">
      <c r="A247" s="87" t="s">
        <v>378</v>
      </c>
      <c r="B247" s="87" t="s">
        <v>255</v>
      </c>
      <c r="C247" s="50" t="s">
        <v>363</v>
      </c>
      <c r="D247" s="50" t="s">
        <v>256</v>
      </c>
      <c r="E247" s="50" t="s">
        <v>74</v>
      </c>
      <c r="F247" s="50" t="s">
        <v>254</v>
      </c>
      <c r="G247" s="50" t="s">
        <v>97</v>
      </c>
      <c r="H247" s="50">
        <v>12</v>
      </c>
      <c r="I247" s="120">
        <v>1776.2</v>
      </c>
      <c r="J247" s="119">
        <v>1856.9</v>
      </c>
      <c r="K247" s="119">
        <v>1937.7</v>
      </c>
      <c r="L247" s="119">
        <v>2018.4</v>
      </c>
      <c r="M247" s="119">
        <v>2099.1</v>
      </c>
      <c r="N247" s="119">
        <v>2147.6</v>
      </c>
    </row>
    <row r="248" spans="1:14" ht="12.75">
      <c r="A248" s="87" t="s">
        <v>378</v>
      </c>
      <c r="B248" s="87" t="s">
        <v>255</v>
      </c>
      <c r="C248" s="50" t="s">
        <v>363</v>
      </c>
      <c r="D248" s="50" t="s">
        <v>256</v>
      </c>
      <c r="E248" s="50" t="s">
        <v>70</v>
      </c>
      <c r="F248" s="50" t="s">
        <v>254</v>
      </c>
      <c r="G248" s="50" t="s">
        <v>97</v>
      </c>
      <c r="H248" s="50">
        <v>12</v>
      </c>
      <c r="I248" s="120">
        <v>1776.2</v>
      </c>
      <c r="J248" s="119">
        <v>1856.9</v>
      </c>
      <c r="K248" s="119">
        <v>1937.7</v>
      </c>
      <c r="L248" s="119">
        <v>2018.4</v>
      </c>
      <c r="M248" s="119">
        <v>2099.1</v>
      </c>
      <c r="N248" s="119">
        <v>2147.6</v>
      </c>
    </row>
    <row r="249" spans="1:14" ht="12.75">
      <c r="A249" s="87" t="s">
        <v>378</v>
      </c>
      <c r="B249" s="87" t="s">
        <v>255</v>
      </c>
      <c r="C249" s="50" t="s">
        <v>363</v>
      </c>
      <c r="D249" s="50" t="s">
        <v>256</v>
      </c>
      <c r="E249" s="50" t="s">
        <v>71</v>
      </c>
      <c r="F249" s="50" t="s">
        <v>254</v>
      </c>
      <c r="G249" s="50" t="s">
        <v>97</v>
      </c>
      <c r="H249" s="50">
        <v>12</v>
      </c>
      <c r="I249" s="120">
        <v>1776.2</v>
      </c>
      <c r="J249" s="119">
        <v>1856.9</v>
      </c>
      <c r="K249" s="119">
        <v>1937.7</v>
      </c>
      <c r="L249" s="119">
        <v>2018.4</v>
      </c>
      <c r="M249" s="119">
        <v>2099.1</v>
      </c>
      <c r="N249" s="119">
        <v>2147.6</v>
      </c>
    </row>
    <row r="250" spans="1:14" ht="12.75">
      <c r="A250" s="87" t="s">
        <v>378</v>
      </c>
      <c r="B250" s="87" t="s">
        <v>255</v>
      </c>
      <c r="C250" s="50" t="s">
        <v>363</v>
      </c>
      <c r="D250" s="50" t="s">
        <v>256</v>
      </c>
      <c r="E250" s="50" t="s">
        <v>72</v>
      </c>
      <c r="F250" s="50" t="s">
        <v>254</v>
      </c>
      <c r="G250" s="50" t="s">
        <v>97</v>
      </c>
      <c r="H250" s="50">
        <v>12</v>
      </c>
      <c r="I250" s="120">
        <v>1776.2</v>
      </c>
      <c r="J250" s="119">
        <v>1856.9</v>
      </c>
      <c r="K250" s="119">
        <v>1937.7</v>
      </c>
      <c r="L250" s="119">
        <v>2018.4</v>
      </c>
      <c r="M250" s="119">
        <v>2099.1</v>
      </c>
      <c r="N250" s="119">
        <v>2147.6</v>
      </c>
    </row>
    <row r="251" spans="1:14" ht="12.75">
      <c r="A251" s="87" t="s">
        <v>378</v>
      </c>
      <c r="B251" s="87" t="s">
        <v>255</v>
      </c>
      <c r="C251" s="50" t="s">
        <v>363</v>
      </c>
      <c r="D251" s="50" t="s">
        <v>256</v>
      </c>
      <c r="E251" s="50" t="s">
        <v>73</v>
      </c>
      <c r="F251" s="50" t="s">
        <v>254</v>
      </c>
      <c r="G251" s="50" t="s">
        <v>97</v>
      </c>
      <c r="H251" s="50">
        <v>12</v>
      </c>
      <c r="I251" s="120">
        <v>1776.2</v>
      </c>
      <c r="J251" s="119">
        <v>1856.9</v>
      </c>
      <c r="K251" s="119">
        <v>1937.7</v>
      </c>
      <c r="L251" s="119">
        <v>2018.4</v>
      </c>
      <c r="M251" s="119">
        <v>2099.1</v>
      </c>
      <c r="N251" s="119">
        <v>2147.6</v>
      </c>
    </row>
    <row r="252" spans="1:14" ht="12.75">
      <c r="A252" s="74"/>
      <c r="B252" s="75" t="s">
        <v>150</v>
      </c>
      <c r="C252" s="52"/>
      <c r="D252" s="52"/>
      <c r="E252" s="52"/>
      <c r="F252" s="52"/>
      <c r="G252" s="52"/>
      <c r="H252" s="52"/>
      <c r="I252" s="120"/>
      <c r="J252" s="119"/>
      <c r="K252" s="119"/>
      <c r="L252" s="119"/>
      <c r="M252" s="119"/>
      <c r="N252" s="119"/>
    </row>
    <row r="253" spans="1:14" ht="12.75">
      <c r="A253" s="71" t="s">
        <v>81</v>
      </c>
      <c r="B253" s="72" t="s">
        <v>82</v>
      </c>
      <c r="C253" s="47" t="s">
        <v>36</v>
      </c>
      <c r="D253" s="49" t="s">
        <v>78</v>
      </c>
      <c r="E253" s="47"/>
      <c r="F253" s="47" t="s">
        <v>365</v>
      </c>
      <c r="G253" s="47" t="s">
        <v>99</v>
      </c>
      <c r="H253" s="47">
        <v>10</v>
      </c>
      <c r="I253" s="120">
        <v>615.5</v>
      </c>
      <c r="J253" s="119">
        <v>643.4</v>
      </c>
      <c r="K253" s="119">
        <v>688.2</v>
      </c>
      <c r="L253" s="119">
        <v>716.2</v>
      </c>
      <c r="M253" s="119">
        <v>744.1</v>
      </c>
      <c r="N253" s="119">
        <v>887.9</v>
      </c>
    </row>
    <row r="254" spans="1:14" ht="12.75">
      <c r="A254" s="71" t="s">
        <v>81</v>
      </c>
      <c r="B254" s="72" t="s">
        <v>83</v>
      </c>
      <c r="C254" s="47" t="s">
        <v>36</v>
      </c>
      <c r="D254" s="49" t="s">
        <v>79</v>
      </c>
      <c r="E254" s="47"/>
      <c r="F254" s="47" t="s">
        <v>365</v>
      </c>
      <c r="G254" s="47" t="s">
        <v>99</v>
      </c>
      <c r="H254" s="47">
        <v>10</v>
      </c>
      <c r="I254" s="120">
        <v>739.2</v>
      </c>
      <c r="J254" s="119">
        <v>772.8</v>
      </c>
      <c r="K254" s="119">
        <v>826.6</v>
      </c>
      <c r="L254" s="119">
        <v>860.2</v>
      </c>
      <c r="M254" s="119">
        <v>893.8</v>
      </c>
      <c r="N254" s="119">
        <v>1066.5</v>
      </c>
    </row>
    <row r="255" spans="1:14" ht="12.75">
      <c r="A255" s="71" t="s">
        <v>81</v>
      </c>
      <c r="B255" s="72" t="s">
        <v>84</v>
      </c>
      <c r="C255" s="47" t="s">
        <v>36</v>
      </c>
      <c r="D255" s="49" t="s">
        <v>153</v>
      </c>
      <c r="E255" s="47"/>
      <c r="F255" s="47" t="s">
        <v>365</v>
      </c>
      <c r="G255" s="47" t="s">
        <v>99</v>
      </c>
      <c r="H255" s="47">
        <v>10</v>
      </c>
      <c r="I255" s="120">
        <v>1105.5</v>
      </c>
      <c r="J255" s="119">
        <v>1155.8</v>
      </c>
      <c r="K255" s="119">
        <v>1236.2</v>
      </c>
      <c r="L255" s="119">
        <v>1286.4000000000001</v>
      </c>
      <c r="M255" s="119">
        <v>1336.7</v>
      </c>
      <c r="N255" s="119">
        <v>1594.9</v>
      </c>
    </row>
    <row r="256" spans="1:14" ht="12.75">
      <c r="A256" s="71" t="s">
        <v>85</v>
      </c>
      <c r="B256" s="72" t="s">
        <v>86</v>
      </c>
      <c r="C256" s="47" t="s">
        <v>36</v>
      </c>
      <c r="D256" s="49" t="s">
        <v>92</v>
      </c>
      <c r="E256" s="47"/>
      <c r="F256" s="47" t="s">
        <v>365</v>
      </c>
      <c r="G256" s="47" t="s">
        <v>99</v>
      </c>
      <c r="H256" s="47">
        <v>10</v>
      </c>
      <c r="I256" s="120">
        <v>1125.3</v>
      </c>
      <c r="J256" s="119">
        <v>1176.5</v>
      </c>
      <c r="K256" s="119">
        <v>1258.3</v>
      </c>
      <c r="L256" s="119">
        <v>1309.4000000000001</v>
      </c>
      <c r="M256" s="119">
        <v>1360.6</v>
      </c>
      <c r="N256" s="119">
        <v>1623.5</v>
      </c>
    </row>
    <row r="257" spans="1:14" ht="12.75">
      <c r="A257" s="71" t="s">
        <v>85</v>
      </c>
      <c r="B257" s="72" t="s">
        <v>87</v>
      </c>
      <c r="C257" s="47" t="s">
        <v>36</v>
      </c>
      <c r="D257" s="50" t="s">
        <v>93</v>
      </c>
      <c r="E257" s="47"/>
      <c r="F257" s="47" t="s">
        <v>365</v>
      </c>
      <c r="G257" s="47" t="s">
        <v>99</v>
      </c>
      <c r="H257" s="47">
        <v>10</v>
      </c>
      <c r="I257" s="120">
        <v>1263.9000000000001</v>
      </c>
      <c r="J257" s="119">
        <v>1321.4</v>
      </c>
      <c r="K257" s="119">
        <v>1413.3</v>
      </c>
      <c r="L257" s="119">
        <v>1470.7</v>
      </c>
      <c r="M257" s="119">
        <v>1528.2</v>
      </c>
      <c r="N257" s="119">
        <v>1823.5</v>
      </c>
    </row>
    <row r="258" spans="1:14" ht="12.75">
      <c r="A258" s="71" t="s">
        <v>85</v>
      </c>
      <c r="B258" s="72" t="s">
        <v>88</v>
      </c>
      <c r="C258" s="47" t="s">
        <v>36</v>
      </c>
      <c r="D258" s="50" t="s">
        <v>94</v>
      </c>
      <c r="E258" s="47"/>
      <c r="F258" s="47" t="s">
        <v>365</v>
      </c>
      <c r="G258" s="47" t="s">
        <v>99</v>
      </c>
      <c r="H258" s="47">
        <v>10</v>
      </c>
      <c r="I258" s="120">
        <v>1125.3</v>
      </c>
      <c r="J258" s="119">
        <v>1176.5</v>
      </c>
      <c r="K258" s="119">
        <v>1258.3</v>
      </c>
      <c r="L258" s="119">
        <v>1309.4000000000001</v>
      </c>
      <c r="M258" s="119">
        <v>1360.6</v>
      </c>
      <c r="N258" s="119">
        <v>1623.5</v>
      </c>
    </row>
    <row r="259" spans="1:14" ht="12.75">
      <c r="A259" s="71" t="s">
        <v>85</v>
      </c>
      <c r="B259" s="72" t="s">
        <v>89</v>
      </c>
      <c r="C259" s="47" t="s">
        <v>36</v>
      </c>
      <c r="D259" s="50" t="s">
        <v>95</v>
      </c>
      <c r="E259" s="47"/>
      <c r="F259" s="47" t="s">
        <v>365</v>
      </c>
      <c r="G259" s="47" t="s">
        <v>99</v>
      </c>
      <c r="H259" s="47">
        <v>10</v>
      </c>
      <c r="I259" s="120">
        <v>1105.5</v>
      </c>
      <c r="J259" s="119">
        <v>1155.8</v>
      </c>
      <c r="K259" s="119">
        <v>1236.2</v>
      </c>
      <c r="L259" s="119">
        <v>1286.4000000000001</v>
      </c>
      <c r="M259" s="119">
        <v>1336.7</v>
      </c>
      <c r="N259" s="119">
        <v>1594.9</v>
      </c>
    </row>
    <row r="260" spans="1:14" ht="12.75">
      <c r="A260" s="71" t="s">
        <v>85</v>
      </c>
      <c r="B260" s="72" t="s">
        <v>111</v>
      </c>
      <c r="C260" s="47" t="s">
        <v>36</v>
      </c>
      <c r="D260" s="50" t="s">
        <v>112</v>
      </c>
      <c r="E260" s="47"/>
      <c r="F260" s="47" t="s">
        <v>365</v>
      </c>
      <c r="G260" s="47" t="s">
        <v>99</v>
      </c>
      <c r="H260" s="47">
        <v>10</v>
      </c>
      <c r="I260" s="120">
        <v>1414.1</v>
      </c>
      <c r="J260" s="119">
        <v>1478.3</v>
      </c>
      <c r="K260" s="119">
        <v>1581.2</v>
      </c>
      <c r="L260" s="119">
        <v>1645.4</v>
      </c>
      <c r="M260" s="119">
        <v>1709.7</v>
      </c>
      <c r="N260" s="119">
        <v>2040.1</v>
      </c>
    </row>
    <row r="261" spans="1:14" ht="12.75">
      <c r="A261" s="71" t="s">
        <v>85</v>
      </c>
      <c r="B261" s="72" t="s">
        <v>113</v>
      </c>
      <c r="C261" s="47" t="s">
        <v>36</v>
      </c>
      <c r="D261" s="50" t="s">
        <v>114</v>
      </c>
      <c r="E261" s="47"/>
      <c r="F261" s="47" t="s">
        <v>365</v>
      </c>
      <c r="G261" s="47" t="s">
        <v>99</v>
      </c>
      <c r="H261" s="47">
        <v>10</v>
      </c>
      <c r="I261" s="120">
        <v>1468.5</v>
      </c>
      <c r="J261" s="119">
        <v>1535.3</v>
      </c>
      <c r="K261" s="119">
        <v>1642.1</v>
      </c>
      <c r="L261" s="119">
        <v>1708.8</v>
      </c>
      <c r="M261" s="119">
        <v>1775.6</v>
      </c>
      <c r="N261" s="119">
        <v>2118.6</v>
      </c>
    </row>
    <row r="262" spans="1:14" ht="12.75">
      <c r="A262" s="71" t="s">
        <v>90</v>
      </c>
      <c r="B262" s="72" t="s">
        <v>115</v>
      </c>
      <c r="C262" s="47" t="s">
        <v>36</v>
      </c>
      <c r="D262" s="50" t="s">
        <v>116</v>
      </c>
      <c r="E262" s="47"/>
      <c r="F262" s="47" t="s">
        <v>365</v>
      </c>
      <c r="G262" s="47" t="s">
        <v>99</v>
      </c>
      <c r="H262" s="47">
        <v>10</v>
      </c>
      <c r="I262" s="120">
        <v>1603.8</v>
      </c>
      <c r="J262" s="119">
        <v>1676.7</v>
      </c>
      <c r="K262" s="119">
        <v>1793.3</v>
      </c>
      <c r="L262" s="119">
        <v>1866.2</v>
      </c>
      <c r="M262" s="119">
        <v>1939.1</v>
      </c>
      <c r="N262" s="119">
        <v>2313.8000000000002</v>
      </c>
    </row>
    <row r="263" spans="1:14" ht="12.75">
      <c r="A263" s="71" t="s">
        <v>90</v>
      </c>
      <c r="B263" s="72" t="s">
        <v>135</v>
      </c>
      <c r="C263" s="47" t="s">
        <v>36</v>
      </c>
      <c r="D263" s="50" t="s">
        <v>80</v>
      </c>
      <c r="E263" s="47"/>
      <c r="F263" s="47" t="s">
        <v>365</v>
      </c>
      <c r="G263" s="47" t="s">
        <v>99</v>
      </c>
      <c r="H263" s="47">
        <v>10</v>
      </c>
      <c r="I263" s="120">
        <v>820.1</v>
      </c>
      <c r="J263" s="119">
        <v>857.3</v>
      </c>
      <c r="K263" s="119">
        <v>917</v>
      </c>
      <c r="L263" s="119">
        <v>954.2</v>
      </c>
      <c r="M263" s="119">
        <v>991.5</v>
      </c>
      <c r="N263" s="119">
        <v>1183.0999999999999</v>
      </c>
    </row>
    <row r="264" spans="1:14" ht="12.75">
      <c r="A264" s="71" t="s">
        <v>90</v>
      </c>
      <c r="B264" s="72" t="s">
        <v>117</v>
      </c>
      <c r="C264" s="47" t="s">
        <v>36</v>
      </c>
      <c r="D264" s="50" t="s">
        <v>384</v>
      </c>
      <c r="E264" s="47"/>
      <c r="F264" s="47" t="s">
        <v>365</v>
      </c>
      <c r="G264" s="47" t="s">
        <v>99</v>
      </c>
      <c r="H264" s="47">
        <v>10</v>
      </c>
      <c r="I264" s="120">
        <v>1843.1</v>
      </c>
      <c r="J264" s="119">
        <v>1926.8</v>
      </c>
      <c r="K264" s="119">
        <v>2060.9</v>
      </c>
      <c r="L264" s="119">
        <v>2144.6</v>
      </c>
      <c r="M264" s="119">
        <v>2228.4</v>
      </c>
      <c r="N264" s="119">
        <v>2659</v>
      </c>
    </row>
    <row r="265" spans="1:14" ht="12.75">
      <c r="A265" s="71" t="s">
        <v>91</v>
      </c>
      <c r="B265" s="72" t="s">
        <v>119</v>
      </c>
      <c r="C265" s="47" t="s">
        <v>36</v>
      </c>
      <c r="D265" s="50" t="s">
        <v>120</v>
      </c>
      <c r="E265" s="47"/>
      <c r="F265" s="47" t="s">
        <v>365</v>
      </c>
      <c r="G265" s="47" t="s">
        <v>99</v>
      </c>
      <c r="H265" s="47">
        <v>10</v>
      </c>
      <c r="I265" s="120">
        <v>1671.5</v>
      </c>
      <c r="J265" s="119">
        <v>1747.4</v>
      </c>
      <c r="K265" s="119">
        <v>1869</v>
      </c>
      <c r="L265" s="119">
        <v>1945</v>
      </c>
      <c r="M265" s="119">
        <v>2020.9</v>
      </c>
      <c r="N265" s="119">
        <v>2411.4</v>
      </c>
    </row>
    <row r="266" spans="1:14" ht="12.75">
      <c r="A266" s="54"/>
      <c r="B266" s="75" t="s">
        <v>366</v>
      </c>
      <c r="C266" s="52"/>
      <c r="D266" s="52"/>
      <c r="E266" s="52"/>
      <c r="F266" s="52"/>
      <c r="G266" s="52"/>
      <c r="H266" s="52"/>
      <c r="I266" s="120"/>
      <c r="J266" s="119"/>
      <c r="K266" s="119"/>
      <c r="L266" s="119"/>
      <c r="M266" s="119"/>
      <c r="N266" s="119"/>
    </row>
    <row r="267" spans="1:14" ht="12.75">
      <c r="A267" s="71" t="s">
        <v>209</v>
      </c>
      <c r="B267" s="72" t="s">
        <v>210</v>
      </c>
      <c r="C267" s="47"/>
      <c r="D267" s="47" t="s">
        <v>240</v>
      </c>
      <c r="E267" s="47"/>
      <c r="F267" s="47"/>
      <c r="G267" s="47"/>
      <c r="H267" s="47"/>
      <c r="I267" s="120">
        <v>2340.8000000000002</v>
      </c>
      <c r="J267" s="119">
        <v>2447.1999999999998</v>
      </c>
      <c r="K267" s="119">
        <v>2553.6</v>
      </c>
      <c r="L267" s="119">
        <v>2660</v>
      </c>
      <c r="M267" s="119">
        <v>2766.4</v>
      </c>
      <c r="N267" s="119">
        <v>2872.8</v>
      </c>
    </row>
    <row r="268" spans="1:14" ht="22.5">
      <c r="A268" s="89" t="s">
        <v>379</v>
      </c>
      <c r="B268" s="90"/>
      <c r="C268" s="60"/>
      <c r="D268" s="60" t="s">
        <v>379</v>
      </c>
      <c r="E268" s="60"/>
      <c r="F268" s="60"/>
      <c r="G268" s="60"/>
      <c r="H268" s="60"/>
      <c r="I268" s="127">
        <v>1713.1</v>
      </c>
      <c r="J268" s="124">
        <v>1791</v>
      </c>
      <c r="K268" s="124">
        <v>1868.9</v>
      </c>
      <c r="L268" s="124">
        <v>1946.8</v>
      </c>
      <c r="M268" s="124">
        <v>2024.6</v>
      </c>
      <c r="N268" s="124">
        <v>2312.6999999999998</v>
      </c>
    </row>
    <row r="269" spans="1:14" ht="12.75">
      <c r="A269" s="89" t="s">
        <v>301</v>
      </c>
      <c r="B269" s="90"/>
      <c r="C269" s="60"/>
      <c r="D269" s="60" t="s">
        <v>385</v>
      </c>
      <c r="E269" s="60"/>
      <c r="F269" s="60"/>
      <c r="G269" s="60"/>
      <c r="H269" s="60"/>
      <c r="I269" s="127">
        <v>700</v>
      </c>
      <c r="J269" s="124">
        <v>720</v>
      </c>
      <c r="K269" s="124">
        <v>750</v>
      </c>
      <c r="L269" s="124">
        <v>800</v>
      </c>
      <c r="M269" s="124">
        <v>850</v>
      </c>
      <c r="N269" s="124">
        <v>900</v>
      </c>
    </row>
    <row r="270" spans="1:14">
      <c r="A270" s="108"/>
      <c r="B270" s="109" t="s">
        <v>369</v>
      </c>
      <c r="C270" s="109"/>
      <c r="D270" s="109"/>
      <c r="E270" s="109"/>
      <c r="F270" s="109"/>
      <c r="G270" s="109"/>
      <c r="H270" s="109"/>
      <c r="I270" s="135"/>
      <c r="J270" s="135"/>
      <c r="K270" s="135"/>
      <c r="L270" s="135"/>
      <c r="M270" s="135"/>
      <c r="N270" s="135"/>
    </row>
    <row r="271" spans="1:14" ht="12.75">
      <c r="A271" s="71" t="s">
        <v>380</v>
      </c>
      <c r="B271" s="72" t="s">
        <v>381</v>
      </c>
      <c r="C271" s="47" t="s">
        <v>247</v>
      </c>
      <c r="D271" s="50" t="s">
        <v>266</v>
      </c>
      <c r="E271" s="47" t="s">
        <v>74</v>
      </c>
      <c r="F271" s="47"/>
      <c r="G271" s="47"/>
      <c r="H271" s="47"/>
      <c r="I271" s="120">
        <v>7796.25</v>
      </c>
      <c r="J271" s="119">
        <v>8167.5000000000009</v>
      </c>
      <c r="K271" s="119">
        <v>8538.75</v>
      </c>
      <c r="L271" s="119">
        <v>8910</v>
      </c>
      <c r="M271" s="119">
        <v>9281.25</v>
      </c>
      <c r="N271" s="119">
        <v>10135.125</v>
      </c>
    </row>
    <row r="272" spans="1:14" ht="12.75">
      <c r="A272" s="71" t="s">
        <v>380</v>
      </c>
      <c r="B272" s="72" t="s">
        <v>381</v>
      </c>
      <c r="C272" s="47" t="s">
        <v>248</v>
      </c>
      <c r="D272" s="50" t="s">
        <v>266</v>
      </c>
      <c r="E272" s="47" t="s">
        <v>74</v>
      </c>
      <c r="F272" s="47"/>
      <c r="G272" s="47"/>
      <c r="H272" s="47"/>
      <c r="I272" s="120">
        <v>7796.25</v>
      </c>
      <c r="J272" s="119">
        <v>8167.5000000000009</v>
      </c>
      <c r="K272" s="119">
        <v>8538.75</v>
      </c>
      <c r="L272" s="119">
        <v>8910</v>
      </c>
      <c r="M272" s="119">
        <v>9281.25</v>
      </c>
      <c r="N272" s="119">
        <v>10135.125</v>
      </c>
    </row>
    <row r="273" spans="1:14" ht="12.75">
      <c r="A273" s="71" t="s">
        <v>380</v>
      </c>
      <c r="B273" s="72" t="s">
        <v>381</v>
      </c>
      <c r="C273" s="47" t="s">
        <v>249</v>
      </c>
      <c r="D273" s="50" t="s">
        <v>266</v>
      </c>
      <c r="E273" s="47" t="s">
        <v>74</v>
      </c>
      <c r="F273" s="47"/>
      <c r="G273" s="47"/>
      <c r="H273" s="47"/>
      <c r="I273" s="120">
        <v>7796.25</v>
      </c>
      <c r="J273" s="119">
        <v>8167.5000000000009</v>
      </c>
      <c r="K273" s="119">
        <v>8538.75</v>
      </c>
      <c r="L273" s="119">
        <v>8910</v>
      </c>
      <c r="M273" s="119">
        <v>9281.25</v>
      </c>
      <c r="N273" s="119">
        <v>10135.125</v>
      </c>
    </row>
    <row r="274" spans="1:14" ht="12.75">
      <c r="A274" s="71" t="s">
        <v>380</v>
      </c>
      <c r="B274" s="72" t="s">
        <v>381</v>
      </c>
      <c r="C274" s="47" t="s">
        <v>247</v>
      </c>
      <c r="D274" s="50" t="s">
        <v>266</v>
      </c>
      <c r="E274" s="47" t="s">
        <v>71</v>
      </c>
      <c r="F274" s="47"/>
      <c r="G274" s="47"/>
      <c r="H274" s="47"/>
      <c r="I274" s="120">
        <v>7796.25</v>
      </c>
      <c r="J274" s="119">
        <v>8167.5000000000009</v>
      </c>
      <c r="K274" s="119">
        <v>8538.75</v>
      </c>
      <c r="L274" s="119">
        <v>8910</v>
      </c>
      <c r="M274" s="119">
        <v>9281.25</v>
      </c>
      <c r="N274" s="119">
        <v>10135.125</v>
      </c>
    </row>
    <row r="275" spans="1:14" ht="12.75">
      <c r="A275" s="71" t="s">
        <v>380</v>
      </c>
      <c r="B275" s="72" t="s">
        <v>381</v>
      </c>
      <c r="C275" s="47" t="s">
        <v>248</v>
      </c>
      <c r="D275" s="50" t="s">
        <v>266</v>
      </c>
      <c r="E275" s="47" t="s">
        <v>71</v>
      </c>
      <c r="F275" s="47"/>
      <c r="G275" s="47"/>
      <c r="H275" s="47"/>
      <c r="I275" s="120">
        <v>7796.25</v>
      </c>
      <c r="J275" s="119">
        <v>8167.5000000000009</v>
      </c>
      <c r="K275" s="119">
        <v>8538.75</v>
      </c>
      <c r="L275" s="119">
        <v>8910</v>
      </c>
      <c r="M275" s="119">
        <v>9281.25</v>
      </c>
      <c r="N275" s="119">
        <v>10135.125</v>
      </c>
    </row>
    <row r="276" spans="1:14" ht="12.75">
      <c r="A276" s="71" t="s">
        <v>380</v>
      </c>
      <c r="B276" s="72" t="s">
        <v>381</v>
      </c>
      <c r="C276" s="47" t="s">
        <v>249</v>
      </c>
      <c r="D276" s="50" t="s">
        <v>266</v>
      </c>
      <c r="E276" s="47" t="s">
        <v>71</v>
      </c>
      <c r="F276" s="47"/>
      <c r="G276" s="47"/>
      <c r="H276" s="47"/>
      <c r="I276" s="120">
        <v>7796.25</v>
      </c>
      <c r="J276" s="119">
        <v>8167.5000000000009</v>
      </c>
      <c r="K276" s="119">
        <v>8538.75</v>
      </c>
      <c r="L276" s="119">
        <v>8910</v>
      </c>
      <c r="M276" s="119">
        <v>9281.25</v>
      </c>
      <c r="N276" s="119">
        <v>10135.125</v>
      </c>
    </row>
    <row r="277" spans="1:14" ht="12.75">
      <c r="A277" s="71" t="s">
        <v>380</v>
      </c>
      <c r="B277" s="72" t="s">
        <v>381</v>
      </c>
      <c r="C277" s="47" t="s">
        <v>247</v>
      </c>
      <c r="D277" s="50" t="s">
        <v>266</v>
      </c>
      <c r="E277" s="47" t="s">
        <v>70</v>
      </c>
      <c r="F277" s="47"/>
      <c r="G277" s="47"/>
      <c r="H277" s="47"/>
      <c r="I277" s="120">
        <v>7796.25</v>
      </c>
      <c r="J277" s="119">
        <v>8167.5000000000009</v>
      </c>
      <c r="K277" s="119">
        <v>8538.75</v>
      </c>
      <c r="L277" s="119">
        <v>8910</v>
      </c>
      <c r="M277" s="119">
        <v>9281.25</v>
      </c>
      <c r="N277" s="119">
        <v>10135.125</v>
      </c>
    </row>
    <row r="278" spans="1:14" ht="12.75">
      <c r="A278" s="71" t="s">
        <v>380</v>
      </c>
      <c r="B278" s="72" t="s">
        <v>381</v>
      </c>
      <c r="C278" s="47" t="s">
        <v>248</v>
      </c>
      <c r="D278" s="50" t="s">
        <v>266</v>
      </c>
      <c r="E278" s="47" t="s">
        <v>70</v>
      </c>
      <c r="F278" s="47"/>
      <c r="G278" s="47"/>
      <c r="H278" s="47"/>
      <c r="I278" s="120">
        <v>7796.25</v>
      </c>
      <c r="J278" s="119">
        <v>8167.5000000000009</v>
      </c>
      <c r="K278" s="119">
        <v>8538.75</v>
      </c>
      <c r="L278" s="119">
        <v>8910</v>
      </c>
      <c r="M278" s="119">
        <v>9281.25</v>
      </c>
      <c r="N278" s="119">
        <v>10135.125</v>
      </c>
    </row>
    <row r="279" spans="1:14" ht="12.75">
      <c r="A279" s="71" t="s">
        <v>380</v>
      </c>
      <c r="B279" s="72" t="s">
        <v>381</v>
      </c>
      <c r="C279" s="47" t="s">
        <v>249</v>
      </c>
      <c r="D279" s="50" t="s">
        <v>266</v>
      </c>
      <c r="E279" s="47" t="s">
        <v>70</v>
      </c>
      <c r="F279" s="47"/>
      <c r="G279" s="47"/>
      <c r="H279" s="47"/>
      <c r="I279" s="120">
        <v>7796.25</v>
      </c>
      <c r="J279" s="119">
        <v>8167.5000000000009</v>
      </c>
      <c r="K279" s="119">
        <v>8538.75</v>
      </c>
      <c r="L279" s="119">
        <v>8910</v>
      </c>
      <c r="M279" s="119">
        <v>9281.25</v>
      </c>
      <c r="N279" s="119">
        <v>10135.125</v>
      </c>
    </row>
    <row r="280" spans="1:14" ht="12.75">
      <c r="A280" s="71" t="s">
        <v>380</v>
      </c>
      <c r="B280" s="72" t="s">
        <v>381</v>
      </c>
      <c r="C280" s="47" t="s">
        <v>247</v>
      </c>
      <c r="D280" s="50" t="s">
        <v>266</v>
      </c>
      <c r="E280" s="47" t="s">
        <v>72</v>
      </c>
      <c r="F280" s="47"/>
      <c r="G280" s="47"/>
      <c r="H280" s="47"/>
      <c r="I280" s="120">
        <v>7796.25</v>
      </c>
      <c r="J280" s="119">
        <v>8167.5000000000009</v>
      </c>
      <c r="K280" s="119">
        <v>8538.75</v>
      </c>
      <c r="L280" s="119">
        <v>8910</v>
      </c>
      <c r="M280" s="119">
        <v>9281.25</v>
      </c>
      <c r="N280" s="119">
        <v>10135.125</v>
      </c>
    </row>
    <row r="281" spans="1:14" ht="12.75">
      <c r="A281" s="71" t="s">
        <v>380</v>
      </c>
      <c r="B281" s="72" t="s">
        <v>381</v>
      </c>
      <c r="C281" s="47" t="s">
        <v>248</v>
      </c>
      <c r="D281" s="50" t="s">
        <v>266</v>
      </c>
      <c r="E281" s="47" t="s">
        <v>72</v>
      </c>
      <c r="F281" s="47"/>
      <c r="G281" s="47"/>
      <c r="H281" s="47"/>
      <c r="I281" s="120">
        <v>7796.25</v>
      </c>
      <c r="J281" s="119">
        <v>8167.5000000000009</v>
      </c>
      <c r="K281" s="119">
        <v>8538.75</v>
      </c>
      <c r="L281" s="119">
        <v>8910</v>
      </c>
      <c r="M281" s="119">
        <v>9281.25</v>
      </c>
      <c r="N281" s="119">
        <v>10135.125</v>
      </c>
    </row>
    <row r="282" spans="1:14" ht="12.75">
      <c r="A282" s="71" t="s">
        <v>380</v>
      </c>
      <c r="B282" s="72" t="s">
        <v>381</v>
      </c>
      <c r="C282" s="47" t="s">
        <v>249</v>
      </c>
      <c r="D282" s="50" t="s">
        <v>266</v>
      </c>
      <c r="E282" s="47" t="s">
        <v>72</v>
      </c>
      <c r="F282" s="47"/>
      <c r="G282" s="47"/>
      <c r="H282" s="47"/>
      <c r="I282" s="120">
        <v>7796.25</v>
      </c>
      <c r="J282" s="119">
        <v>8167.5000000000009</v>
      </c>
      <c r="K282" s="119">
        <v>8538.75</v>
      </c>
      <c r="L282" s="119">
        <v>8910</v>
      </c>
      <c r="M282" s="119">
        <v>9281.25</v>
      </c>
      <c r="N282" s="119">
        <v>10135.125</v>
      </c>
    </row>
    <row r="283" spans="1:14" ht="12.75">
      <c r="A283" s="71" t="s">
        <v>380</v>
      </c>
      <c r="B283" s="72" t="s">
        <v>381</v>
      </c>
      <c r="C283" s="47" t="s">
        <v>247</v>
      </c>
      <c r="D283" s="50" t="s">
        <v>266</v>
      </c>
      <c r="E283" s="47" t="s">
        <v>73</v>
      </c>
      <c r="F283" s="47"/>
      <c r="G283" s="47"/>
      <c r="H283" s="47"/>
      <c r="I283" s="120">
        <v>7796.25</v>
      </c>
      <c r="J283" s="119">
        <v>8167.5000000000009</v>
      </c>
      <c r="K283" s="119">
        <v>8538.75</v>
      </c>
      <c r="L283" s="119">
        <v>8910</v>
      </c>
      <c r="M283" s="119">
        <v>9281.25</v>
      </c>
      <c r="N283" s="119">
        <v>10135.125</v>
      </c>
    </row>
    <row r="284" spans="1:14" ht="12.75">
      <c r="A284" s="71" t="s">
        <v>380</v>
      </c>
      <c r="B284" s="72" t="s">
        <v>381</v>
      </c>
      <c r="C284" s="47" t="s">
        <v>248</v>
      </c>
      <c r="D284" s="50" t="s">
        <v>266</v>
      </c>
      <c r="E284" s="47" t="s">
        <v>73</v>
      </c>
      <c r="F284" s="47"/>
      <c r="G284" s="47"/>
      <c r="H284" s="47"/>
      <c r="I284" s="120">
        <v>7796.25</v>
      </c>
      <c r="J284" s="119">
        <v>8167.5000000000009</v>
      </c>
      <c r="K284" s="119">
        <v>8538.75</v>
      </c>
      <c r="L284" s="119">
        <v>8910</v>
      </c>
      <c r="M284" s="119">
        <v>9281.25</v>
      </c>
      <c r="N284" s="119">
        <v>10135.125</v>
      </c>
    </row>
    <row r="285" spans="1:14" ht="12.75">
      <c r="A285" s="71" t="s">
        <v>380</v>
      </c>
      <c r="B285" s="72" t="s">
        <v>381</v>
      </c>
      <c r="C285" s="47" t="s">
        <v>249</v>
      </c>
      <c r="D285" s="50" t="s">
        <v>266</v>
      </c>
      <c r="E285" s="47" t="s">
        <v>73</v>
      </c>
      <c r="F285" s="47"/>
      <c r="G285" s="47"/>
      <c r="H285" s="47"/>
      <c r="I285" s="120">
        <v>7796.25</v>
      </c>
      <c r="J285" s="119">
        <v>8167.5000000000009</v>
      </c>
      <c r="K285" s="119">
        <v>8538.75</v>
      </c>
      <c r="L285" s="119">
        <v>8910</v>
      </c>
      <c r="M285" s="119">
        <v>9281.25</v>
      </c>
      <c r="N285" s="119">
        <v>10135.125</v>
      </c>
    </row>
    <row r="286" spans="1:14">
      <c r="L286" s="137"/>
    </row>
  </sheetData>
  <sheetProtection password="FE48" sheet="1" objects="1" scenarios="1" selectLockedCells="1" selectUnlockedCells="1"/>
  <customSheetViews>
    <customSheetView guid="{035A8082-2807-4C48-B149-4F1A7FCB8629}" topLeftCell="A10">
      <selection activeCell="K7" sqref="K7"/>
      <pageMargins left="0.7" right="0.7" top="0.75" bottom="0.75" header="0.3" footer="0.3"/>
      <pageSetup paperSize="9" orientation="portrait" r:id="rId1"/>
    </customSheetView>
    <customSheetView guid="{1AB649FC-8514-4DA1-BE6E-7E2DF01441E6}" state="hidden" topLeftCell="A10">
      <selection activeCell="K7" sqref="K7"/>
      <pageMargins left="0.7" right="0.7" top="0.75" bottom="0.75" header="0.3" footer="0.3"/>
      <pageSetup paperSize="9" orientation="portrait" r:id="rId2"/>
    </customSheetView>
  </customSheetViews>
  <pageMargins left="0.7" right="0.7" top="0.75" bottom="0.75" header="0.3" footer="0.3"/>
  <pageSetup paperSize="9" orientation="portrait" r:id="rId3"/>
  <drawing r:id="rId4"/>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85"/>
  <sheetViews>
    <sheetView topLeftCell="D1" workbookViewId="0">
      <selection activeCell="Q5" sqref="Q5"/>
    </sheetView>
  </sheetViews>
  <sheetFormatPr defaultColWidth="11.42578125" defaultRowHeight="11.25"/>
  <cols>
    <col min="1" max="1" width="32.28515625" style="1" customWidth="1"/>
    <col min="2" max="2" width="29.140625" style="2" bestFit="1" customWidth="1"/>
    <col min="3" max="3" width="15.140625" style="2" customWidth="1"/>
    <col min="4" max="4" width="10.5703125" style="2" customWidth="1"/>
    <col min="5" max="5" width="9.7109375" style="2" customWidth="1"/>
    <col min="6" max="6" width="16.7109375" style="2" customWidth="1"/>
    <col min="7" max="7" width="7.7109375" style="2" customWidth="1"/>
    <col min="8" max="8" width="3.5703125" style="2" customWidth="1"/>
    <col min="9" max="9" width="8.7109375" style="131" bestFit="1" customWidth="1"/>
    <col min="10" max="10" width="8.7109375" style="131" customWidth="1"/>
    <col min="11" max="12" width="9" style="131" customWidth="1"/>
    <col min="13" max="13" width="8.42578125" style="131" customWidth="1"/>
    <col min="14" max="14" width="6.7109375" style="131" customWidth="1"/>
    <col min="15" max="15" width="7.5703125" style="131" bestFit="1" customWidth="1"/>
    <col min="16" max="16" width="11.42578125" style="138"/>
    <col min="17" max="18" width="65.7109375" style="138" customWidth="1"/>
    <col min="19" max="16384" width="11.42578125" style="1"/>
  </cols>
  <sheetData>
    <row r="1" spans="1:18" ht="12.75">
      <c r="A1" s="67"/>
      <c r="B1" s="68"/>
      <c r="C1" s="68"/>
      <c r="D1" s="68"/>
      <c r="E1" s="68"/>
      <c r="F1" s="68"/>
      <c r="G1" s="68"/>
      <c r="H1" s="68"/>
      <c r="I1" s="115">
        <v>1</v>
      </c>
      <c r="J1" s="116"/>
      <c r="K1" s="117">
        <v>2</v>
      </c>
      <c r="L1" s="117">
        <v>3</v>
      </c>
      <c r="M1" s="117">
        <v>4</v>
      </c>
      <c r="N1" s="117">
        <v>5</v>
      </c>
      <c r="O1" s="117">
        <v>6</v>
      </c>
    </row>
    <row r="2" spans="1:18" s="3" customFormat="1" ht="157.5">
      <c r="A2" s="69" t="s">
        <v>104</v>
      </c>
      <c r="B2" s="70" t="s">
        <v>34</v>
      </c>
      <c r="C2" s="70" t="s">
        <v>33</v>
      </c>
      <c r="D2" s="70" t="s">
        <v>42</v>
      </c>
      <c r="E2" s="70" t="s">
        <v>69</v>
      </c>
      <c r="F2" s="70" t="s">
        <v>61</v>
      </c>
      <c r="G2" s="70" t="s">
        <v>101</v>
      </c>
      <c r="H2" s="70" t="s">
        <v>100</v>
      </c>
      <c r="I2" s="118" t="s">
        <v>322</v>
      </c>
      <c r="J2" s="118" t="s">
        <v>323</v>
      </c>
      <c r="K2" s="118">
        <v>300</v>
      </c>
      <c r="L2" s="118">
        <v>150</v>
      </c>
      <c r="M2" s="118">
        <v>100</v>
      </c>
      <c r="N2" s="118">
        <v>50</v>
      </c>
      <c r="O2" s="118">
        <v>10</v>
      </c>
      <c r="P2" s="139"/>
      <c r="Q2" s="144" t="s">
        <v>387</v>
      </c>
      <c r="R2" s="144" t="s">
        <v>389</v>
      </c>
    </row>
    <row r="3" spans="1:18" s="3" customFormat="1" ht="12.75">
      <c r="A3" s="71" t="s">
        <v>181</v>
      </c>
      <c r="B3" s="72" t="s">
        <v>35</v>
      </c>
      <c r="C3" s="47" t="s">
        <v>36</v>
      </c>
      <c r="D3" s="47" t="s">
        <v>43</v>
      </c>
      <c r="E3" s="47"/>
      <c r="F3" s="47" t="s">
        <v>96</v>
      </c>
      <c r="G3" s="47" t="s">
        <v>97</v>
      </c>
      <c r="H3" s="47">
        <v>120</v>
      </c>
      <c r="I3" s="119">
        <v>199.7</v>
      </c>
      <c r="J3" s="119">
        <f>I3*1.05</f>
        <v>209.685</v>
      </c>
      <c r="K3" s="119">
        <v>217.8</v>
      </c>
      <c r="L3" s="119">
        <v>236</v>
      </c>
      <c r="M3" s="119">
        <v>254.1</v>
      </c>
      <c r="N3" s="119">
        <v>290.39999999999998</v>
      </c>
      <c r="O3" s="119">
        <v>326.7</v>
      </c>
      <c r="P3" s="139"/>
      <c r="Q3" s="139"/>
      <c r="R3" s="139"/>
    </row>
    <row r="4" spans="1:18" s="3" customFormat="1" ht="12.75">
      <c r="A4" s="71" t="s">
        <v>32</v>
      </c>
      <c r="B4" s="72" t="s">
        <v>35</v>
      </c>
      <c r="C4" s="47" t="s">
        <v>37</v>
      </c>
      <c r="D4" s="47" t="s">
        <v>44</v>
      </c>
      <c r="E4" s="47"/>
      <c r="F4" s="47" t="s">
        <v>96</v>
      </c>
      <c r="G4" s="47" t="s">
        <v>97</v>
      </c>
      <c r="H4" s="47">
        <v>120</v>
      </c>
      <c r="I4" s="119">
        <v>199.7</v>
      </c>
      <c r="J4" s="119">
        <f t="shared" ref="J4:J67" si="0">I4*1.05</f>
        <v>209.685</v>
      </c>
      <c r="K4" s="119">
        <v>217.8</v>
      </c>
      <c r="L4" s="119">
        <v>236</v>
      </c>
      <c r="M4" s="119">
        <v>254.1</v>
      </c>
      <c r="N4" s="119">
        <v>290.39999999999998</v>
      </c>
      <c r="O4" s="119">
        <v>326.7</v>
      </c>
      <c r="P4" s="139"/>
      <c r="Q4" s="139"/>
      <c r="R4" s="139"/>
    </row>
    <row r="5" spans="1:18" s="3" customFormat="1" ht="12.75">
      <c r="A5" s="71" t="s">
        <v>32</v>
      </c>
      <c r="B5" s="72" t="s">
        <v>35</v>
      </c>
      <c r="C5" s="47" t="s">
        <v>38</v>
      </c>
      <c r="D5" s="47" t="s">
        <v>45</v>
      </c>
      <c r="E5" s="47"/>
      <c r="F5" s="47" t="s">
        <v>96</v>
      </c>
      <c r="G5" s="47" t="s">
        <v>97</v>
      </c>
      <c r="H5" s="47">
        <v>120</v>
      </c>
      <c r="I5" s="119">
        <v>199.7</v>
      </c>
      <c r="J5" s="119">
        <f t="shared" si="0"/>
        <v>209.685</v>
      </c>
      <c r="K5" s="119">
        <v>217.8</v>
      </c>
      <c r="L5" s="119">
        <v>236</v>
      </c>
      <c r="M5" s="119">
        <v>254.1</v>
      </c>
      <c r="N5" s="119">
        <v>290.39999999999998</v>
      </c>
      <c r="O5" s="119">
        <v>326.7</v>
      </c>
      <c r="P5" s="139"/>
      <c r="Q5" s="139"/>
      <c r="R5" s="139"/>
    </row>
    <row r="6" spans="1:18" s="3" customFormat="1" ht="12.75">
      <c r="A6" s="71" t="s">
        <v>32</v>
      </c>
      <c r="B6" s="72" t="s">
        <v>35</v>
      </c>
      <c r="C6" s="47" t="s">
        <v>39</v>
      </c>
      <c r="D6" s="47" t="s">
        <v>46</v>
      </c>
      <c r="E6" s="47"/>
      <c r="F6" s="47" t="s">
        <v>96</v>
      </c>
      <c r="G6" s="47" t="s">
        <v>97</v>
      </c>
      <c r="H6" s="47">
        <v>120</v>
      </c>
      <c r="I6" s="119">
        <v>199.7</v>
      </c>
      <c r="J6" s="119">
        <f t="shared" si="0"/>
        <v>209.685</v>
      </c>
      <c r="K6" s="119">
        <v>217.8</v>
      </c>
      <c r="L6" s="119">
        <v>236</v>
      </c>
      <c r="M6" s="119">
        <v>254.1</v>
      </c>
      <c r="N6" s="119">
        <v>290.39999999999998</v>
      </c>
      <c r="O6" s="119">
        <v>326.7</v>
      </c>
      <c r="P6" s="139"/>
      <c r="Q6" s="139"/>
      <c r="R6" s="139"/>
    </row>
    <row r="7" spans="1:18" s="3" customFormat="1" ht="12.75">
      <c r="A7" s="71" t="s">
        <v>32</v>
      </c>
      <c r="B7" s="72" t="s">
        <v>35</v>
      </c>
      <c r="C7" s="47" t="s">
        <v>40</v>
      </c>
      <c r="D7" s="47" t="s">
        <v>47</v>
      </c>
      <c r="E7" s="47"/>
      <c r="F7" s="47" t="s">
        <v>96</v>
      </c>
      <c r="G7" s="47" t="s">
        <v>97</v>
      </c>
      <c r="H7" s="47">
        <v>120</v>
      </c>
      <c r="I7" s="119">
        <v>199.7</v>
      </c>
      <c r="J7" s="119">
        <f t="shared" si="0"/>
        <v>209.685</v>
      </c>
      <c r="K7" s="119">
        <v>217.8</v>
      </c>
      <c r="L7" s="119">
        <v>236</v>
      </c>
      <c r="M7" s="119">
        <v>254.1</v>
      </c>
      <c r="N7" s="119">
        <v>290.39999999999998</v>
      </c>
      <c r="O7" s="119">
        <v>326.7</v>
      </c>
      <c r="P7" s="139"/>
      <c r="Q7" s="139"/>
      <c r="R7" s="139"/>
    </row>
    <row r="8" spans="1:18" s="3" customFormat="1" ht="12.75">
      <c r="A8" s="71" t="s">
        <v>32</v>
      </c>
      <c r="B8" s="72" t="s">
        <v>35</v>
      </c>
      <c r="C8" s="47" t="s">
        <v>41</v>
      </c>
      <c r="D8" s="47" t="s">
        <v>48</v>
      </c>
      <c r="E8" s="47"/>
      <c r="F8" s="47" t="s">
        <v>96</v>
      </c>
      <c r="G8" s="47" t="s">
        <v>97</v>
      </c>
      <c r="H8" s="47">
        <v>120</v>
      </c>
      <c r="I8" s="119">
        <v>199.7</v>
      </c>
      <c r="J8" s="119">
        <f t="shared" si="0"/>
        <v>209.685</v>
      </c>
      <c r="K8" s="119">
        <v>217.8</v>
      </c>
      <c r="L8" s="119">
        <v>236</v>
      </c>
      <c r="M8" s="119">
        <v>254.1</v>
      </c>
      <c r="N8" s="119">
        <v>290.39999999999998</v>
      </c>
      <c r="O8" s="119">
        <v>326.7</v>
      </c>
      <c r="P8" s="139"/>
      <c r="Q8" s="139"/>
      <c r="R8" s="139"/>
    </row>
    <row r="9" spans="1:18" s="3" customFormat="1" ht="12.75">
      <c r="A9" s="71" t="s">
        <v>32</v>
      </c>
      <c r="B9" s="72" t="s">
        <v>215</v>
      </c>
      <c r="C9" s="47" t="s">
        <v>171</v>
      </c>
      <c r="D9" s="47" t="s">
        <v>265</v>
      </c>
      <c r="E9" s="47"/>
      <c r="F9" s="47" t="s">
        <v>254</v>
      </c>
      <c r="G9" s="47" t="s">
        <v>97</v>
      </c>
      <c r="H9" s="47">
        <v>120</v>
      </c>
      <c r="I9" s="120">
        <v>320.10000000000002</v>
      </c>
      <c r="J9" s="119">
        <f t="shared" si="0"/>
        <v>336.10500000000002</v>
      </c>
      <c r="K9" s="119">
        <v>349.2</v>
      </c>
      <c r="L9" s="119">
        <v>378.3</v>
      </c>
      <c r="M9" s="119">
        <v>407.4</v>
      </c>
      <c r="N9" s="119">
        <v>465.6</v>
      </c>
      <c r="O9" s="119">
        <v>523.79999999999995</v>
      </c>
      <c r="P9" s="139"/>
      <c r="Q9" s="139"/>
      <c r="R9" s="139"/>
    </row>
    <row r="10" spans="1:18" s="3" customFormat="1" ht="12.75">
      <c r="A10" s="71" t="s">
        <v>181</v>
      </c>
      <c r="B10" s="72" t="s">
        <v>170</v>
      </c>
      <c r="C10" s="47" t="s">
        <v>171</v>
      </c>
      <c r="D10" s="47" t="s">
        <v>182</v>
      </c>
      <c r="E10" s="47"/>
      <c r="F10" s="47" t="s">
        <v>96</v>
      </c>
      <c r="G10" s="47" t="s">
        <v>97</v>
      </c>
      <c r="H10" s="47">
        <v>120</v>
      </c>
      <c r="I10" s="120">
        <v>268.2</v>
      </c>
      <c r="J10" s="119">
        <f t="shared" si="0"/>
        <v>281.61</v>
      </c>
      <c r="K10" s="119">
        <v>296.89999999999998</v>
      </c>
      <c r="L10" s="119">
        <v>325.7</v>
      </c>
      <c r="M10" s="119">
        <v>354.4</v>
      </c>
      <c r="N10" s="119">
        <v>383.2</v>
      </c>
      <c r="O10" s="119">
        <v>431</v>
      </c>
      <c r="P10" s="139"/>
      <c r="Q10" s="139"/>
      <c r="R10" s="139"/>
    </row>
    <row r="11" spans="1:18" s="3" customFormat="1" ht="12.75">
      <c r="A11" s="71" t="s">
        <v>181</v>
      </c>
      <c r="B11" s="72" t="s">
        <v>151</v>
      </c>
      <c r="C11" s="47" t="s">
        <v>36</v>
      </c>
      <c r="D11" s="47" t="s">
        <v>219</v>
      </c>
      <c r="E11" s="73"/>
      <c r="F11" s="73" t="s">
        <v>324</v>
      </c>
      <c r="G11" s="73"/>
      <c r="H11" s="73"/>
      <c r="I11" s="119">
        <v>228.4</v>
      </c>
      <c r="J11" s="119">
        <f t="shared" si="0"/>
        <v>239.82000000000002</v>
      </c>
      <c r="K11" s="119">
        <v>250.5</v>
      </c>
      <c r="L11" s="119">
        <v>271.3</v>
      </c>
      <c r="M11" s="119">
        <v>292.2</v>
      </c>
      <c r="N11" s="119">
        <v>334</v>
      </c>
      <c r="O11" s="119">
        <v>375.7</v>
      </c>
      <c r="P11" s="139"/>
      <c r="Q11" s="139"/>
      <c r="R11" s="139"/>
    </row>
    <row r="12" spans="1:18" s="3" customFormat="1" ht="12.75">
      <c r="A12" s="71" t="s">
        <v>325</v>
      </c>
      <c r="B12" s="72" t="s">
        <v>151</v>
      </c>
      <c r="C12" s="47" t="s">
        <v>41</v>
      </c>
      <c r="D12" s="47" t="s">
        <v>220</v>
      </c>
      <c r="E12" s="73"/>
      <c r="F12" s="73"/>
      <c r="G12" s="73"/>
      <c r="H12" s="73"/>
      <c r="I12" s="119">
        <v>228.4</v>
      </c>
      <c r="J12" s="119">
        <f t="shared" si="0"/>
        <v>239.82000000000002</v>
      </c>
      <c r="K12" s="119">
        <v>250.5</v>
      </c>
      <c r="L12" s="119">
        <v>271.3</v>
      </c>
      <c r="M12" s="119">
        <v>292.2</v>
      </c>
      <c r="N12" s="119">
        <v>334</v>
      </c>
      <c r="O12" s="119">
        <v>375.7</v>
      </c>
      <c r="P12" s="139"/>
      <c r="Q12" s="139"/>
      <c r="R12" s="139"/>
    </row>
    <row r="13" spans="1:18" s="3" customFormat="1" ht="12.75">
      <c r="A13" s="71" t="s">
        <v>32</v>
      </c>
      <c r="B13" s="72" t="s">
        <v>49</v>
      </c>
      <c r="C13" s="47" t="s">
        <v>36</v>
      </c>
      <c r="D13" s="47" t="s">
        <v>50</v>
      </c>
      <c r="E13" s="47"/>
      <c r="F13" s="47" t="s">
        <v>326</v>
      </c>
      <c r="G13" s="47" t="s">
        <v>97</v>
      </c>
      <c r="H13" s="47">
        <v>120</v>
      </c>
      <c r="I13" s="119">
        <v>360.1</v>
      </c>
      <c r="J13" s="119">
        <f t="shared" si="0"/>
        <v>378.10500000000002</v>
      </c>
      <c r="K13" s="119">
        <v>398.7</v>
      </c>
      <c r="L13" s="119">
        <v>437.3</v>
      </c>
      <c r="M13" s="119">
        <v>475.9</v>
      </c>
      <c r="N13" s="119">
        <v>514.5</v>
      </c>
      <c r="O13" s="119">
        <v>578.79999999999995</v>
      </c>
      <c r="P13" s="139"/>
      <c r="Q13" s="139"/>
      <c r="R13" s="139"/>
    </row>
    <row r="14" spans="1:18" s="3" customFormat="1" ht="12.75">
      <c r="A14" s="71" t="s">
        <v>32</v>
      </c>
      <c r="B14" s="72" t="s">
        <v>55</v>
      </c>
      <c r="C14" s="47" t="s">
        <v>36</v>
      </c>
      <c r="D14" s="47" t="s">
        <v>56</v>
      </c>
      <c r="E14" s="47"/>
      <c r="F14" s="47" t="s">
        <v>327</v>
      </c>
      <c r="G14" s="47" t="s">
        <v>97</v>
      </c>
      <c r="H14" s="47">
        <v>56</v>
      </c>
      <c r="I14" s="119">
        <v>592.1</v>
      </c>
      <c r="J14" s="119">
        <f t="shared" si="0"/>
        <v>621.70500000000004</v>
      </c>
      <c r="K14" s="119">
        <v>619</v>
      </c>
      <c r="L14" s="119">
        <v>645.9</v>
      </c>
      <c r="M14" s="119">
        <v>672.8</v>
      </c>
      <c r="N14" s="119">
        <v>699.8</v>
      </c>
      <c r="O14" s="119">
        <v>726.7</v>
      </c>
      <c r="P14" s="139"/>
      <c r="Q14" s="139"/>
      <c r="R14" s="139"/>
    </row>
    <row r="15" spans="1:18" s="3" customFormat="1" ht="12.75">
      <c r="A15" s="71" t="s">
        <v>32</v>
      </c>
      <c r="B15" s="72" t="s">
        <v>108</v>
      </c>
      <c r="C15" s="47" t="s">
        <v>36</v>
      </c>
      <c r="D15" s="47" t="s">
        <v>221</v>
      </c>
      <c r="E15" s="47" t="s">
        <v>124</v>
      </c>
      <c r="F15" s="47" t="s">
        <v>327</v>
      </c>
      <c r="G15" s="47" t="s">
        <v>97</v>
      </c>
      <c r="H15" s="47">
        <v>25</v>
      </c>
      <c r="I15" s="119">
        <v>633.6</v>
      </c>
      <c r="J15" s="119">
        <f t="shared" si="0"/>
        <v>665.28000000000009</v>
      </c>
      <c r="K15" s="119">
        <v>691.2</v>
      </c>
      <c r="L15" s="119">
        <v>748.8</v>
      </c>
      <c r="M15" s="119">
        <v>841</v>
      </c>
      <c r="N15" s="119">
        <v>961.9</v>
      </c>
      <c r="O15" s="119">
        <v>1152</v>
      </c>
      <c r="P15" s="139"/>
      <c r="Q15" s="139"/>
      <c r="R15" s="139"/>
    </row>
    <row r="16" spans="1:18" s="3" customFormat="1" ht="12.75">
      <c r="A16" s="71" t="s">
        <v>181</v>
      </c>
      <c r="B16" s="72" t="s">
        <v>108</v>
      </c>
      <c r="C16" s="47" t="s">
        <v>36</v>
      </c>
      <c r="D16" s="47" t="s">
        <v>221</v>
      </c>
      <c r="E16" s="47" t="s">
        <v>125</v>
      </c>
      <c r="F16" s="47" t="s">
        <v>327</v>
      </c>
      <c r="G16" s="47" t="s">
        <v>97</v>
      </c>
      <c r="H16" s="47">
        <v>25</v>
      </c>
      <c r="I16" s="119">
        <v>633.6</v>
      </c>
      <c r="J16" s="119">
        <f t="shared" si="0"/>
        <v>665.28000000000009</v>
      </c>
      <c r="K16" s="119">
        <v>691.2</v>
      </c>
      <c r="L16" s="119">
        <v>748.8</v>
      </c>
      <c r="M16" s="119">
        <v>841</v>
      </c>
      <c r="N16" s="119">
        <v>961.9</v>
      </c>
      <c r="O16" s="119">
        <v>1152</v>
      </c>
      <c r="P16" s="139"/>
      <c r="Q16" s="139"/>
      <c r="R16" s="139"/>
    </row>
    <row r="17" spans="1:18" s="3" customFormat="1" ht="12.75">
      <c r="A17" s="71" t="s">
        <v>181</v>
      </c>
      <c r="B17" s="72" t="s">
        <v>57</v>
      </c>
      <c r="C17" s="47" t="s">
        <v>36</v>
      </c>
      <c r="D17" s="47" t="s">
        <v>222</v>
      </c>
      <c r="E17" s="47"/>
      <c r="F17" s="47" t="s">
        <v>254</v>
      </c>
      <c r="G17" s="47" t="s">
        <v>97</v>
      </c>
      <c r="H17" s="47">
        <v>120</v>
      </c>
      <c r="I17" s="119">
        <v>550</v>
      </c>
      <c r="J17" s="119">
        <f t="shared" si="0"/>
        <v>577.5</v>
      </c>
      <c r="K17" s="119">
        <v>608.9</v>
      </c>
      <c r="L17" s="119">
        <v>667.8</v>
      </c>
      <c r="M17" s="119">
        <v>726.7</v>
      </c>
      <c r="N17" s="119">
        <v>785.7</v>
      </c>
      <c r="O17" s="119">
        <v>883.9</v>
      </c>
      <c r="P17" s="139"/>
      <c r="Q17" s="139"/>
      <c r="R17" s="139"/>
    </row>
    <row r="18" spans="1:18" s="3" customFormat="1" ht="12.75">
      <c r="A18" s="71" t="s">
        <v>325</v>
      </c>
      <c r="B18" s="72" t="s">
        <v>57</v>
      </c>
      <c r="C18" s="47" t="s">
        <v>41</v>
      </c>
      <c r="D18" s="47" t="s">
        <v>223</v>
      </c>
      <c r="E18" s="47"/>
      <c r="F18" s="47"/>
      <c r="G18" s="47"/>
      <c r="H18" s="47"/>
      <c r="I18" s="119">
        <v>550</v>
      </c>
      <c r="J18" s="119">
        <f t="shared" si="0"/>
        <v>577.5</v>
      </c>
      <c r="K18" s="119">
        <v>608.9</v>
      </c>
      <c r="L18" s="119">
        <v>667.8</v>
      </c>
      <c r="M18" s="119">
        <v>726.7</v>
      </c>
      <c r="N18" s="119">
        <v>785.7</v>
      </c>
      <c r="O18" s="119">
        <v>883.9</v>
      </c>
      <c r="P18" s="139"/>
      <c r="Q18" s="139"/>
      <c r="R18" s="139"/>
    </row>
    <row r="19" spans="1:18" s="3" customFormat="1" ht="12.75">
      <c r="A19" s="71" t="s">
        <v>32</v>
      </c>
      <c r="B19" s="72" t="s">
        <v>51</v>
      </c>
      <c r="C19" s="47" t="s">
        <v>36</v>
      </c>
      <c r="D19" s="47" t="s">
        <v>224</v>
      </c>
      <c r="E19" s="47"/>
      <c r="F19" s="47" t="s">
        <v>327</v>
      </c>
      <c r="G19" s="47" t="s">
        <v>97</v>
      </c>
      <c r="H19" s="47">
        <v>56</v>
      </c>
      <c r="I19" s="119">
        <v>345.1</v>
      </c>
      <c r="J19" s="119">
        <f t="shared" si="0"/>
        <v>362.35500000000002</v>
      </c>
      <c r="K19" s="119">
        <v>382.1</v>
      </c>
      <c r="L19" s="119">
        <v>419.1</v>
      </c>
      <c r="M19" s="119">
        <v>456.1</v>
      </c>
      <c r="N19" s="119">
        <v>493.1</v>
      </c>
      <c r="O19" s="119">
        <v>554.70000000000005</v>
      </c>
      <c r="P19" s="139"/>
      <c r="Q19" s="139"/>
      <c r="R19" s="139"/>
    </row>
    <row r="20" spans="1:18" s="3" customFormat="1" ht="12.75">
      <c r="A20" s="71" t="s">
        <v>32</v>
      </c>
      <c r="B20" s="72" t="s">
        <v>51</v>
      </c>
      <c r="C20" s="47" t="s">
        <v>52</v>
      </c>
      <c r="D20" s="47" t="s">
        <v>225</v>
      </c>
      <c r="E20" s="47"/>
      <c r="F20" s="47" t="s">
        <v>327</v>
      </c>
      <c r="G20" s="47" t="s">
        <v>97</v>
      </c>
      <c r="H20" s="47">
        <v>56</v>
      </c>
      <c r="I20" s="119">
        <v>345.1</v>
      </c>
      <c r="J20" s="119">
        <f t="shared" si="0"/>
        <v>362.35500000000002</v>
      </c>
      <c r="K20" s="119">
        <v>382.1</v>
      </c>
      <c r="L20" s="119">
        <v>419.1</v>
      </c>
      <c r="M20" s="119">
        <v>456.1</v>
      </c>
      <c r="N20" s="119">
        <v>493.1</v>
      </c>
      <c r="O20" s="119">
        <v>554.70000000000005</v>
      </c>
      <c r="P20" s="139"/>
      <c r="Q20" s="139"/>
      <c r="R20" s="139"/>
    </row>
    <row r="21" spans="1:18" s="3" customFormat="1" ht="12.75">
      <c r="A21" s="71" t="s">
        <v>32</v>
      </c>
      <c r="B21" s="72" t="s">
        <v>51</v>
      </c>
      <c r="C21" s="47" t="s">
        <v>40</v>
      </c>
      <c r="D21" s="47" t="s">
        <v>226</v>
      </c>
      <c r="E21" s="47"/>
      <c r="F21" s="47" t="s">
        <v>327</v>
      </c>
      <c r="G21" s="47" t="s">
        <v>97</v>
      </c>
      <c r="H21" s="47">
        <v>56</v>
      </c>
      <c r="I21" s="119">
        <v>345.1</v>
      </c>
      <c r="J21" s="119">
        <f t="shared" si="0"/>
        <v>362.35500000000002</v>
      </c>
      <c r="K21" s="119">
        <v>382.1</v>
      </c>
      <c r="L21" s="119">
        <v>419.1</v>
      </c>
      <c r="M21" s="119">
        <v>456.1</v>
      </c>
      <c r="N21" s="119">
        <v>493.1</v>
      </c>
      <c r="O21" s="119">
        <v>554.70000000000005</v>
      </c>
      <c r="P21" s="139"/>
      <c r="Q21" s="139"/>
      <c r="R21" s="139"/>
    </row>
    <row r="22" spans="1:18" s="3" customFormat="1" ht="12.75">
      <c r="A22" s="71" t="s">
        <v>32</v>
      </c>
      <c r="B22" s="72" t="s">
        <v>51</v>
      </c>
      <c r="C22" s="47" t="s">
        <v>53</v>
      </c>
      <c r="D22" s="47" t="s">
        <v>278</v>
      </c>
      <c r="E22" s="47"/>
      <c r="F22" s="47" t="s">
        <v>327</v>
      </c>
      <c r="G22" s="47" t="s">
        <v>97</v>
      </c>
      <c r="H22" s="47">
        <v>56</v>
      </c>
      <c r="I22" s="119">
        <v>345.1</v>
      </c>
      <c r="J22" s="119">
        <f t="shared" si="0"/>
        <v>362.35500000000002</v>
      </c>
      <c r="K22" s="119">
        <v>382.1</v>
      </c>
      <c r="L22" s="119">
        <v>419.1</v>
      </c>
      <c r="M22" s="119">
        <v>456.1</v>
      </c>
      <c r="N22" s="119">
        <v>493.1</v>
      </c>
      <c r="O22" s="119">
        <v>554.70000000000005</v>
      </c>
      <c r="P22" s="139"/>
      <c r="Q22" s="139"/>
      <c r="R22" s="139"/>
    </row>
    <row r="23" spans="1:18" s="3" customFormat="1" ht="12.75">
      <c r="A23" s="71" t="s">
        <v>181</v>
      </c>
      <c r="B23" s="72" t="s">
        <v>109</v>
      </c>
      <c r="C23" s="47" t="s">
        <v>36</v>
      </c>
      <c r="D23" s="47" t="s">
        <v>227</v>
      </c>
      <c r="E23" s="47" t="s">
        <v>124</v>
      </c>
      <c r="F23" s="47" t="s">
        <v>327</v>
      </c>
      <c r="G23" s="47" t="s">
        <v>97</v>
      </c>
      <c r="H23" s="47">
        <v>25</v>
      </c>
      <c r="I23" s="119">
        <v>1077.0999999999999</v>
      </c>
      <c r="J23" s="119">
        <f t="shared" si="0"/>
        <v>1130.9549999999999</v>
      </c>
      <c r="K23" s="119">
        <v>1175</v>
      </c>
      <c r="L23" s="119">
        <v>1273</v>
      </c>
      <c r="M23" s="119">
        <v>1370.9</v>
      </c>
      <c r="N23" s="119">
        <v>1468.8</v>
      </c>
      <c r="O23" s="119">
        <v>1566.7</v>
      </c>
      <c r="P23" s="139"/>
      <c r="Q23" s="139"/>
      <c r="R23" s="139"/>
    </row>
    <row r="24" spans="1:18" s="3" customFormat="1" ht="12.75">
      <c r="A24" s="71" t="s">
        <v>181</v>
      </c>
      <c r="B24" s="72" t="s">
        <v>109</v>
      </c>
      <c r="C24" s="47" t="s">
        <v>36</v>
      </c>
      <c r="D24" s="47" t="s">
        <v>227</v>
      </c>
      <c r="E24" s="47" t="s">
        <v>125</v>
      </c>
      <c r="F24" s="47" t="s">
        <v>327</v>
      </c>
      <c r="G24" s="47" t="s">
        <v>97</v>
      </c>
      <c r="H24" s="47">
        <v>26</v>
      </c>
      <c r="I24" s="119">
        <v>1077.0999999999999</v>
      </c>
      <c r="J24" s="119">
        <f t="shared" si="0"/>
        <v>1130.9549999999999</v>
      </c>
      <c r="K24" s="119">
        <v>1175</v>
      </c>
      <c r="L24" s="119">
        <v>1273</v>
      </c>
      <c r="M24" s="119">
        <v>1370.9</v>
      </c>
      <c r="N24" s="119">
        <v>1468.8</v>
      </c>
      <c r="O24" s="119">
        <v>1566.7</v>
      </c>
      <c r="P24" s="139"/>
      <c r="Q24" s="139"/>
      <c r="R24" s="139"/>
    </row>
    <row r="25" spans="1:18" s="3" customFormat="1" ht="12.75">
      <c r="A25" s="71" t="s">
        <v>181</v>
      </c>
      <c r="B25" s="72" t="s">
        <v>109</v>
      </c>
      <c r="C25" s="47" t="s">
        <v>107</v>
      </c>
      <c r="D25" s="47" t="s">
        <v>228</v>
      </c>
      <c r="E25" s="47" t="s">
        <v>124</v>
      </c>
      <c r="F25" s="47" t="s">
        <v>327</v>
      </c>
      <c r="G25" s="47" t="s">
        <v>97</v>
      </c>
      <c r="H25" s="47">
        <v>25</v>
      </c>
      <c r="I25" s="119">
        <v>1077.0999999999999</v>
      </c>
      <c r="J25" s="119">
        <f t="shared" si="0"/>
        <v>1130.9549999999999</v>
      </c>
      <c r="K25" s="119">
        <v>1175</v>
      </c>
      <c r="L25" s="119">
        <v>1273</v>
      </c>
      <c r="M25" s="119">
        <v>1370.9</v>
      </c>
      <c r="N25" s="119">
        <v>1468.8</v>
      </c>
      <c r="O25" s="119">
        <v>1566.7</v>
      </c>
      <c r="P25" s="139"/>
      <c r="Q25" s="139"/>
      <c r="R25" s="139"/>
    </row>
    <row r="26" spans="1:18" s="3" customFormat="1" ht="12.75">
      <c r="A26" s="71" t="s">
        <v>181</v>
      </c>
      <c r="B26" s="72" t="s">
        <v>109</v>
      </c>
      <c r="C26" s="47" t="s">
        <v>107</v>
      </c>
      <c r="D26" s="47" t="s">
        <v>228</v>
      </c>
      <c r="E26" s="47" t="s">
        <v>125</v>
      </c>
      <c r="F26" s="47" t="s">
        <v>327</v>
      </c>
      <c r="G26" s="47" t="s">
        <v>97</v>
      </c>
      <c r="H26" s="47">
        <v>26</v>
      </c>
      <c r="I26" s="119">
        <v>1077.0999999999999</v>
      </c>
      <c r="J26" s="119">
        <f t="shared" si="0"/>
        <v>1130.9549999999999</v>
      </c>
      <c r="K26" s="119">
        <v>1175</v>
      </c>
      <c r="L26" s="119">
        <v>1273</v>
      </c>
      <c r="M26" s="119">
        <v>1370.9</v>
      </c>
      <c r="N26" s="119">
        <v>1468.8</v>
      </c>
      <c r="O26" s="119">
        <v>1566.7</v>
      </c>
      <c r="P26" s="139"/>
      <c r="Q26" s="139"/>
      <c r="R26" s="139"/>
    </row>
    <row r="27" spans="1:18" s="3" customFormat="1" ht="12.75">
      <c r="A27" s="71" t="s">
        <v>181</v>
      </c>
      <c r="B27" s="72" t="s">
        <v>109</v>
      </c>
      <c r="C27" s="47" t="s">
        <v>52</v>
      </c>
      <c r="D27" s="47" t="s">
        <v>229</v>
      </c>
      <c r="E27" s="47" t="s">
        <v>124</v>
      </c>
      <c r="F27" s="47" t="s">
        <v>159</v>
      </c>
      <c r="G27" s="47" t="s">
        <v>97</v>
      </c>
      <c r="H27" s="47">
        <v>15</v>
      </c>
      <c r="I27" s="119">
        <v>1077.0999999999999</v>
      </c>
      <c r="J27" s="119">
        <f t="shared" si="0"/>
        <v>1130.9549999999999</v>
      </c>
      <c r="K27" s="119">
        <v>1175</v>
      </c>
      <c r="L27" s="119">
        <v>1273</v>
      </c>
      <c r="M27" s="119">
        <v>1370.9</v>
      </c>
      <c r="N27" s="119">
        <v>1468.8</v>
      </c>
      <c r="O27" s="119">
        <v>1566.7</v>
      </c>
      <c r="P27" s="139"/>
      <c r="Q27" s="139"/>
      <c r="R27" s="139"/>
    </row>
    <row r="28" spans="1:18" s="3" customFormat="1" ht="12.75">
      <c r="A28" s="71" t="s">
        <v>181</v>
      </c>
      <c r="B28" s="72" t="s">
        <v>109</v>
      </c>
      <c r="C28" s="47" t="s">
        <v>52</v>
      </c>
      <c r="D28" s="47" t="s">
        <v>229</v>
      </c>
      <c r="E28" s="47" t="s">
        <v>125</v>
      </c>
      <c r="F28" s="47" t="s">
        <v>159</v>
      </c>
      <c r="G28" s="47" t="s">
        <v>97</v>
      </c>
      <c r="H28" s="47">
        <v>15</v>
      </c>
      <c r="I28" s="119">
        <v>1077.0999999999999</v>
      </c>
      <c r="J28" s="119">
        <f t="shared" si="0"/>
        <v>1130.9549999999999</v>
      </c>
      <c r="K28" s="119">
        <v>1175</v>
      </c>
      <c r="L28" s="119">
        <v>1273</v>
      </c>
      <c r="M28" s="119">
        <v>1370.9</v>
      </c>
      <c r="N28" s="119">
        <v>1468.8</v>
      </c>
      <c r="O28" s="119">
        <v>1566.7</v>
      </c>
      <c r="P28" s="139"/>
      <c r="Q28" s="139"/>
      <c r="R28" s="139"/>
    </row>
    <row r="29" spans="1:18" s="3" customFormat="1" ht="12.75">
      <c r="A29" s="71" t="s">
        <v>161</v>
      </c>
      <c r="B29" s="72" t="s">
        <v>110</v>
      </c>
      <c r="C29" s="47" t="s">
        <v>36</v>
      </c>
      <c r="D29" s="47" t="s">
        <v>230</v>
      </c>
      <c r="E29" s="47" t="s">
        <v>124</v>
      </c>
      <c r="F29" s="47" t="s">
        <v>327</v>
      </c>
      <c r="G29" s="47" t="s">
        <v>97</v>
      </c>
      <c r="H29" s="47">
        <v>25</v>
      </c>
      <c r="I29" s="119">
        <v>887</v>
      </c>
      <c r="J29" s="119">
        <f t="shared" si="0"/>
        <v>931.35</v>
      </c>
      <c r="K29" s="119">
        <v>967.7</v>
      </c>
      <c r="L29" s="119">
        <v>1048.3</v>
      </c>
      <c r="M29" s="119">
        <v>1177.3</v>
      </c>
      <c r="N29" s="119">
        <v>1346.7</v>
      </c>
      <c r="O29" s="119">
        <v>1532.2</v>
      </c>
      <c r="P29" s="139"/>
      <c r="Q29" s="139"/>
      <c r="R29" s="139"/>
    </row>
    <row r="30" spans="1:18" s="3" customFormat="1" ht="12.75">
      <c r="A30" s="71" t="s">
        <v>161</v>
      </c>
      <c r="B30" s="72" t="s">
        <v>110</v>
      </c>
      <c r="C30" s="47" t="s">
        <v>36</v>
      </c>
      <c r="D30" s="47" t="s">
        <v>230</v>
      </c>
      <c r="E30" s="47" t="s">
        <v>125</v>
      </c>
      <c r="F30" s="47" t="s">
        <v>327</v>
      </c>
      <c r="G30" s="47" t="s">
        <v>97</v>
      </c>
      <c r="H30" s="47">
        <v>25</v>
      </c>
      <c r="I30" s="119">
        <v>887</v>
      </c>
      <c r="J30" s="119">
        <f t="shared" si="0"/>
        <v>931.35</v>
      </c>
      <c r="K30" s="119">
        <v>967.7</v>
      </c>
      <c r="L30" s="119">
        <v>1048.3</v>
      </c>
      <c r="M30" s="119">
        <v>1177.3</v>
      </c>
      <c r="N30" s="119">
        <v>1346.7</v>
      </c>
      <c r="O30" s="119">
        <v>1532.2</v>
      </c>
      <c r="P30" s="139"/>
      <c r="Q30" s="139"/>
      <c r="R30" s="139"/>
    </row>
    <row r="31" spans="1:18" s="3" customFormat="1" ht="12.75">
      <c r="A31" s="71" t="s">
        <v>216</v>
      </c>
      <c r="B31" s="72" t="s">
        <v>217</v>
      </c>
      <c r="C31" s="47" t="s">
        <v>171</v>
      </c>
      <c r="D31" s="47" t="s">
        <v>231</v>
      </c>
      <c r="E31" s="47"/>
      <c r="F31" s="47" t="s">
        <v>160</v>
      </c>
      <c r="G31" s="47" t="s">
        <v>97</v>
      </c>
      <c r="H31" s="47">
        <v>120</v>
      </c>
      <c r="I31" s="119">
        <v>442.7</v>
      </c>
      <c r="J31" s="119">
        <f t="shared" si="0"/>
        <v>464.83499999999998</v>
      </c>
      <c r="K31" s="119">
        <v>483</v>
      </c>
      <c r="L31" s="119">
        <v>523.20000000000005</v>
      </c>
      <c r="M31" s="119">
        <v>587.6</v>
      </c>
      <c r="N31" s="119">
        <v>672.1</v>
      </c>
      <c r="O31" s="119">
        <v>764.7</v>
      </c>
      <c r="P31" s="139"/>
      <c r="Q31" s="139"/>
      <c r="R31" s="139"/>
    </row>
    <row r="32" spans="1:18" s="3" customFormat="1" ht="12.75">
      <c r="A32" s="71" t="s">
        <v>127</v>
      </c>
      <c r="B32" s="72" t="s">
        <v>58</v>
      </c>
      <c r="C32" s="47" t="s">
        <v>36</v>
      </c>
      <c r="D32" s="47" t="s">
        <v>54</v>
      </c>
      <c r="E32" s="47"/>
      <c r="F32" s="47" t="s">
        <v>326</v>
      </c>
      <c r="G32" s="47" t="s">
        <v>97</v>
      </c>
      <c r="H32" s="47">
        <v>56</v>
      </c>
      <c r="I32" s="119">
        <v>226.2</v>
      </c>
      <c r="J32" s="119">
        <f t="shared" si="0"/>
        <v>237.51</v>
      </c>
      <c r="K32" s="119">
        <v>246.8</v>
      </c>
      <c r="L32" s="119">
        <v>267.3</v>
      </c>
      <c r="M32" s="119">
        <v>300.2</v>
      </c>
      <c r="N32" s="119">
        <v>343.4</v>
      </c>
      <c r="O32" s="119">
        <v>411.3</v>
      </c>
      <c r="P32" s="139"/>
      <c r="Q32" s="139"/>
      <c r="R32" s="139"/>
    </row>
    <row r="33" spans="1:18" s="3" customFormat="1" ht="12.75">
      <c r="A33" s="74"/>
      <c r="B33" s="75" t="s">
        <v>141</v>
      </c>
      <c r="C33" s="52"/>
      <c r="D33" s="52"/>
      <c r="E33" s="52"/>
      <c r="F33" s="52"/>
      <c r="G33" s="52"/>
      <c r="H33" s="52"/>
      <c r="I33" s="119"/>
      <c r="J33" s="119">
        <f t="shared" si="0"/>
        <v>0</v>
      </c>
      <c r="K33" s="119"/>
      <c r="L33" s="119"/>
      <c r="M33" s="119"/>
      <c r="N33" s="119"/>
      <c r="O33" s="119"/>
      <c r="P33" s="139"/>
      <c r="Q33" s="139"/>
      <c r="R33" s="139"/>
    </row>
    <row r="34" spans="1:18" s="3" customFormat="1" ht="12.75">
      <c r="A34" s="71" t="s">
        <v>105</v>
      </c>
      <c r="B34" s="72" t="s">
        <v>59</v>
      </c>
      <c r="C34" s="47" t="s">
        <v>36</v>
      </c>
      <c r="D34" s="47" t="s">
        <v>60</v>
      </c>
      <c r="E34" s="47"/>
      <c r="F34" s="47"/>
      <c r="G34" s="47" t="s">
        <v>98</v>
      </c>
      <c r="H34" s="47">
        <v>50</v>
      </c>
      <c r="I34" s="119">
        <v>264.59999999999997</v>
      </c>
      <c r="J34" s="119">
        <f t="shared" si="0"/>
        <v>277.83</v>
      </c>
      <c r="K34" s="119">
        <v>277.2</v>
      </c>
      <c r="L34" s="119">
        <v>289.79999999999995</v>
      </c>
      <c r="M34" s="119">
        <v>302.39999999999998</v>
      </c>
      <c r="N34" s="119">
        <v>314.99999999999994</v>
      </c>
      <c r="O34" s="119">
        <v>327.59999999999997</v>
      </c>
      <c r="P34" s="139"/>
      <c r="Q34" s="139"/>
      <c r="R34" s="139"/>
    </row>
    <row r="35" spans="1:18" s="3" customFormat="1" ht="12.75">
      <c r="A35" s="71" t="s">
        <v>105</v>
      </c>
      <c r="B35" s="72" t="s">
        <v>59</v>
      </c>
      <c r="C35" s="47" t="s">
        <v>39</v>
      </c>
      <c r="D35" s="47" t="s">
        <v>303</v>
      </c>
      <c r="E35" s="47"/>
      <c r="F35" s="47"/>
      <c r="G35" s="47" t="s">
        <v>98</v>
      </c>
      <c r="H35" s="47">
        <v>50</v>
      </c>
      <c r="I35" s="119">
        <v>264.59999999999997</v>
      </c>
      <c r="J35" s="119">
        <f t="shared" si="0"/>
        <v>277.83</v>
      </c>
      <c r="K35" s="119">
        <v>277.2</v>
      </c>
      <c r="L35" s="119">
        <v>289.79999999999995</v>
      </c>
      <c r="M35" s="119">
        <v>302.39999999999998</v>
      </c>
      <c r="N35" s="119">
        <v>314.99999999999994</v>
      </c>
      <c r="O35" s="119">
        <v>327.59999999999997</v>
      </c>
      <c r="P35" s="139"/>
      <c r="Q35" s="139"/>
      <c r="R35" s="139"/>
    </row>
    <row r="36" spans="1:18" s="3" customFormat="1" ht="12.75">
      <c r="A36" s="71" t="s">
        <v>105</v>
      </c>
      <c r="B36" s="72" t="s">
        <v>59</v>
      </c>
      <c r="C36" s="47" t="s">
        <v>40</v>
      </c>
      <c r="D36" s="47" t="s">
        <v>304</v>
      </c>
      <c r="E36" s="47"/>
      <c r="F36" s="47"/>
      <c r="G36" s="47" t="s">
        <v>98</v>
      </c>
      <c r="H36" s="47">
        <v>50</v>
      </c>
      <c r="I36" s="119">
        <v>264.59999999999997</v>
      </c>
      <c r="J36" s="119">
        <f t="shared" si="0"/>
        <v>277.83</v>
      </c>
      <c r="K36" s="119">
        <v>277.2</v>
      </c>
      <c r="L36" s="119">
        <v>289.79999999999995</v>
      </c>
      <c r="M36" s="119">
        <v>302.39999999999998</v>
      </c>
      <c r="N36" s="119">
        <v>314.99999999999994</v>
      </c>
      <c r="O36" s="119">
        <v>327.59999999999997</v>
      </c>
      <c r="P36" s="139"/>
      <c r="Q36" s="139"/>
      <c r="R36" s="139"/>
    </row>
    <row r="37" spans="1:18" s="3" customFormat="1" ht="12.75">
      <c r="A37" s="71" t="s">
        <v>105</v>
      </c>
      <c r="B37" s="72" t="s">
        <v>59</v>
      </c>
      <c r="C37" s="47" t="s">
        <v>267</v>
      </c>
      <c r="D37" s="47" t="s">
        <v>60</v>
      </c>
      <c r="E37" s="47"/>
      <c r="F37" s="47"/>
      <c r="G37" s="47" t="s">
        <v>98</v>
      </c>
      <c r="H37" s="47">
        <v>50</v>
      </c>
      <c r="I37" s="119">
        <v>264.59999999999997</v>
      </c>
      <c r="J37" s="119">
        <f t="shared" si="0"/>
        <v>277.83</v>
      </c>
      <c r="K37" s="119">
        <v>277.2</v>
      </c>
      <c r="L37" s="119">
        <v>289.79999999999995</v>
      </c>
      <c r="M37" s="119">
        <v>302.39999999999998</v>
      </c>
      <c r="N37" s="119">
        <v>314.99999999999994</v>
      </c>
      <c r="O37" s="119">
        <v>327.59999999999997</v>
      </c>
      <c r="P37" s="139"/>
      <c r="Q37" s="139"/>
      <c r="R37" s="139"/>
    </row>
    <row r="38" spans="1:18" s="3" customFormat="1" ht="12.75">
      <c r="A38" s="71" t="s">
        <v>328</v>
      </c>
      <c r="B38" s="72" t="s">
        <v>59</v>
      </c>
      <c r="C38" s="47" t="s">
        <v>36</v>
      </c>
      <c r="D38" s="112" t="s">
        <v>386</v>
      </c>
      <c r="E38" s="47"/>
      <c r="F38" s="47"/>
      <c r="G38" s="47" t="s">
        <v>98</v>
      </c>
      <c r="H38" s="47">
        <v>50</v>
      </c>
      <c r="I38" s="119">
        <v>158.4</v>
      </c>
      <c r="J38" s="119">
        <f t="shared" si="0"/>
        <v>166.32000000000002</v>
      </c>
      <c r="K38" s="119">
        <v>172.79999999999998</v>
      </c>
      <c r="L38" s="119">
        <v>187.20000000000002</v>
      </c>
      <c r="M38" s="119">
        <v>201.6</v>
      </c>
      <c r="N38" s="119">
        <v>216</v>
      </c>
      <c r="O38" s="119">
        <v>230.4</v>
      </c>
      <c r="P38" s="139"/>
      <c r="Q38" s="139"/>
      <c r="R38" s="139"/>
    </row>
    <row r="39" spans="1:18" s="3" customFormat="1" ht="12.75">
      <c r="A39" s="74"/>
      <c r="B39" s="75" t="s">
        <v>142</v>
      </c>
      <c r="C39" s="52"/>
      <c r="D39" s="52"/>
      <c r="E39" s="52"/>
      <c r="F39" s="52"/>
      <c r="G39" s="52"/>
      <c r="H39" s="52"/>
      <c r="I39" s="119"/>
      <c r="J39" s="119">
        <f t="shared" si="0"/>
        <v>0</v>
      </c>
      <c r="K39" s="119"/>
      <c r="L39" s="119"/>
      <c r="M39" s="119"/>
      <c r="N39" s="119"/>
      <c r="O39" s="119"/>
      <c r="P39" s="139"/>
      <c r="Q39" s="139"/>
      <c r="R39" s="139"/>
    </row>
    <row r="40" spans="1:18" s="3" customFormat="1" ht="12.75">
      <c r="A40" s="71" t="s">
        <v>329</v>
      </c>
      <c r="B40" s="72" t="s">
        <v>62</v>
      </c>
      <c r="C40" s="47" t="s">
        <v>36</v>
      </c>
      <c r="D40" s="47" t="s">
        <v>330</v>
      </c>
      <c r="E40" s="47"/>
      <c r="F40" s="47" t="s">
        <v>327</v>
      </c>
      <c r="G40" s="47"/>
      <c r="H40" s="47">
        <v>10</v>
      </c>
      <c r="I40" s="119">
        <v>847.7</v>
      </c>
      <c r="J40" s="119">
        <f t="shared" si="0"/>
        <v>890.08500000000004</v>
      </c>
      <c r="K40" s="119">
        <v>973</v>
      </c>
      <c r="L40" s="119">
        <v>1068.8</v>
      </c>
      <c r="M40" s="119">
        <v>1179.4000000000001</v>
      </c>
      <c r="N40" s="119">
        <v>1289.9000000000001</v>
      </c>
      <c r="O40" s="119">
        <v>1400.5</v>
      </c>
      <c r="P40" s="139"/>
      <c r="Q40" s="139"/>
      <c r="R40" s="139"/>
    </row>
    <row r="41" spans="1:18" s="3" customFormat="1" ht="12.75">
      <c r="A41" s="71" t="s">
        <v>329</v>
      </c>
      <c r="B41" s="72" t="s">
        <v>199</v>
      </c>
      <c r="C41" s="47" t="s">
        <v>36</v>
      </c>
      <c r="D41" s="47" t="s">
        <v>232</v>
      </c>
      <c r="E41" s="47"/>
      <c r="F41" s="47" t="s">
        <v>327</v>
      </c>
      <c r="G41" s="47"/>
      <c r="H41" s="47">
        <v>10</v>
      </c>
      <c r="I41" s="119">
        <v>772.2</v>
      </c>
      <c r="J41" s="119">
        <f t="shared" si="0"/>
        <v>810.81000000000006</v>
      </c>
      <c r="K41" s="119">
        <v>807.3</v>
      </c>
      <c r="L41" s="119">
        <v>842.4</v>
      </c>
      <c r="M41" s="119">
        <v>877.5</v>
      </c>
      <c r="N41" s="119">
        <v>912.6</v>
      </c>
      <c r="O41" s="119">
        <v>982.8</v>
      </c>
      <c r="P41" s="139"/>
      <c r="Q41" s="139"/>
      <c r="R41" s="139"/>
    </row>
    <row r="42" spans="1:18" s="3" customFormat="1" ht="12.75">
      <c r="A42" s="71" t="s">
        <v>201</v>
      </c>
      <c r="B42" s="72" t="s">
        <v>63</v>
      </c>
      <c r="C42" s="47" t="s">
        <v>36</v>
      </c>
      <c r="D42" s="47" t="s">
        <v>331</v>
      </c>
      <c r="E42" s="47"/>
      <c r="F42" s="47" t="s">
        <v>327</v>
      </c>
      <c r="G42" s="47"/>
      <c r="H42" s="47">
        <v>10</v>
      </c>
      <c r="I42" s="119">
        <v>2086.9</v>
      </c>
      <c r="J42" s="119">
        <f t="shared" si="0"/>
        <v>2191.2450000000003</v>
      </c>
      <c r="K42" s="119">
        <v>2276.6</v>
      </c>
      <c r="L42" s="119">
        <v>2466.4</v>
      </c>
      <c r="M42" s="119">
        <v>2656.1</v>
      </c>
      <c r="N42" s="119">
        <v>2845.8</v>
      </c>
      <c r="O42" s="121">
        <v>3035.5</v>
      </c>
      <c r="P42" s="139"/>
      <c r="Q42" s="139"/>
      <c r="R42" s="139"/>
    </row>
    <row r="43" spans="1:18" s="3" customFormat="1" ht="12.75">
      <c r="A43" s="71" t="s">
        <v>332</v>
      </c>
      <c r="B43" s="72" t="s">
        <v>204</v>
      </c>
      <c r="C43" s="47" t="s">
        <v>38</v>
      </c>
      <c r="D43" s="47" t="s">
        <v>233</v>
      </c>
      <c r="E43" s="47"/>
      <c r="F43" s="47" t="s">
        <v>159</v>
      </c>
      <c r="G43" s="47"/>
      <c r="H43" s="47">
        <v>10</v>
      </c>
      <c r="I43" s="119">
        <v>776.2</v>
      </c>
      <c r="J43" s="119">
        <f t="shared" si="0"/>
        <v>815.0100000000001</v>
      </c>
      <c r="K43" s="119">
        <v>846.7</v>
      </c>
      <c r="L43" s="119">
        <v>917.3</v>
      </c>
      <c r="M43" s="119">
        <v>987.8</v>
      </c>
      <c r="N43" s="119">
        <v>1023.1</v>
      </c>
      <c r="O43" s="119">
        <v>1058.4000000000001</v>
      </c>
      <c r="P43" s="139"/>
      <c r="Q43" s="139"/>
      <c r="R43" s="139"/>
    </row>
    <row r="44" spans="1:18" s="3" customFormat="1" ht="12.75">
      <c r="A44" s="71" t="s">
        <v>333</v>
      </c>
      <c r="B44" s="72" t="s">
        <v>64</v>
      </c>
      <c r="C44" s="47" t="s">
        <v>36</v>
      </c>
      <c r="D44" s="47" t="s">
        <v>334</v>
      </c>
      <c r="E44" s="47"/>
      <c r="F44" s="47" t="s">
        <v>327</v>
      </c>
      <c r="G44" s="47"/>
      <c r="H44" s="47">
        <v>10</v>
      </c>
      <c r="I44" s="119">
        <v>615.6</v>
      </c>
      <c r="J44" s="119">
        <f t="shared" si="0"/>
        <v>646.38</v>
      </c>
      <c r="K44" s="119">
        <v>729</v>
      </c>
      <c r="L44" s="119">
        <v>756</v>
      </c>
      <c r="M44" s="119">
        <v>810</v>
      </c>
      <c r="N44" s="119">
        <v>864</v>
      </c>
      <c r="O44" s="119">
        <v>918</v>
      </c>
      <c r="P44" s="139"/>
      <c r="Q44" s="139"/>
      <c r="R44" s="139"/>
    </row>
    <row r="45" spans="1:18" s="3" customFormat="1" ht="12.75">
      <c r="A45" s="71" t="s">
        <v>143</v>
      </c>
      <c r="B45" s="72" t="s">
        <v>138</v>
      </c>
      <c r="C45" s="47" t="s">
        <v>36</v>
      </c>
      <c r="D45" s="47" t="s">
        <v>335</v>
      </c>
      <c r="E45" s="47"/>
      <c r="F45" s="47" t="s">
        <v>327</v>
      </c>
      <c r="G45" s="47"/>
      <c r="H45" s="47"/>
      <c r="I45" s="119">
        <v>6191.6</v>
      </c>
      <c r="J45" s="119">
        <f t="shared" si="0"/>
        <v>6501.18</v>
      </c>
      <c r="K45" s="119">
        <v>6486.5</v>
      </c>
      <c r="L45" s="119">
        <v>6781.3</v>
      </c>
      <c r="M45" s="119">
        <v>7076.2</v>
      </c>
      <c r="N45" s="119">
        <v>7371</v>
      </c>
      <c r="O45" s="119">
        <v>7665.8</v>
      </c>
      <c r="P45" s="139"/>
      <c r="Q45" s="139"/>
      <c r="R45" s="139"/>
    </row>
    <row r="46" spans="1:18" s="3" customFormat="1" ht="12.75">
      <c r="A46" s="71" t="s">
        <v>177</v>
      </c>
      <c r="B46" s="72" t="s">
        <v>152</v>
      </c>
      <c r="C46" s="47" t="s">
        <v>36</v>
      </c>
      <c r="D46" s="47" t="s">
        <v>336</v>
      </c>
      <c r="E46" s="47"/>
      <c r="F46" s="47" t="s">
        <v>327</v>
      </c>
      <c r="G46" s="47"/>
      <c r="H46" s="47"/>
      <c r="I46" s="119">
        <v>2617.5</v>
      </c>
      <c r="J46" s="119">
        <f t="shared" si="0"/>
        <v>2748.375</v>
      </c>
      <c r="K46" s="119">
        <v>2742.2</v>
      </c>
      <c r="L46" s="119">
        <v>2866.8</v>
      </c>
      <c r="M46" s="119">
        <v>2991.5</v>
      </c>
      <c r="N46" s="119">
        <v>3116.1</v>
      </c>
      <c r="O46" s="119">
        <v>3240.7</v>
      </c>
      <c r="P46" s="139"/>
      <c r="Q46" s="139"/>
      <c r="R46" s="139"/>
    </row>
    <row r="47" spans="1:18" s="3" customFormat="1" ht="12.75">
      <c r="A47" s="71" t="s">
        <v>178</v>
      </c>
      <c r="B47" s="72" t="s">
        <v>154</v>
      </c>
      <c r="C47" s="47" t="s">
        <v>52</v>
      </c>
      <c r="D47" s="47" t="s">
        <v>337</v>
      </c>
      <c r="E47" s="47"/>
      <c r="F47" s="47" t="s">
        <v>159</v>
      </c>
      <c r="G47" s="47"/>
      <c r="H47" s="47">
        <v>1</v>
      </c>
      <c r="I47" s="119">
        <v>2149.6</v>
      </c>
      <c r="J47" s="119">
        <f t="shared" si="0"/>
        <v>2257.08</v>
      </c>
      <c r="K47" s="119">
        <v>2303.1</v>
      </c>
      <c r="L47" s="119">
        <v>2456.6</v>
      </c>
      <c r="M47" s="119">
        <v>2610.1999999999998</v>
      </c>
      <c r="N47" s="119">
        <v>2763.7</v>
      </c>
      <c r="O47" s="119">
        <v>2917.3</v>
      </c>
      <c r="P47" s="139"/>
      <c r="Q47" s="139"/>
      <c r="R47" s="139"/>
    </row>
    <row r="48" spans="1:18" s="3" customFormat="1" ht="12.75">
      <c r="A48" s="71" t="s">
        <v>178</v>
      </c>
      <c r="B48" s="72" t="s">
        <v>154</v>
      </c>
      <c r="C48" s="47" t="s">
        <v>36</v>
      </c>
      <c r="D48" s="47" t="s">
        <v>337</v>
      </c>
      <c r="E48" s="47"/>
      <c r="F48" s="47"/>
      <c r="G48" s="47"/>
      <c r="H48" s="47"/>
      <c r="I48" s="119">
        <v>2149.6</v>
      </c>
      <c r="J48" s="119">
        <f t="shared" si="0"/>
        <v>2257.08</v>
      </c>
      <c r="K48" s="119">
        <v>2303.1</v>
      </c>
      <c r="L48" s="119">
        <v>2456.6</v>
      </c>
      <c r="M48" s="119">
        <v>2610.1999999999998</v>
      </c>
      <c r="N48" s="119">
        <v>2763.7</v>
      </c>
      <c r="O48" s="119">
        <v>2917.3</v>
      </c>
      <c r="P48" s="139"/>
      <c r="Q48" s="139"/>
      <c r="R48" s="139"/>
    </row>
    <row r="49" spans="1:18" s="3" customFormat="1" ht="12.75">
      <c r="A49" s="71" t="s">
        <v>179</v>
      </c>
      <c r="B49" s="72" t="s">
        <v>155</v>
      </c>
      <c r="C49" s="47" t="s">
        <v>52</v>
      </c>
      <c r="D49" s="47" t="s">
        <v>338</v>
      </c>
      <c r="E49" s="47"/>
      <c r="F49" s="47" t="s">
        <v>159</v>
      </c>
      <c r="G49" s="47"/>
      <c r="H49" s="47">
        <v>1</v>
      </c>
      <c r="I49" s="119">
        <v>672.8</v>
      </c>
      <c r="J49" s="119">
        <f t="shared" si="0"/>
        <v>706.43999999999994</v>
      </c>
      <c r="K49" s="119">
        <v>720.9</v>
      </c>
      <c r="L49" s="119">
        <v>769</v>
      </c>
      <c r="M49" s="119">
        <v>817</v>
      </c>
      <c r="N49" s="119">
        <v>865.1</v>
      </c>
      <c r="O49" s="119">
        <v>913.1</v>
      </c>
      <c r="P49" s="139"/>
      <c r="Q49" s="139"/>
      <c r="R49" s="139"/>
    </row>
    <row r="50" spans="1:18" s="3" customFormat="1" ht="25.5">
      <c r="A50" s="71" t="s">
        <v>180</v>
      </c>
      <c r="B50" s="51" t="s">
        <v>157</v>
      </c>
      <c r="C50" s="47" t="s">
        <v>36</v>
      </c>
      <c r="D50" s="47" t="s">
        <v>339</v>
      </c>
      <c r="E50" s="47"/>
      <c r="F50" s="47" t="s">
        <v>159</v>
      </c>
      <c r="G50" s="47"/>
      <c r="H50" s="47">
        <v>1</v>
      </c>
      <c r="I50" s="119">
        <v>1406.2</v>
      </c>
      <c r="J50" s="119">
        <f t="shared" si="0"/>
        <v>1476.5100000000002</v>
      </c>
      <c r="K50" s="119">
        <v>1523.3</v>
      </c>
      <c r="L50" s="119">
        <v>1640.5</v>
      </c>
      <c r="M50" s="119">
        <v>1757.7</v>
      </c>
      <c r="N50" s="119">
        <v>1874.9</v>
      </c>
      <c r="O50" s="119">
        <v>1992.1</v>
      </c>
      <c r="P50" s="139"/>
      <c r="Q50" s="139"/>
      <c r="R50" s="139"/>
    </row>
    <row r="51" spans="1:18" s="3" customFormat="1" ht="12.75">
      <c r="A51" s="74"/>
      <c r="B51" s="75" t="s">
        <v>156</v>
      </c>
      <c r="C51" s="52"/>
      <c r="D51" s="52"/>
      <c r="E51" s="52"/>
      <c r="F51" s="52"/>
      <c r="G51" s="52"/>
      <c r="H51" s="52"/>
      <c r="I51" s="119"/>
      <c r="J51" s="119">
        <f t="shared" si="0"/>
        <v>0</v>
      </c>
      <c r="K51" s="119"/>
      <c r="L51" s="119"/>
      <c r="M51" s="119"/>
      <c r="N51" s="119"/>
      <c r="O51" s="119"/>
      <c r="P51" s="139"/>
      <c r="Q51" s="139"/>
      <c r="R51" s="139"/>
    </row>
    <row r="52" spans="1:18" s="3" customFormat="1" ht="12.75">
      <c r="A52" s="71" t="s">
        <v>106</v>
      </c>
      <c r="B52" s="72" t="s">
        <v>65</v>
      </c>
      <c r="C52" s="47" t="s">
        <v>36</v>
      </c>
      <c r="D52" s="47" t="s">
        <v>234</v>
      </c>
      <c r="E52" s="47" t="s">
        <v>74</v>
      </c>
      <c r="F52" s="47" t="s">
        <v>327</v>
      </c>
      <c r="G52" s="47" t="s">
        <v>98</v>
      </c>
      <c r="H52" s="47">
        <v>50</v>
      </c>
      <c r="I52" s="119">
        <v>535.4</v>
      </c>
      <c r="J52" s="119">
        <f t="shared" si="0"/>
        <v>562.16999999999996</v>
      </c>
      <c r="K52" s="119">
        <v>593.79999999999995</v>
      </c>
      <c r="L52" s="119">
        <v>647.29999999999995</v>
      </c>
      <c r="M52" s="119">
        <v>700.9</v>
      </c>
      <c r="N52" s="119">
        <v>754.4</v>
      </c>
      <c r="O52" s="119">
        <v>808</v>
      </c>
      <c r="P52" s="139"/>
      <c r="Q52" s="139"/>
      <c r="R52" s="139"/>
    </row>
    <row r="53" spans="1:18" s="3" customFormat="1" ht="12.75">
      <c r="A53" s="71" t="s">
        <v>106</v>
      </c>
      <c r="B53" s="72" t="s">
        <v>65</v>
      </c>
      <c r="C53" s="47" t="s">
        <v>36</v>
      </c>
      <c r="D53" s="47" t="s">
        <v>234</v>
      </c>
      <c r="E53" s="47" t="s">
        <v>71</v>
      </c>
      <c r="F53" s="47" t="s">
        <v>327</v>
      </c>
      <c r="G53" s="47" t="s">
        <v>98</v>
      </c>
      <c r="H53" s="47">
        <v>50</v>
      </c>
      <c r="I53" s="119">
        <v>535.4</v>
      </c>
      <c r="J53" s="119">
        <f t="shared" si="0"/>
        <v>562.16999999999996</v>
      </c>
      <c r="K53" s="119">
        <v>593.79999999999995</v>
      </c>
      <c r="L53" s="119">
        <v>647.29999999999995</v>
      </c>
      <c r="M53" s="119">
        <v>700.9</v>
      </c>
      <c r="N53" s="119">
        <v>754.4</v>
      </c>
      <c r="O53" s="119">
        <v>808</v>
      </c>
      <c r="P53" s="139"/>
      <c r="Q53" s="139"/>
      <c r="R53" s="139"/>
    </row>
    <row r="54" spans="1:18" s="3" customFormat="1" ht="12.75">
      <c r="A54" s="71" t="s">
        <v>106</v>
      </c>
      <c r="B54" s="72" t="s">
        <v>65</v>
      </c>
      <c r="C54" s="47" t="s">
        <v>36</v>
      </c>
      <c r="D54" s="47" t="s">
        <v>234</v>
      </c>
      <c r="E54" s="47" t="s">
        <v>73</v>
      </c>
      <c r="F54" s="47" t="s">
        <v>327</v>
      </c>
      <c r="G54" s="47" t="s">
        <v>98</v>
      </c>
      <c r="H54" s="47">
        <v>50</v>
      </c>
      <c r="I54" s="119">
        <v>535.4</v>
      </c>
      <c r="J54" s="119">
        <f t="shared" si="0"/>
        <v>562.16999999999996</v>
      </c>
      <c r="K54" s="119">
        <v>593.79999999999995</v>
      </c>
      <c r="L54" s="119">
        <v>647.29999999999995</v>
      </c>
      <c r="M54" s="119">
        <v>700.9</v>
      </c>
      <c r="N54" s="119">
        <v>754.4</v>
      </c>
      <c r="O54" s="119">
        <v>808</v>
      </c>
      <c r="P54" s="139"/>
      <c r="Q54" s="139"/>
      <c r="R54" s="139"/>
    </row>
    <row r="55" spans="1:18" s="3" customFormat="1" ht="12.75">
      <c r="A55" s="76" t="s">
        <v>66</v>
      </c>
      <c r="B55" s="72" t="s">
        <v>67</v>
      </c>
      <c r="C55" s="47" t="s">
        <v>36</v>
      </c>
      <c r="D55" s="47" t="s">
        <v>340</v>
      </c>
      <c r="E55" s="47"/>
      <c r="F55" s="47" t="s">
        <v>327</v>
      </c>
      <c r="G55" s="47" t="s">
        <v>98</v>
      </c>
      <c r="H55" s="47">
        <v>30</v>
      </c>
      <c r="I55" s="119">
        <v>894.6</v>
      </c>
      <c r="J55" s="119">
        <f t="shared" si="0"/>
        <v>939.33</v>
      </c>
      <c r="K55" s="119">
        <v>930.4</v>
      </c>
      <c r="L55" s="119">
        <v>966.2</v>
      </c>
      <c r="M55" s="119">
        <v>1002</v>
      </c>
      <c r="N55" s="119">
        <v>1037.7</v>
      </c>
      <c r="O55" s="119">
        <v>1073.5</v>
      </c>
      <c r="P55" s="139"/>
      <c r="Q55" s="139"/>
      <c r="R55" s="139"/>
    </row>
    <row r="56" spans="1:18" s="3" customFormat="1" ht="12.75">
      <c r="A56" s="76" t="s">
        <v>66</v>
      </c>
      <c r="B56" s="72" t="s">
        <v>133</v>
      </c>
      <c r="C56" s="47" t="s">
        <v>134</v>
      </c>
      <c r="D56" s="47" t="s">
        <v>340</v>
      </c>
      <c r="E56" s="47"/>
      <c r="F56" s="47" t="s">
        <v>327</v>
      </c>
      <c r="G56" s="47" t="s">
        <v>98</v>
      </c>
      <c r="H56" s="47">
        <v>30</v>
      </c>
      <c r="I56" s="119">
        <v>922.3</v>
      </c>
      <c r="J56" s="119">
        <f t="shared" si="0"/>
        <v>968.41499999999996</v>
      </c>
      <c r="K56" s="119">
        <v>959.2</v>
      </c>
      <c r="L56" s="119">
        <v>996.1</v>
      </c>
      <c r="M56" s="119">
        <v>1033</v>
      </c>
      <c r="N56" s="119">
        <v>1069.9000000000001</v>
      </c>
      <c r="O56" s="119">
        <v>1106.8</v>
      </c>
      <c r="P56" s="139"/>
      <c r="Q56" s="139"/>
      <c r="R56" s="139"/>
    </row>
    <row r="57" spans="1:18" s="3" customFormat="1" ht="12.75">
      <c r="A57" s="76" t="s">
        <v>66</v>
      </c>
      <c r="B57" s="72" t="s">
        <v>126</v>
      </c>
      <c r="C57" s="47" t="s">
        <v>36</v>
      </c>
      <c r="D57" s="47" t="s">
        <v>341</v>
      </c>
      <c r="E57" s="47" t="s">
        <v>139</v>
      </c>
      <c r="F57" s="47" t="s">
        <v>327</v>
      </c>
      <c r="G57" s="47"/>
      <c r="H57" s="47"/>
      <c r="I57" s="119">
        <v>1316.2</v>
      </c>
      <c r="J57" s="119">
        <f t="shared" si="0"/>
        <v>1382.0100000000002</v>
      </c>
      <c r="K57" s="119">
        <v>1376</v>
      </c>
      <c r="L57" s="119">
        <v>1435.8</v>
      </c>
      <c r="M57" s="119">
        <v>1495.7</v>
      </c>
      <c r="N57" s="119">
        <v>1555.5</v>
      </c>
      <c r="O57" s="119">
        <v>1615.3</v>
      </c>
      <c r="P57" s="139"/>
      <c r="Q57" s="139"/>
      <c r="R57" s="139"/>
    </row>
    <row r="58" spans="1:18" s="3" customFormat="1" ht="12.75">
      <c r="A58" s="76" t="s">
        <v>66</v>
      </c>
      <c r="B58" s="72" t="s">
        <v>126</v>
      </c>
      <c r="C58" s="47" t="s">
        <v>36</v>
      </c>
      <c r="D58" s="47" t="s">
        <v>341</v>
      </c>
      <c r="E58" s="47" t="s">
        <v>140</v>
      </c>
      <c r="F58" s="47" t="s">
        <v>327</v>
      </c>
      <c r="G58" s="47"/>
      <c r="H58" s="47"/>
      <c r="I58" s="119">
        <v>1316.2</v>
      </c>
      <c r="J58" s="119">
        <f t="shared" si="0"/>
        <v>1382.0100000000002</v>
      </c>
      <c r="K58" s="119">
        <v>1376</v>
      </c>
      <c r="L58" s="119">
        <v>1435.8</v>
      </c>
      <c r="M58" s="119">
        <v>1495.7</v>
      </c>
      <c r="N58" s="119">
        <v>1555.5</v>
      </c>
      <c r="O58" s="119">
        <v>1615.3</v>
      </c>
      <c r="P58" s="139"/>
      <c r="Q58" s="139"/>
      <c r="R58" s="139"/>
    </row>
    <row r="59" spans="1:18" s="3" customFormat="1" ht="12.75">
      <c r="A59" s="77"/>
      <c r="B59" s="78" t="s">
        <v>183</v>
      </c>
      <c r="C59" s="52"/>
      <c r="D59" s="52"/>
      <c r="E59" s="52"/>
      <c r="F59" s="52"/>
      <c r="G59" s="52"/>
      <c r="H59" s="52"/>
      <c r="I59" s="120"/>
      <c r="J59" s="119">
        <f t="shared" si="0"/>
        <v>0</v>
      </c>
      <c r="K59" s="119"/>
      <c r="L59" s="119"/>
      <c r="M59" s="119"/>
      <c r="N59" s="119"/>
      <c r="O59" s="119"/>
      <c r="P59" s="139"/>
      <c r="Q59" s="139"/>
      <c r="R59" s="139"/>
    </row>
    <row r="60" spans="1:18" s="3" customFormat="1" ht="12.75">
      <c r="A60" s="77"/>
      <c r="B60" s="78" t="s">
        <v>270</v>
      </c>
      <c r="C60" s="52"/>
      <c r="D60" s="52"/>
      <c r="E60" s="52"/>
      <c r="F60" s="52"/>
      <c r="G60" s="52"/>
      <c r="H60" s="52"/>
      <c r="I60" s="120"/>
      <c r="J60" s="119">
        <f t="shared" si="0"/>
        <v>0</v>
      </c>
      <c r="K60" s="119"/>
      <c r="L60" s="119"/>
      <c r="M60" s="119"/>
      <c r="N60" s="119"/>
      <c r="O60" s="119"/>
      <c r="P60" s="139"/>
      <c r="Q60" s="139"/>
      <c r="R60" s="139"/>
    </row>
    <row r="61" spans="1:18" s="3" customFormat="1" ht="12.75">
      <c r="A61" s="76" t="s">
        <v>342</v>
      </c>
      <c r="B61" s="72" t="s">
        <v>200</v>
      </c>
      <c r="C61" s="47" t="s">
        <v>36</v>
      </c>
      <c r="D61" s="47" t="s">
        <v>235</v>
      </c>
      <c r="E61" s="48" t="s">
        <v>124</v>
      </c>
      <c r="F61" s="47"/>
      <c r="G61" s="47"/>
      <c r="H61" s="47"/>
      <c r="I61" s="122">
        <v>529.5</v>
      </c>
      <c r="J61" s="119">
        <f t="shared" si="0"/>
        <v>555.97500000000002</v>
      </c>
      <c r="K61" s="122">
        <v>569.4</v>
      </c>
      <c r="L61" s="122">
        <v>609.1</v>
      </c>
      <c r="M61" s="122">
        <v>648.70000000000005</v>
      </c>
      <c r="N61" s="122">
        <v>689.4</v>
      </c>
      <c r="O61" s="122">
        <v>745.5</v>
      </c>
      <c r="P61" s="139"/>
      <c r="Q61" s="139"/>
      <c r="R61" s="139"/>
    </row>
    <row r="62" spans="1:18" s="3" customFormat="1" ht="12.75">
      <c r="A62" s="76" t="s">
        <v>342</v>
      </c>
      <c r="B62" s="72" t="s">
        <v>200</v>
      </c>
      <c r="C62" s="47" t="s">
        <v>36</v>
      </c>
      <c r="D62" s="47" t="s">
        <v>235</v>
      </c>
      <c r="E62" s="48" t="s">
        <v>125</v>
      </c>
      <c r="F62" s="47"/>
      <c r="G62" s="47"/>
      <c r="H62" s="47"/>
      <c r="I62" s="122">
        <v>529.5</v>
      </c>
      <c r="J62" s="119">
        <f t="shared" si="0"/>
        <v>555.97500000000002</v>
      </c>
      <c r="K62" s="122">
        <v>569.4</v>
      </c>
      <c r="L62" s="122">
        <v>609.1</v>
      </c>
      <c r="M62" s="122">
        <v>648.70000000000005</v>
      </c>
      <c r="N62" s="122">
        <v>689.4</v>
      </c>
      <c r="O62" s="122">
        <v>745.5</v>
      </c>
      <c r="P62" s="139"/>
      <c r="Q62" s="139"/>
      <c r="R62" s="139"/>
    </row>
    <row r="63" spans="1:18" s="3" customFormat="1" ht="12.75">
      <c r="A63" s="77"/>
      <c r="B63" s="78" t="s">
        <v>271</v>
      </c>
      <c r="C63" s="52"/>
      <c r="D63" s="52"/>
      <c r="E63" s="52"/>
      <c r="F63" s="52"/>
      <c r="G63" s="52"/>
      <c r="H63" s="52"/>
      <c r="I63" s="120"/>
      <c r="J63" s="119">
        <f t="shared" si="0"/>
        <v>0</v>
      </c>
      <c r="K63" s="119"/>
      <c r="L63" s="119"/>
      <c r="M63" s="119"/>
      <c r="N63" s="119"/>
      <c r="O63" s="119"/>
      <c r="P63" s="139"/>
      <c r="Q63" s="139"/>
      <c r="R63" s="139"/>
    </row>
    <row r="64" spans="1:18" s="3" customFormat="1" ht="22.5">
      <c r="A64" s="79" t="s">
        <v>343</v>
      </c>
      <c r="B64" s="80" t="s">
        <v>184</v>
      </c>
      <c r="C64" s="53" t="s">
        <v>166</v>
      </c>
      <c r="D64" s="53" t="s">
        <v>236</v>
      </c>
      <c r="E64" s="47" t="s">
        <v>185</v>
      </c>
      <c r="F64" s="47" t="s">
        <v>188</v>
      </c>
      <c r="G64" s="47" t="s">
        <v>169</v>
      </c>
      <c r="H64" s="47">
        <v>30</v>
      </c>
      <c r="I64" s="122">
        <v>842.1</v>
      </c>
      <c r="J64" s="119">
        <f t="shared" si="0"/>
        <v>884.20500000000004</v>
      </c>
      <c r="K64" s="122">
        <v>905.7</v>
      </c>
      <c r="L64" s="122">
        <v>968.8</v>
      </c>
      <c r="M64" s="122">
        <v>1031.8</v>
      </c>
      <c r="N64" s="122">
        <v>1096.5</v>
      </c>
      <c r="O64" s="122">
        <v>1185.7</v>
      </c>
      <c r="P64" s="139"/>
      <c r="Q64" s="139"/>
      <c r="R64" s="139"/>
    </row>
    <row r="65" spans="1:18" s="3" customFormat="1" ht="22.5">
      <c r="A65" s="79" t="s">
        <v>343</v>
      </c>
      <c r="B65" s="80" t="s">
        <v>184</v>
      </c>
      <c r="C65" s="53" t="s">
        <v>166</v>
      </c>
      <c r="D65" s="53" t="s">
        <v>236</v>
      </c>
      <c r="E65" s="47" t="s">
        <v>186</v>
      </c>
      <c r="F65" s="47" t="s">
        <v>188</v>
      </c>
      <c r="G65" s="47" t="s">
        <v>169</v>
      </c>
      <c r="H65" s="47">
        <v>30</v>
      </c>
      <c r="I65" s="122">
        <v>842.1</v>
      </c>
      <c r="J65" s="119">
        <f t="shared" si="0"/>
        <v>884.20500000000004</v>
      </c>
      <c r="K65" s="122">
        <v>905.7</v>
      </c>
      <c r="L65" s="122">
        <v>968.8</v>
      </c>
      <c r="M65" s="122">
        <v>1031.8</v>
      </c>
      <c r="N65" s="122">
        <v>1096.5</v>
      </c>
      <c r="O65" s="122">
        <v>1185.7</v>
      </c>
      <c r="P65" s="139"/>
      <c r="Q65" s="139"/>
      <c r="R65" s="139"/>
    </row>
    <row r="66" spans="1:18" s="3" customFormat="1" ht="22.5">
      <c r="A66" s="79" t="s">
        <v>343</v>
      </c>
      <c r="B66" s="80" t="s">
        <v>184</v>
      </c>
      <c r="C66" s="53" t="s">
        <v>166</v>
      </c>
      <c r="D66" s="53" t="s">
        <v>236</v>
      </c>
      <c r="E66" s="47" t="s">
        <v>187</v>
      </c>
      <c r="F66" s="47" t="s">
        <v>188</v>
      </c>
      <c r="G66" s="47" t="s">
        <v>169</v>
      </c>
      <c r="H66" s="47">
        <v>30</v>
      </c>
      <c r="I66" s="122">
        <v>842.1</v>
      </c>
      <c r="J66" s="119">
        <f t="shared" si="0"/>
        <v>884.20500000000004</v>
      </c>
      <c r="K66" s="122">
        <v>905.7</v>
      </c>
      <c r="L66" s="122">
        <v>968.8</v>
      </c>
      <c r="M66" s="122">
        <v>1031.8</v>
      </c>
      <c r="N66" s="122">
        <v>1096.5</v>
      </c>
      <c r="O66" s="122">
        <v>1185.7</v>
      </c>
      <c r="P66" s="139"/>
      <c r="Q66" s="139"/>
      <c r="R66" s="139"/>
    </row>
    <row r="67" spans="1:18" s="3" customFormat="1" ht="12.75">
      <c r="A67" s="76" t="s">
        <v>343</v>
      </c>
      <c r="B67" s="72" t="s">
        <v>184</v>
      </c>
      <c r="C67" s="47" t="s">
        <v>36</v>
      </c>
      <c r="D67" s="47" t="s">
        <v>236</v>
      </c>
      <c r="E67" s="47"/>
      <c r="F67" s="47"/>
      <c r="G67" s="47"/>
      <c r="H67" s="47"/>
      <c r="I67" s="122">
        <v>842.1</v>
      </c>
      <c r="J67" s="119">
        <f t="shared" si="0"/>
        <v>884.20500000000004</v>
      </c>
      <c r="K67" s="122">
        <v>905.7</v>
      </c>
      <c r="L67" s="122">
        <v>968.8</v>
      </c>
      <c r="M67" s="122">
        <v>1031.8</v>
      </c>
      <c r="N67" s="122">
        <v>1096.5</v>
      </c>
      <c r="O67" s="122">
        <v>1185.7</v>
      </c>
      <c r="P67" s="139"/>
      <c r="Q67" s="139"/>
      <c r="R67" s="139"/>
    </row>
    <row r="68" spans="1:18" s="3" customFormat="1" ht="12.75">
      <c r="A68" s="76" t="s">
        <v>343</v>
      </c>
      <c r="B68" s="72" t="s">
        <v>184</v>
      </c>
      <c r="C68" s="47" t="s">
        <v>36</v>
      </c>
      <c r="D68" s="47" t="s">
        <v>236</v>
      </c>
      <c r="E68" s="47"/>
      <c r="F68" s="47"/>
      <c r="G68" s="47"/>
      <c r="H68" s="47"/>
      <c r="I68" s="122">
        <v>842.1</v>
      </c>
      <c r="J68" s="119">
        <f t="shared" ref="J68:J131" si="1">I68*1.05</f>
        <v>884.20500000000004</v>
      </c>
      <c r="K68" s="122">
        <v>905.7</v>
      </c>
      <c r="L68" s="122">
        <v>968.8</v>
      </c>
      <c r="M68" s="122">
        <v>1031.8</v>
      </c>
      <c r="N68" s="122">
        <v>1096.5</v>
      </c>
      <c r="O68" s="122">
        <v>1185.7</v>
      </c>
      <c r="P68" s="139"/>
      <c r="Q68" s="139"/>
      <c r="R68" s="139"/>
    </row>
    <row r="69" spans="1:18" s="3" customFormat="1" ht="12.75">
      <c r="A69" s="76" t="s">
        <v>343</v>
      </c>
      <c r="B69" s="72" t="s">
        <v>184</v>
      </c>
      <c r="C69" s="47" t="s">
        <v>36</v>
      </c>
      <c r="D69" s="47" t="s">
        <v>236</v>
      </c>
      <c r="E69" s="47"/>
      <c r="F69" s="47"/>
      <c r="G69" s="47"/>
      <c r="H69" s="47"/>
      <c r="I69" s="122">
        <v>842.1</v>
      </c>
      <c r="J69" s="119">
        <f t="shared" si="1"/>
        <v>884.20500000000004</v>
      </c>
      <c r="K69" s="122">
        <v>905.7</v>
      </c>
      <c r="L69" s="122">
        <v>968.8</v>
      </c>
      <c r="M69" s="122">
        <v>1031.8</v>
      </c>
      <c r="N69" s="122">
        <v>1096.5</v>
      </c>
      <c r="O69" s="122">
        <v>1185.7</v>
      </c>
      <c r="P69" s="139"/>
      <c r="Q69" s="139"/>
      <c r="R69" s="139"/>
    </row>
    <row r="70" spans="1:18" s="3" customFormat="1" ht="12.75">
      <c r="A70" s="77"/>
      <c r="B70" s="78" t="s">
        <v>272</v>
      </c>
      <c r="C70" s="52"/>
      <c r="D70" s="52"/>
      <c r="E70" s="52"/>
      <c r="F70" s="52"/>
      <c r="G70" s="52"/>
      <c r="H70" s="52"/>
      <c r="I70" s="120"/>
      <c r="J70" s="119">
        <f t="shared" si="1"/>
        <v>0</v>
      </c>
      <c r="K70" s="119"/>
      <c r="L70" s="119"/>
      <c r="M70" s="119"/>
      <c r="N70" s="119"/>
      <c r="O70" s="119"/>
      <c r="P70" s="139"/>
      <c r="Q70" s="139"/>
      <c r="R70" s="139"/>
    </row>
    <row r="71" spans="1:18" s="3" customFormat="1" ht="12.75">
      <c r="A71" s="79" t="s">
        <v>176</v>
      </c>
      <c r="B71" s="55" t="s">
        <v>282</v>
      </c>
      <c r="C71" s="53" t="s">
        <v>344</v>
      </c>
      <c r="D71" s="48" t="s">
        <v>311</v>
      </c>
      <c r="E71" s="47" t="s">
        <v>269</v>
      </c>
      <c r="F71" s="47" t="s">
        <v>168</v>
      </c>
      <c r="G71" s="47" t="s">
        <v>169</v>
      </c>
      <c r="H71" s="47">
        <v>5</v>
      </c>
      <c r="I71" s="119">
        <v>3698.4</v>
      </c>
      <c r="J71" s="119">
        <f t="shared" si="1"/>
        <v>3883.32</v>
      </c>
      <c r="K71" s="119">
        <v>3977.5</v>
      </c>
      <c r="L71" s="119">
        <v>4254.5</v>
      </c>
      <c r="M71" s="119">
        <v>4531.5</v>
      </c>
      <c r="N71" s="119">
        <v>4815.3999999999996</v>
      </c>
      <c r="O71" s="119">
        <v>5207.3</v>
      </c>
      <c r="P71" s="139"/>
      <c r="Q71" s="139"/>
      <c r="R71" s="139"/>
    </row>
    <row r="72" spans="1:18" s="3" customFormat="1" ht="12.75">
      <c r="A72" s="79" t="s">
        <v>176</v>
      </c>
      <c r="B72" s="55" t="s">
        <v>282</v>
      </c>
      <c r="C72" s="53" t="s">
        <v>344</v>
      </c>
      <c r="D72" s="48" t="s">
        <v>311</v>
      </c>
      <c r="E72" s="47" t="s">
        <v>70</v>
      </c>
      <c r="F72" s="47" t="s">
        <v>168</v>
      </c>
      <c r="G72" s="47" t="s">
        <v>169</v>
      </c>
      <c r="H72" s="47">
        <v>5</v>
      </c>
      <c r="I72" s="119">
        <v>3698.4</v>
      </c>
      <c r="J72" s="119">
        <f t="shared" si="1"/>
        <v>3883.32</v>
      </c>
      <c r="K72" s="119">
        <v>3977.5</v>
      </c>
      <c r="L72" s="119">
        <v>4254.5</v>
      </c>
      <c r="M72" s="119">
        <v>4531.5</v>
      </c>
      <c r="N72" s="119">
        <v>4815.3999999999996</v>
      </c>
      <c r="O72" s="119">
        <v>5207.3</v>
      </c>
      <c r="P72" s="139"/>
      <c r="Q72" s="139"/>
      <c r="R72" s="139"/>
    </row>
    <row r="73" spans="1:18" s="3" customFormat="1" ht="12.75">
      <c r="A73" s="79" t="s">
        <v>176</v>
      </c>
      <c r="B73" s="55" t="s">
        <v>282</v>
      </c>
      <c r="C73" s="53" t="s">
        <v>344</v>
      </c>
      <c r="D73" s="48" t="s">
        <v>311</v>
      </c>
      <c r="E73" s="47" t="s">
        <v>71</v>
      </c>
      <c r="F73" s="47" t="s">
        <v>168</v>
      </c>
      <c r="G73" s="47" t="s">
        <v>169</v>
      </c>
      <c r="H73" s="47">
        <v>5</v>
      </c>
      <c r="I73" s="119">
        <v>3698.4</v>
      </c>
      <c r="J73" s="119">
        <f t="shared" si="1"/>
        <v>3883.32</v>
      </c>
      <c r="K73" s="119">
        <v>3977.5</v>
      </c>
      <c r="L73" s="119">
        <v>4254.5</v>
      </c>
      <c r="M73" s="119">
        <v>4531.5</v>
      </c>
      <c r="N73" s="119">
        <v>4815.3999999999996</v>
      </c>
      <c r="O73" s="119">
        <v>5207.3</v>
      </c>
      <c r="P73" s="139"/>
      <c r="Q73" s="139"/>
      <c r="R73" s="139"/>
    </row>
    <row r="74" spans="1:18" s="3" customFormat="1" ht="12.75">
      <c r="A74" s="79" t="s">
        <v>176</v>
      </c>
      <c r="B74" s="55" t="s">
        <v>282</v>
      </c>
      <c r="C74" s="53" t="s">
        <v>344</v>
      </c>
      <c r="D74" s="48" t="s">
        <v>311</v>
      </c>
      <c r="E74" s="47" t="s">
        <v>72</v>
      </c>
      <c r="F74" s="47" t="s">
        <v>168</v>
      </c>
      <c r="G74" s="47" t="s">
        <v>169</v>
      </c>
      <c r="H74" s="47">
        <v>5</v>
      </c>
      <c r="I74" s="119">
        <v>3698.4</v>
      </c>
      <c r="J74" s="119">
        <f t="shared" si="1"/>
        <v>3883.32</v>
      </c>
      <c r="K74" s="119">
        <v>3977.5</v>
      </c>
      <c r="L74" s="119">
        <v>4254.5</v>
      </c>
      <c r="M74" s="119">
        <v>4531.5</v>
      </c>
      <c r="N74" s="119">
        <v>4815.3999999999996</v>
      </c>
      <c r="O74" s="119">
        <v>5207.3</v>
      </c>
      <c r="P74" s="139"/>
      <c r="Q74" s="139"/>
      <c r="R74" s="139"/>
    </row>
    <row r="75" spans="1:18" s="3" customFormat="1" ht="12.75">
      <c r="A75" s="79" t="s">
        <v>176</v>
      </c>
      <c r="B75" s="55" t="s">
        <v>282</v>
      </c>
      <c r="C75" s="53" t="s">
        <v>344</v>
      </c>
      <c r="D75" s="48" t="s">
        <v>311</v>
      </c>
      <c r="E75" s="47" t="s">
        <v>73</v>
      </c>
      <c r="F75" s="47" t="s">
        <v>168</v>
      </c>
      <c r="G75" s="47" t="s">
        <v>169</v>
      </c>
      <c r="H75" s="47">
        <v>5</v>
      </c>
      <c r="I75" s="119">
        <v>3698.4</v>
      </c>
      <c r="J75" s="119">
        <f t="shared" si="1"/>
        <v>3883.32</v>
      </c>
      <c r="K75" s="119">
        <v>3977.5</v>
      </c>
      <c r="L75" s="119">
        <v>4254.5</v>
      </c>
      <c r="M75" s="119">
        <v>4531.5</v>
      </c>
      <c r="N75" s="119">
        <v>4815.3999999999996</v>
      </c>
      <c r="O75" s="119">
        <v>5207.3</v>
      </c>
      <c r="P75" s="139"/>
      <c r="Q75" s="139"/>
      <c r="R75" s="139"/>
    </row>
    <row r="76" spans="1:18" s="3" customFormat="1" ht="12.75">
      <c r="A76" s="79" t="s">
        <v>176</v>
      </c>
      <c r="B76" s="55" t="s">
        <v>282</v>
      </c>
      <c r="C76" s="53" t="s">
        <v>344</v>
      </c>
      <c r="D76" s="48" t="s">
        <v>311</v>
      </c>
      <c r="E76" s="47" t="s">
        <v>163</v>
      </c>
      <c r="F76" s="47" t="s">
        <v>168</v>
      </c>
      <c r="G76" s="47" t="s">
        <v>169</v>
      </c>
      <c r="H76" s="47">
        <v>5</v>
      </c>
      <c r="I76" s="119">
        <v>3698.4</v>
      </c>
      <c r="J76" s="119">
        <f t="shared" si="1"/>
        <v>3883.32</v>
      </c>
      <c r="K76" s="119">
        <v>3977.5</v>
      </c>
      <c r="L76" s="119">
        <v>4254.5</v>
      </c>
      <c r="M76" s="119">
        <v>4531.5</v>
      </c>
      <c r="N76" s="119">
        <v>4815.3999999999996</v>
      </c>
      <c r="O76" s="119">
        <v>5207.3</v>
      </c>
      <c r="P76" s="139"/>
      <c r="Q76" s="139"/>
      <c r="R76" s="139"/>
    </row>
    <row r="77" spans="1:18" s="3" customFormat="1" ht="25.5">
      <c r="A77" s="56" t="s">
        <v>286</v>
      </c>
      <c r="B77" s="57" t="s">
        <v>302</v>
      </c>
      <c r="C77" s="50" t="s">
        <v>281</v>
      </c>
      <c r="D77" s="50" t="s">
        <v>312</v>
      </c>
      <c r="E77" s="50" t="s">
        <v>74</v>
      </c>
      <c r="F77" s="50" t="s">
        <v>164</v>
      </c>
      <c r="G77" s="50"/>
      <c r="H77" s="50">
        <v>5</v>
      </c>
      <c r="I77" s="120">
        <v>3885.8</v>
      </c>
      <c r="J77" s="119">
        <f t="shared" si="1"/>
        <v>4080.09</v>
      </c>
      <c r="K77" s="119">
        <v>4070.9</v>
      </c>
      <c r="L77" s="119">
        <v>4255.8999999999996</v>
      </c>
      <c r="M77" s="119">
        <v>4441</v>
      </c>
      <c r="N77" s="119">
        <v>4626</v>
      </c>
      <c r="O77" s="119">
        <v>4626</v>
      </c>
      <c r="P77" s="139"/>
      <c r="Q77" s="139"/>
      <c r="R77" s="139"/>
    </row>
    <row r="78" spans="1:18" s="3" customFormat="1" ht="25.5">
      <c r="A78" s="56" t="s">
        <v>286</v>
      </c>
      <c r="B78" s="57" t="s">
        <v>302</v>
      </c>
      <c r="C78" s="50" t="s">
        <v>281</v>
      </c>
      <c r="D78" s="50" t="s">
        <v>312</v>
      </c>
      <c r="E78" s="50" t="s">
        <v>268</v>
      </c>
      <c r="F78" s="50" t="s">
        <v>164</v>
      </c>
      <c r="G78" s="50"/>
      <c r="H78" s="50">
        <v>5</v>
      </c>
      <c r="I78" s="120">
        <v>3885.8</v>
      </c>
      <c r="J78" s="119">
        <f t="shared" si="1"/>
        <v>4080.09</v>
      </c>
      <c r="K78" s="119">
        <v>4070.9</v>
      </c>
      <c r="L78" s="119">
        <v>4255.8999999999996</v>
      </c>
      <c r="M78" s="119">
        <v>4441</v>
      </c>
      <c r="N78" s="119">
        <v>4626</v>
      </c>
      <c r="O78" s="119">
        <v>4626</v>
      </c>
      <c r="P78" s="139"/>
      <c r="Q78" s="139"/>
      <c r="R78" s="139"/>
    </row>
    <row r="79" spans="1:18" s="3" customFormat="1" ht="25.5">
      <c r="A79" s="56" t="s">
        <v>286</v>
      </c>
      <c r="B79" s="57" t="s">
        <v>302</v>
      </c>
      <c r="C79" s="50" t="s">
        <v>281</v>
      </c>
      <c r="D79" s="50" t="s">
        <v>312</v>
      </c>
      <c r="E79" s="50" t="s">
        <v>71</v>
      </c>
      <c r="F79" s="50" t="s">
        <v>164</v>
      </c>
      <c r="G79" s="50"/>
      <c r="H79" s="50">
        <v>5</v>
      </c>
      <c r="I79" s="120">
        <v>3885.8</v>
      </c>
      <c r="J79" s="119">
        <f t="shared" si="1"/>
        <v>4080.09</v>
      </c>
      <c r="K79" s="119">
        <v>4070.9</v>
      </c>
      <c r="L79" s="119">
        <v>4255.8999999999996</v>
      </c>
      <c r="M79" s="119">
        <v>4441</v>
      </c>
      <c r="N79" s="119">
        <v>4626</v>
      </c>
      <c r="O79" s="119">
        <v>4626</v>
      </c>
      <c r="P79" s="139"/>
      <c r="Q79" s="139"/>
      <c r="R79" s="139"/>
    </row>
    <row r="80" spans="1:18" s="3" customFormat="1" ht="12.75">
      <c r="A80" s="81" t="s">
        <v>345</v>
      </c>
      <c r="B80" s="82" t="s">
        <v>299</v>
      </c>
      <c r="C80" s="49" t="s">
        <v>36</v>
      </c>
      <c r="D80" s="49" t="s">
        <v>313</v>
      </c>
      <c r="E80" s="49" t="s">
        <v>70</v>
      </c>
      <c r="F80" s="49" t="s">
        <v>327</v>
      </c>
      <c r="G80" s="49"/>
      <c r="H80" s="49"/>
      <c r="I80" s="120">
        <v>3885.8</v>
      </c>
      <c r="J80" s="119">
        <f t="shared" si="1"/>
        <v>4080.09</v>
      </c>
      <c r="K80" s="119">
        <v>4070.9</v>
      </c>
      <c r="L80" s="119">
        <v>4255.8999999999996</v>
      </c>
      <c r="M80" s="119">
        <v>4441</v>
      </c>
      <c r="N80" s="119">
        <v>4626</v>
      </c>
      <c r="O80" s="119">
        <v>4626</v>
      </c>
      <c r="P80" s="139"/>
      <c r="Q80" s="139"/>
      <c r="R80" s="139"/>
    </row>
    <row r="81" spans="1:18" s="3" customFormat="1" ht="12.75">
      <c r="A81" s="81" t="s">
        <v>345</v>
      </c>
      <c r="B81" s="82" t="s">
        <v>299</v>
      </c>
      <c r="C81" s="49" t="s">
        <v>36</v>
      </c>
      <c r="D81" s="49" t="s">
        <v>313</v>
      </c>
      <c r="E81" s="49" t="s">
        <v>71</v>
      </c>
      <c r="F81" s="49" t="s">
        <v>327</v>
      </c>
      <c r="G81" s="49"/>
      <c r="H81" s="49"/>
      <c r="I81" s="120">
        <v>3885.8</v>
      </c>
      <c r="J81" s="119">
        <f t="shared" si="1"/>
        <v>4080.09</v>
      </c>
      <c r="K81" s="119">
        <v>4070.9</v>
      </c>
      <c r="L81" s="119">
        <v>4255.8999999999996</v>
      </c>
      <c r="M81" s="119">
        <v>4441</v>
      </c>
      <c r="N81" s="119">
        <v>4626</v>
      </c>
      <c r="O81" s="119">
        <v>4626</v>
      </c>
      <c r="P81" s="139"/>
      <c r="Q81" s="139"/>
      <c r="R81" s="139"/>
    </row>
    <row r="82" spans="1:18" s="3" customFormat="1" ht="12.75">
      <c r="A82" s="81" t="s">
        <v>345</v>
      </c>
      <c r="B82" s="82" t="s">
        <v>299</v>
      </c>
      <c r="C82" s="49" t="s">
        <v>36</v>
      </c>
      <c r="D82" s="49" t="s">
        <v>313</v>
      </c>
      <c r="E82" s="49" t="s">
        <v>72</v>
      </c>
      <c r="F82" s="49" t="s">
        <v>327</v>
      </c>
      <c r="G82" s="49"/>
      <c r="H82" s="49"/>
      <c r="I82" s="120">
        <v>3885.8</v>
      </c>
      <c r="J82" s="119">
        <f t="shared" si="1"/>
        <v>4080.09</v>
      </c>
      <c r="K82" s="119">
        <v>4070.9</v>
      </c>
      <c r="L82" s="119">
        <v>4255.8999999999996</v>
      </c>
      <c r="M82" s="119">
        <v>4441</v>
      </c>
      <c r="N82" s="119">
        <v>4626</v>
      </c>
      <c r="O82" s="119">
        <v>4626</v>
      </c>
      <c r="P82" s="139"/>
      <c r="Q82" s="139"/>
      <c r="R82" s="139"/>
    </row>
    <row r="83" spans="1:18" s="3" customFormat="1" ht="12.75">
      <c r="A83" s="81" t="s">
        <v>345</v>
      </c>
      <c r="B83" s="82" t="s">
        <v>299</v>
      </c>
      <c r="C83" s="49" t="s">
        <v>36</v>
      </c>
      <c r="D83" s="49" t="s">
        <v>313</v>
      </c>
      <c r="E83" s="49" t="s">
        <v>73</v>
      </c>
      <c r="F83" s="49" t="s">
        <v>327</v>
      </c>
      <c r="G83" s="49"/>
      <c r="H83" s="49"/>
      <c r="I83" s="120">
        <v>3885.8</v>
      </c>
      <c r="J83" s="119">
        <f t="shared" si="1"/>
        <v>4080.09</v>
      </c>
      <c r="K83" s="119">
        <v>4070.9</v>
      </c>
      <c r="L83" s="119">
        <v>4255.8999999999996</v>
      </c>
      <c r="M83" s="119">
        <v>4441</v>
      </c>
      <c r="N83" s="119">
        <v>4626</v>
      </c>
      <c r="O83" s="119">
        <v>4626</v>
      </c>
      <c r="P83" s="139"/>
      <c r="Q83" s="139"/>
      <c r="R83" s="139"/>
    </row>
    <row r="84" spans="1:18" s="3" customFormat="1" ht="12.75">
      <c r="A84" s="81" t="s">
        <v>345</v>
      </c>
      <c r="B84" s="82" t="s">
        <v>299</v>
      </c>
      <c r="C84" s="49" t="s">
        <v>36</v>
      </c>
      <c r="D84" s="49" t="s">
        <v>313</v>
      </c>
      <c r="E84" s="49" t="s">
        <v>163</v>
      </c>
      <c r="F84" s="49" t="s">
        <v>327</v>
      </c>
      <c r="G84" s="49"/>
      <c r="H84" s="49"/>
      <c r="I84" s="120">
        <v>3885.8</v>
      </c>
      <c r="J84" s="119">
        <f t="shared" si="1"/>
        <v>4080.09</v>
      </c>
      <c r="K84" s="119">
        <v>4070.9</v>
      </c>
      <c r="L84" s="119">
        <v>4255.8999999999996</v>
      </c>
      <c r="M84" s="119">
        <v>4441</v>
      </c>
      <c r="N84" s="119">
        <v>4626</v>
      </c>
      <c r="O84" s="119">
        <v>4626</v>
      </c>
      <c r="P84" s="139"/>
      <c r="Q84" s="139"/>
      <c r="R84" s="139"/>
    </row>
    <row r="85" spans="1:18" s="3" customFormat="1" ht="25.5">
      <c r="A85" s="56" t="s">
        <v>287</v>
      </c>
      <c r="B85" s="57" t="s">
        <v>302</v>
      </c>
      <c r="C85" s="50" t="s">
        <v>281</v>
      </c>
      <c r="D85" s="50" t="s">
        <v>314</v>
      </c>
      <c r="E85" s="50" t="s">
        <v>74</v>
      </c>
      <c r="F85" s="50" t="s">
        <v>164</v>
      </c>
      <c r="G85" s="50"/>
      <c r="H85" s="50">
        <v>5</v>
      </c>
      <c r="I85" s="120">
        <v>2513.6999999999998</v>
      </c>
      <c r="J85" s="119">
        <f t="shared" si="1"/>
        <v>2639.3849999999998</v>
      </c>
      <c r="K85" s="119">
        <v>2633.4</v>
      </c>
      <c r="L85" s="119">
        <v>2753.1</v>
      </c>
      <c r="M85" s="119">
        <v>2872.8</v>
      </c>
      <c r="N85" s="119">
        <v>2992.5</v>
      </c>
      <c r="O85" s="119">
        <v>2992.5</v>
      </c>
      <c r="P85" s="139"/>
      <c r="Q85" s="139"/>
      <c r="R85" s="139"/>
    </row>
    <row r="86" spans="1:18" s="3" customFormat="1" ht="25.5">
      <c r="A86" s="56" t="s">
        <v>287</v>
      </c>
      <c r="B86" s="57" t="s">
        <v>302</v>
      </c>
      <c r="C86" s="50" t="s">
        <v>281</v>
      </c>
      <c r="D86" s="50" t="s">
        <v>314</v>
      </c>
      <c r="E86" s="50" t="s">
        <v>268</v>
      </c>
      <c r="F86" s="50" t="s">
        <v>164</v>
      </c>
      <c r="G86" s="50"/>
      <c r="H86" s="50">
        <v>5</v>
      </c>
      <c r="I86" s="120">
        <v>2513.6999999999998</v>
      </c>
      <c r="J86" s="119">
        <f t="shared" si="1"/>
        <v>2639.3849999999998</v>
      </c>
      <c r="K86" s="119">
        <v>2633.4</v>
      </c>
      <c r="L86" s="119">
        <v>2753.1</v>
      </c>
      <c r="M86" s="119">
        <v>2872.8</v>
      </c>
      <c r="N86" s="119">
        <v>2992.5</v>
      </c>
      <c r="O86" s="119">
        <v>2992.5</v>
      </c>
      <c r="P86" s="139"/>
      <c r="Q86" s="139"/>
      <c r="R86" s="139"/>
    </row>
    <row r="87" spans="1:18" s="3" customFormat="1" ht="25.5">
      <c r="A87" s="56" t="s">
        <v>287</v>
      </c>
      <c r="B87" s="57" t="s">
        <v>302</v>
      </c>
      <c r="C87" s="50" t="s">
        <v>281</v>
      </c>
      <c r="D87" s="50" t="s">
        <v>314</v>
      </c>
      <c r="E87" s="50" t="s">
        <v>71</v>
      </c>
      <c r="F87" s="50" t="s">
        <v>164</v>
      </c>
      <c r="G87" s="50"/>
      <c r="H87" s="50">
        <v>5</v>
      </c>
      <c r="I87" s="120">
        <v>2513.6999999999998</v>
      </c>
      <c r="J87" s="119">
        <f t="shared" si="1"/>
        <v>2639.3849999999998</v>
      </c>
      <c r="K87" s="119">
        <v>2633.4</v>
      </c>
      <c r="L87" s="119">
        <v>2753.1</v>
      </c>
      <c r="M87" s="119">
        <v>2872.8</v>
      </c>
      <c r="N87" s="119">
        <v>2992.5</v>
      </c>
      <c r="O87" s="119">
        <v>2992.5</v>
      </c>
      <c r="P87" s="139"/>
      <c r="Q87" s="139"/>
      <c r="R87" s="139"/>
    </row>
    <row r="88" spans="1:18" s="3" customFormat="1" ht="12.75">
      <c r="A88" s="81" t="s">
        <v>346</v>
      </c>
      <c r="B88" s="82" t="s">
        <v>302</v>
      </c>
      <c r="C88" s="49" t="s">
        <v>36</v>
      </c>
      <c r="D88" s="49" t="s">
        <v>315</v>
      </c>
      <c r="E88" s="49" t="s">
        <v>70</v>
      </c>
      <c r="F88" s="49" t="s">
        <v>159</v>
      </c>
      <c r="G88" s="49"/>
      <c r="H88" s="49"/>
      <c r="I88" s="120">
        <v>2513.6999999999998</v>
      </c>
      <c r="J88" s="119">
        <f t="shared" si="1"/>
        <v>2639.3849999999998</v>
      </c>
      <c r="K88" s="119">
        <v>2633.4</v>
      </c>
      <c r="L88" s="119">
        <v>2753.1</v>
      </c>
      <c r="M88" s="119">
        <v>2872.8</v>
      </c>
      <c r="N88" s="119">
        <v>2992.5</v>
      </c>
      <c r="O88" s="119">
        <v>2992.5</v>
      </c>
      <c r="P88" s="139"/>
      <c r="Q88" s="139"/>
      <c r="R88" s="139"/>
    </row>
    <row r="89" spans="1:18" s="3" customFormat="1" ht="12.75">
      <c r="A89" s="81" t="s">
        <v>346</v>
      </c>
      <c r="B89" s="82" t="s">
        <v>302</v>
      </c>
      <c r="C89" s="49" t="s">
        <v>36</v>
      </c>
      <c r="D89" s="49" t="s">
        <v>315</v>
      </c>
      <c r="E89" s="49" t="s">
        <v>71</v>
      </c>
      <c r="F89" s="49" t="s">
        <v>159</v>
      </c>
      <c r="G89" s="49"/>
      <c r="H89" s="49"/>
      <c r="I89" s="120">
        <v>2513.6999999999998</v>
      </c>
      <c r="J89" s="119">
        <f t="shared" si="1"/>
        <v>2639.3849999999998</v>
      </c>
      <c r="K89" s="119">
        <v>2633.4</v>
      </c>
      <c r="L89" s="119">
        <v>2753.1</v>
      </c>
      <c r="M89" s="119">
        <v>2872.8</v>
      </c>
      <c r="N89" s="119">
        <v>2992.5</v>
      </c>
      <c r="O89" s="119">
        <v>2992.5</v>
      </c>
      <c r="P89" s="139"/>
      <c r="Q89" s="139"/>
      <c r="R89" s="139"/>
    </row>
    <row r="90" spans="1:18" s="3" customFormat="1" ht="12.75">
      <c r="A90" s="81" t="s">
        <v>346</v>
      </c>
      <c r="B90" s="82" t="s">
        <v>302</v>
      </c>
      <c r="C90" s="49" t="s">
        <v>36</v>
      </c>
      <c r="D90" s="49" t="s">
        <v>315</v>
      </c>
      <c r="E90" s="49" t="s">
        <v>72</v>
      </c>
      <c r="F90" s="49" t="s">
        <v>159</v>
      </c>
      <c r="G90" s="49"/>
      <c r="H90" s="49"/>
      <c r="I90" s="120">
        <v>2513.6999999999998</v>
      </c>
      <c r="J90" s="119">
        <f t="shared" si="1"/>
        <v>2639.3849999999998</v>
      </c>
      <c r="K90" s="119">
        <v>2633.4</v>
      </c>
      <c r="L90" s="119">
        <v>2753.1</v>
      </c>
      <c r="M90" s="119">
        <v>2872.8</v>
      </c>
      <c r="N90" s="119">
        <v>2992.5</v>
      </c>
      <c r="O90" s="119">
        <v>2992.5</v>
      </c>
      <c r="P90" s="139"/>
      <c r="Q90" s="139"/>
      <c r="R90" s="139"/>
    </row>
    <row r="91" spans="1:18" s="3" customFormat="1" ht="12.75">
      <c r="A91" s="81" t="s">
        <v>346</v>
      </c>
      <c r="B91" s="82" t="s">
        <v>302</v>
      </c>
      <c r="C91" s="49" t="s">
        <v>36</v>
      </c>
      <c r="D91" s="49" t="s">
        <v>315</v>
      </c>
      <c r="E91" s="49" t="s">
        <v>73</v>
      </c>
      <c r="F91" s="49" t="s">
        <v>159</v>
      </c>
      <c r="G91" s="49"/>
      <c r="H91" s="49"/>
      <c r="I91" s="120">
        <v>2513.6999999999998</v>
      </c>
      <c r="J91" s="119">
        <f t="shared" si="1"/>
        <v>2639.3849999999998</v>
      </c>
      <c r="K91" s="119">
        <v>2633.4</v>
      </c>
      <c r="L91" s="119">
        <v>2753.1</v>
      </c>
      <c r="M91" s="119">
        <v>2872.8</v>
      </c>
      <c r="N91" s="119">
        <v>2992.5</v>
      </c>
      <c r="O91" s="119">
        <v>2992.5</v>
      </c>
      <c r="P91" s="139"/>
      <c r="Q91" s="139"/>
      <c r="R91" s="139"/>
    </row>
    <row r="92" spans="1:18" s="3" customFormat="1" ht="12.75">
      <c r="A92" s="81" t="s">
        <v>346</v>
      </c>
      <c r="B92" s="82" t="s">
        <v>302</v>
      </c>
      <c r="C92" s="49" t="s">
        <v>36</v>
      </c>
      <c r="D92" s="49" t="s">
        <v>315</v>
      </c>
      <c r="E92" s="49" t="s">
        <v>163</v>
      </c>
      <c r="F92" s="49" t="s">
        <v>159</v>
      </c>
      <c r="G92" s="49"/>
      <c r="H92" s="49"/>
      <c r="I92" s="120">
        <v>2513.6999999999998</v>
      </c>
      <c r="J92" s="119">
        <f t="shared" si="1"/>
        <v>2639.3849999999998</v>
      </c>
      <c r="K92" s="119">
        <v>2633.4</v>
      </c>
      <c r="L92" s="119">
        <v>2753.1</v>
      </c>
      <c r="M92" s="119">
        <v>2872.8</v>
      </c>
      <c r="N92" s="119">
        <v>2992.5</v>
      </c>
      <c r="O92" s="119">
        <v>2992.5</v>
      </c>
      <c r="P92" s="139"/>
      <c r="Q92" s="139"/>
      <c r="R92" s="139"/>
    </row>
    <row r="93" spans="1:18" s="3" customFormat="1" ht="12.75">
      <c r="A93" s="77"/>
      <c r="B93" s="78" t="s">
        <v>274</v>
      </c>
      <c r="C93" s="52"/>
      <c r="D93" s="52"/>
      <c r="E93" s="52"/>
      <c r="F93" s="52"/>
      <c r="G93" s="52"/>
      <c r="H93" s="52"/>
      <c r="I93" s="119"/>
      <c r="J93" s="119">
        <f t="shared" si="1"/>
        <v>0</v>
      </c>
      <c r="K93" s="119"/>
      <c r="L93" s="119"/>
      <c r="M93" s="119"/>
      <c r="N93" s="119"/>
      <c r="O93" s="119"/>
      <c r="P93" s="139"/>
      <c r="Q93" s="139"/>
      <c r="R93" s="139"/>
    </row>
    <row r="94" spans="1:18" s="3" customFormat="1" ht="12.75">
      <c r="A94" s="77"/>
      <c r="B94" s="78" t="s">
        <v>275</v>
      </c>
      <c r="C94" s="52"/>
      <c r="D94" s="52"/>
      <c r="E94" s="52"/>
      <c r="F94" s="52"/>
      <c r="G94" s="52"/>
      <c r="H94" s="52"/>
      <c r="I94" s="119"/>
      <c r="J94" s="119">
        <f t="shared" si="1"/>
        <v>0</v>
      </c>
      <c r="K94" s="119"/>
      <c r="L94" s="119"/>
      <c r="M94" s="119"/>
      <c r="N94" s="119"/>
      <c r="O94" s="119"/>
      <c r="P94" s="139"/>
      <c r="Q94" s="139"/>
      <c r="R94" s="139"/>
    </row>
    <row r="95" spans="1:18" s="3" customFormat="1" ht="12.75">
      <c r="A95" s="58" t="s">
        <v>276</v>
      </c>
      <c r="B95" s="59" t="s">
        <v>241</v>
      </c>
      <c r="C95" s="49" t="s">
        <v>243</v>
      </c>
      <c r="D95" s="49" t="s">
        <v>382</v>
      </c>
      <c r="E95" s="49" t="s">
        <v>74</v>
      </c>
      <c r="F95" s="50"/>
      <c r="G95" s="49"/>
      <c r="H95" s="49"/>
      <c r="I95" s="123"/>
      <c r="J95" s="119">
        <f t="shared" si="1"/>
        <v>0</v>
      </c>
      <c r="K95" s="123"/>
      <c r="L95" s="123"/>
      <c r="M95" s="123"/>
      <c r="N95" s="123"/>
      <c r="O95" s="119"/>
      <c r="P95" s="139"/>
      <c r="Q95" s="139"/>
      <c r="R95" s="139"/>
    </row>
    <row r="96" spans="1:18" s="3" customFormat="1" ht="12.75">
      <c r="A96" s="58" t="s">
        <v>276</v>
      </c>
      <c r="B96" s="59" t="s">
        <v>241</v>
      </c>
      <c r="C96" s="49" t="s">
        <v>243</v>
      </c>
      <c r="D96" s="49" t="s">
        <v>382</v>
      </c>
      <c r="E96" s="49" t="s">
        <v>70</v>
      </c>
      <c r="F96" s="50"/>
      <c r="G96" s="49"/>
      <c r="H96" s="49"/>
      <c r="I96" s="123"/>
      <c r="J96" s="119">
        <f t="shared" si="1"/>
        <v>0</v>
      </c>
      <c r="K96" s="123"/>
      <c r="L96" s="123"/>
      <c r="M96" s="123"/>
      <c r="N96" s="123"/>
      <c r="O96" s="119"/>
      <c r="P96" s="139"/>
      <c r="Q96" s="139"/>
      <c r="R96" s="139"/>
    </row>
    <row r="97" spans="1:18" s="3" customFormat="1" ht="12.75">
      <c r="A97" s="58" t="s">
        <v>276</v>
      </c>
      <c r="B97" s="59" t="s">
        <v>241</v>
      </c>
      <c r="C97" s="49" t="s">
        <v>243</v>
      </c>
      <c r="D97" s="49" t="s">
        <v>382</v>
      </c>
      <c r="E97" s="49" t="s">
        <v>71</v>
      </c>
      <c r="F97" s="50"/>
      <c r="G97" s="49"/>
      <c r="H97" s="49"/>
      <c r="I97" s="123"/>
      <c r="J97" s="119">
        <f t="shared" si="1"/>
        <v>0</v>
      </c>
      <c r="K97" s="123"/>
      <c r="L97" s="123"/>
      <c r="M97" s="123"/>
      <c r="N97" s="123"/>
      <c r="O97" s="119"/>
      <c r="P97" s="139"/>
      <c r="Q97" s="139"/>
      <c r="R97" s="139"/>
    </row>
    <row r="98" spans="1:18" s="3" customFormat="1" ht="12.75">
      <c r="A98" s="58" t="s">
        <v>276</v>
      </c>
      <c r="B98" s="59" t="s">
        <v>241</v>
      </c>
      <c r="C98" s="49" t="s">
        <v>243</v>
      </c>
      <c r="D98" s="49" t="s">
        <v>382</v>
      </c>
      <c r="E98" s="49" t="s">
        <v>72</v>
      </c>
      <c r="F98" s="50"/>
      <c r="G98" s="49"/>
      <c r="H98" s="49"/>
      <c r="I98" s="123"/>
      <c r="J98" s="119">
        <f t="shared" si="1"/>
        <v>0</v>
      </c>
      <c r="K98" s="123"/>
      <c r="L98" s="123"/>
      <c r="M98" s="123"/>
      <c r="N98" s="123"/>
      <c r="O98" s="119"/>
      <c r="P98" s="139"/>
      <c r="Q98" s="139"/>
      <c r="R98" s="139"/>
    </row>
    <row r="99" spans="1:18" s="3" customFormat="1" ht="12.75">
      <c r="A99" s="58" t="s">
        <v>276</v>
      </c>
      <c r="B99" s="59" t="s">
        <v>241</v>
      </c>
      <c r="C99" s="49" t="s">
        <v>243</v>
      </c>
      <c r="D99" s="49" t="s">
        <v>382</v>
      </c>
      <c r="E99" s="49" t="s">
        <v>73</v>
      </c>
      <c r="F99" s="50"/>
      <c r="G99" s="49"/>
      <c r="H99" s="49"/>
      <c r="I99" s="123"/>
      <c r="J99" s="119">
        <f t="shared" si="1"/>
        <v>0</v>
      </c>
      <c r="K99" s="123"/>
      <c r="L99" s="123"/>
      <c r="M99" s="123"/>
      <c r="N99" s="123"/>
      <c r="O99" s="119"/>
      <c r="P99" s="139"/>
      <c r="Q99" s="139"/>
      <c r="R99" s="139"/>
    </row>
    <row r="100" spans="1:18" s="3" customFormat="1" ht="12.75">
      <c r="A100" s="58" t="s">
        <v>276</v>
      </c>
      <c r="B100" s="59" t="s">
        <v>241</v>
      </c>
      <c r="C100" s="49" t="s">
        <v>243</v>
      </c>
      <c r="D100" s="49" t="s">
        <v>382</v>
      </c>
      <c r="E100" s="49" t="s">
        <v>163</v>
      </c>
      <c r="F100" s="50"/>
      <c r="G100" s="49"/>
      <c r="H100" s="49"/>
      <c r="I100" s="123"/>
      <c r="J100" s="119">
        <f t="shared" si="1"/>
        <v>0</v>
      </c>
      <c r="K100" s="123"/>
      <c r="L100" s="123"/>
      <c r="M100" s="123"/>
      <c r="N100" s="123"/>
      <c r="O100" s="119"/>
      <c r="P100" s="139"/>
      <c r="Q100" s="139"/>
      <c r="R100" s="139"/>
    </row>
    <row r="101" spans="1:18" s="3" customFormat="1" ht="12.75">
      <c r="A101" s="58" t="s">
        <v>276</v>
      </c>
      <c r="B101" s="59" t="s">
        <v>241</v>
      </c>
      <c r="C101" s="49" t="s">
        <v>277</v>
      </c>
      <c r="D101" s="49" t="s">
        <v>382</v>
      </c>
      <c r="E101" s="49" t="s">
        <v>74</v>
      </c>
      <c r="F101" s="50"/>
      <c r="G101" s="49"/>
      <c r="H101" s="49"/>
      <c r="I101" s="123"/>
      <c r="J101" s="119">
        <f t="shared" si="1"/>
        <v>0</v>
      </c>
      <c r="K101" s="123"/>
      <c r="L101" s="123"/>
      <c r="M101" s="123"/>
      <c r="N101" s="123"/>
      <c r="O101" s="119"/>
      <c r="P101" s="139"/>
      <c r="Q101" s="139"/>
      <c r="R101" s="139"/>
    </row>
    <row r="102" spans="1:18" s="3" customFormat="1" ht="12.75">
      <c r="A102" s="58" t="s">
        <v>276</v>
      </c>
      <c r="B102" s="59" t="s">
        <v>241</v>
      </c>
      <c r="C102" s="49" t="s">
        <v>277</v>
      </c>
      <c r="D102" s="49" t="s">
        <v>382</v>
      </c>
      <c r="E102" s="49" t="s">
        <v>70</v>
      </c>
      <c r="F102" s="50"/>
      <c r="G102" s="49"/>
      <c r="H102" s="49"/>
      <c r="I102" s="123"/>
      <c r="J102" s="119">
        <f t="shared" si="1"/>
        <v>0</v>
      </c>
      <c r="K102" s="123"/>
      <c r="L102" s="123"/>
      <c r="M102" s="123"/>
      <c r="N102" s="123"/>
      <c r="O102" s="119"/>
      <c r="P102" s="139"/>
      <c r="Q102" s="139"/>
      <c r="R102" s="139"/>
    </row>
    <row r="103" spans="1:18" s="3" customFormat="1" ht="12.75">
      <c r="A103" s="58" t="s">
        <v>276</v>
      </c>
      <c r="B103" s="59" t="s">
        <v>241</v>
      </c>
      <c r="C103" s="49" t="s">
        <v>277</v>
      </c>
      <c r="D103" s="49" t="s">
        <v>382</v>
      </c>
      <c r="E103" s="49" t="s">
        <v>71</v>
      </c>
      <c r="F103" s="50"/>
      <c r="G103" s="49"/>
      <c r="H103" s="49"/>
      <c r="I103" s="123"/>
      <c r="J103" s="119">
        <f t="shared" si="1"/>
        <v>0</v>
      </c>
      <c r="K103" s="123"/>
      <c r="L103" s="123"/>
      <c r="M103" s="123"/>
      <c r="N103" s="123"/>
      <c r="O103" s="119"/>
      <c r="P103" s="139"/>
      <c r="Q103" s="139"/>
      <c r="R103" s="139"/>
    </row>
    <row r="104" spans="1:18" s="3" customFormat="1" ht="12.75">
      <c r="A104" s="58" t="s">
        <v>276</v>
      </c>
      <c r="B104" s="59" t="s">
        <v>241</v>
      </c>
      <c r="C104" s="49" t="s">
        <v>277</v>
      </c>
      <c r="D104" s="49" t="s">
        <v>382</v>
      </c>
      <c r="E104" s="49" t="s">
        <v>72</v>
      </c>
      <c r="F104" s="50"/>
      <c r="G104" s="49"/>
      <c r="H104" s="49"/>
      <c r="I104" s="123"/>
      <c r="J104" s="119">
        <f t="shared" si="1"/>
        <v>0</v>
      </c>
      <c r="K104" s="123"/>
      <c r="L104" s="123"/>
      <c r="M104" s="123"/>
      <c r="N104" s="123"/>
      <c r="O104" s="119"/>
      <c r="P104" s="139"/>
      <c r="Q104" s="139"/>
      <c r="R104" s="139"/>
    </row>
    <row r="105" spans="1:18" s="3" customFormat="1" ht="12.75">
      <c r="A105" s="58" t="s">
        <v>276</v>
      </c>
      <c r="B105" s="59" t="s">
        <v>241</v>
      </c>
      <c r="C105" s="49" t="s">
        <v>277</v>
      </c>
      <c r="D105" s="49" t="s">
        <v>382</v>
      </c>
      <c r="E105" s="49" t="s">
        <v>73</v>
      </c>
      <c r="F105" s="50"/>
      <c r="G105" s="49"/>
      <c r="H105" s="49"/>
      <c r="I105" s="123"/>
      <c r="J105" s="119">
        <f t="shared" si="1"/>
        <v>0</v>
      </c>
      <c r="K105" s="123"/>
      <c r="L105" s="123"/>
      <c r="M105" s="123"/>
      <c r="N105" s="123"/>
      <c r="O105" s="119"/>
      <c r="P105" s="139"/>
      <c r="Q105" s="139"/>
      <c r="R105" s="139"/>
    </row>
    <row r="106" spans="1:18" s="3" customFormat="1" ht="12.75">
      <c r="A106" s="58" t="s">
        <v>276</v>
      </c>
      <c r="B106" s="59" t="s">
        <v>241</v>
      </c>
      <c r="C106" s="49" t="s">
        <v>277</v>
      </c>
      <c r="D106" s="49" t="s">
        <v>382</v>
      </c>
      <c r="E106" s="49" t="s">
        <v>163</v>
      </c>
      <c r="F106" s="50"/>
      <c r="G106" s="49"/>
      <c r="H106" s="49"/>
      <c r="I106" s="123"/>
      <c r="J106" s="119">
        <f t="shared" si="1"/>
        <v>0</v>
      </c>
      <c r="K106" s="123"/>
      <c r="L106" s="123"/>
      <c r="M106" s="123"/>
      <c r="N106" s="123"/>
      <c r="O106" s="119"/>
      <c r="P106" s="139"/>
      <c r="Q106" s="139"/>
      <c r="R106" s="139"/>
    </row>
    <row r="107" spans="1:18" s="3" customFormat="1" ht="12.75">
      <c r="A107" s="58" t="s">
        <v>276</v>
      </c>
      <c r="B107" s="59" t="s">
        <v>241</v>
      </c>
      <c r="C107" s="49" t="s">
        <v>300</v>
      </c>
      <c r="D107" s="49" t="s">
        <v>382</v>
      </c>
      <c r="E107" s="49" t="s">
        <v>74</v>
      </c>
      <c r="F107" s="50"/>
      <c r="G107" s="49"/>
      <c r="H107" s="49"/>
      <c r="I107" s="123"/>
      <c r="J107" s="119">
        <f t="shared" si="1"/>
        <v>0</v>
      </c>
      <c r="K107" s="123"/>
      <c r="L107" s="123"/>
      <c r="M107" s="123"/>
      <c r="N107" s="123"/>
      <c r="O107" s="119"/>
      <c r="P107" s="139"/>
      <c r="Q107" s="139"/>
      <c r="R107" s="139"/>
    </row>
    <row r="108" spans="1:18" s="3" customFormat="1" ht="12.75">
      <c r="A108" s="58" t="s">
        <v>276</v>
      </c>
      <c r="B108" s="59" t="s">
        <v>241</v>
      </c>
      <c r="C108" s="49" t="s">
        <v>300</v>
      </c>
      <c r="D108" s="49" t="s">
        <v>382</v>
      </c>
      <c r="E108" s="49" t="s">
        <v>70</v>
      </c>
      <c r="F108" s="50"/>
      <c r="G108" s="49"/>
      <c r="H108" s="49"/>
      <c r="I108" s="123"/>
      <c r="J108" s="119">
        <f t="shared" si="1"/>
        <v>0</v>
      </c>
      <c r="K108" s="123"/>
      <c r="L108" s="123"/>
      <c r="M108" s="123"/>
      <c r="N108" s="123"/>
      <c r="O108" s="119"/>
      <c r="P108" s="139"/>
      <c r="Q108" s="139"/>
      <c r="R108" s="139"/>
    </row>
    <row r="109" spans="1:18" s="3" customFormat="1" ht="12.75">
      <c r="A109" s="58" t="s">
        <v>276</v>
      </c>
      <c r="B109" s="59" t="s">
        <v>241</v>
      </c>
      <c r="C109" s="49" t="s">
        <v>300</v>
      </c>
      <c r="D109" s="49" t="s">
        <v>382</v>
      </c>
      <c r="E109" s="49" t="s">
        <v>71</v>
      </c>
      <c r="F109" s="50"/>
      <c r="G109" s="49"/>
      <c r="H109" s="49"/>
      <c r="I109" s="123"/>
      <c r="J109" s="119">
        <f t="shared" si="1"/>
        <v>0</v>
      </c>
      <c r="K109" s="123"/>
      <c r="L109" s="123"/>
      <c r="M109" s="123"/>
      <c r="N109" s="123"/>
      <c r="O109" s="119"/>
      <c r="P109" s="139"/>
      <c r="Q109" s="139"/>
      <c r="R109" s="139"/>
    </row>
    <row r="110" spans="1:18" s="3" customFormat="1" ht="12.75">
      <c r="A110" s="58" t="s">
        <v>276</v>
      </c>
      <c r="B110" s="59" t="s">
        <v>241</v>
      </c>
      <c r="C110" s="49" t="s">
        <v>300</v>
      </c>
      <c r="D110" s="49" t="s">
        <v>382</v>
      </c>
      <c r="E110" s="49" t="s">
        <v>72</v>
      </c>
      <c r="F110" s="50"/>
      <c r="G110" s="49"/>
      <c r="H110" s="49"/>
      <c r="I110" s="123"/>
      <c r="J110" s="119">
        <f t="shared" si="1"/>
        <v>0</v>
      </c>
      <c r="K110" s="123"/>
      <c r="L110" s="123"/>
      <c r="M110" s="123"/>
      <c r="N110" s="123"/>
      <c r="O110" s="119"/>
      <c r="P110" s="139"/>
      <c r="Q110" s="139"/>
      <c r="R110" s="139"/>
    </row>
    <row r="111" spans="1:18" s="3" customFormat="1" ht="12.75">
      <c r="A111" s="58" t="s">
        <v>276</v>
      </c>
      <c r="B111" s="59" t="s">
        <v>241</v>
      </c>
      <c r="C111" s="49" t="s">
        <v>300</v>
      </c>
      <c r="D111" s="49" t="s">
        <v>382</v>
      </c>
      <c r="E111" s="49" t="s">
        <v>73</v>
      </c>
      <c r="F111" s="50"/>
      <c r="G111" s="49"/>
      <c r="H111" s="49"/>
      <c r="I111" s="123"/>
      <c r="J111" s="119">
        <f t="shared" si="1"/>
        <v>0</v>
      </c>
      <c r="K111" s="123"/>
      <c r="L111" s="123"/>
      <c r="M111" s="123"/>
      <c r="N111" s="123"/>
      <c r="O111" s="119"/>
      <c r="P111" s="139"/>
      <c r="Q111" s="139"/>
      <c r="R111" s="139"/>
    </row>
    <row r="112" spans="1:18" s="3" customFormat="1" ht="12.75">
      <c r="A112" s="58" t="s">
        <v>276</v>
      </c>
      <c r="B112" s="59" t="s">
        <v>241</v>
      </c>
      <c r="C112" s="49" t="s">
        <v>300</v>
      </c>
      <c r="D112" s="49" t="s">
        <v>382</v>
      </c>
      <c r="E112" s="49" t="s">
        <v>163</v>
      </c>
      <c r="F112" s="50"/>
      <c r="G112" s="49"/>
      <c r="H112" s="49"/>
      <c r="I112" s="123"/>
      <c r="J112" s="119">
        <f t="shared" si="1"/>
        <v>0</v>
      </c>
      <c r="K112" s="123"/>
      <c r="L112" s="123"/>
      <c r="M112" s="123"/>
      <c r="N112" s="123"/>
      <c r="O112" s="119"/>
      <c r="P112" s="139"/>
      <c r="Q112" s="139"/>
      <c r="R112" s="139"/>
    </row>
    <row r="113" spans="1:18" s="3" customFormat="1" ht="12.75">
      <c r="A113" s="78"/>
      <c r="B113" s="78" t="s">
        <v>273</v>
      </c>
      <c r="C113" s="52"/>
      <c r="D113" s="52"/>
      <c r="E113" s="52"/>
      <c r="F113" s="52"/>
      <c r="G113" s="52"/>
      <c r="H113" s="52"/>
      <c r="I113" s="119"/>
      <c r="J113" s="119">
        <f t="shared" si="1"/>
        <v>0</v>
      </c>
      <c r="K113" s="119"/>
      <c r="L113" s="119"/>
      <c r="M113" s="119"/>
      <c r="N113" s="119"/>
      <c r="O113" s="119"/>
      <c r="P113" s="139"/>
      <c r="Q113" s="139"/>
      <c r="R113" s="139"/>
    </row>
    <row r="114" spans="1:18" s="83" customFormat="1" ht="12.75">
      <c r="A114" s="81" t="s">
        <v>347</v>
      </c>
      <c r="B114" s="82" t="s">
        <v>241</v>
      </c>
      <c r="C114" s="49" t="s">
        <v>243</v>
      </c>
      <c r="D114" s="49" t="s">
        <v>348</v>
      </c>
      <c r="E114" s="49" t="s">
        <v>74</v>
      </c>
      <c r="F114" s="49"/>
      <c r="G114" s="49"/>
      <c r="H114" s="49"/>
      <c r="I114" s="120">
        <v>6435.0719999999983</v>
      </c>
      <c r="J114" s="119">
        <f t="shared" si="1"/>
        <v>6756.8255999999983</v>
      </c>
      <c r="K114" s="119">
        <v>6741.503999999999</v>
      </c>
      <c r="L114" s="119">
        <v>7047.9359999999979</v>
      </c>
      <c r="M114" s="119">
        <v>7354.3679999999977</v>
      </c>
      <c r="N114" s="119">
        <v>7660.7999999999984</v>
      </c>
      <c r="O114" s="119">
        <v>8365.6</v>
      </c>
      <c r="P114" s="140"/>
      <c r="Q114" s="140"/>
      <c r="R114" s="140"/>
    </row>
    <row r="115" spans="1:18" s="83" customFormat="1" ht="12.75">
      <c r="A115" s="81" t="s">
        <v>347</v>
      </c>
      <c r="B115" s="82" t="s">
        <v>241</v>
      </c>
      <c r="C115" s="49" t="s">
        <v>243</v>
      </c>
      <c r="D115" s="49" t="s">
        <v>348</v>
      </c>
      <c r="E115" s="49" t="s">
        <v>70</v>
      </c>
      <c r="F115" s="49"/>
      <c r="G115" s="49"/>
      <c r="H115" s="49"/>
      <c r="I115" s="120">
        <v>6435.0719999999983</v>
      </c>
      <c r="J115" s="119">
        <f t="shared" si="1"/>
        <v>6756.8255999999983</v>
      </c>
      <c r="K115" s="119">
        <v>6741.503999999999</v>
      </c>
      <c r="L115" s="119">
        <v>7047.9359999999979</v>
      </c>
      <c r="M115" s="119">
        <v>7354.3679999999977</v>
      </c>
      <c r="N115" s="119">
        <v>7660.7999999999984</v>
      </c>
      <c r="O115" s="119">
        <v>8365.6</v>
      </c>
      <c r="P115" s="140"/>
      <c r="Q115" s="140"/>
      <c r="R115" s="140"/>
    </row>
    <row r="116" spans="1:18" s="83" customFormat="1" ht="12.75">
      <c r="A116" s="81" t="s">
        <v>347</v>
      </c>
      <c r="B116" s="82" t="s">
        <v>241</v>
      </c>
      <c r="C116" s="49" t="s">
        <v>243</v>
      </c>
      <c r="D116" s="49" t="s">
        <v>348</v>
      </c>
      <c r="E116" s="49" t="s">
        <v>71</v>
      </c>
      <c r="F116" s="49"/>
      <c r="G116" s="49"/>
      <c r="H116" s="49"/>
      <c r="I116" s="120">
        <v>6435.0719999999983</v>
      </c>
      <c r="J116" s="119">
        <f t="shared" si="1"/>
        <v>6756.8255999999983</v>
      </c>
      <c r="K116" s="119">
        <v>6741.503999999999</v>
      </c>
      <c r="L116" s="119">
        <v>7047.9359999999979</v>
      </c>
      <c r="M116" s="119">
        <v>7354.3679999999977</v>
      </c>
      <c r="N116" s="119">
        <v>7660.7999999999984</v>
      </c>
      <c r="O116" s="119">
        <v>8365.6</v>
      </c>
      <c r="P116" s="140"/>
      <c r="Q116" s="140"/>
      <c r="R116" s="140"/>
    </row>
    <row r="117" spans="1:18" s="83" customFormat="1" ht="12.75">
      <c r="A117" s="81" t="s">
        <v>347</v>
      </c>
      <c r="B117" s="82" t="s">
        <v>241</v>
      </c>
      <c r="C117" s="49" t="s">
        <v>243</v>
      </c>
      <c r="D117" s="49" t="s">
        <v>348</v>
      </c>
      <c r="E117" s="49" t="s">
        <v>72</v>
      </c>
      <c r="F117" s="49"/>
      <c r="G117" s="49"/>
      <c r="H117" s="49"/>
      <c r="I117" s="120">
        <v>6435.0719999999983</v>
      </c>
      <c r="J117" s="119">
        <f t="shared" si="1"/>
        <v>6756.8255999999983</v>
      </c>
      <c r="K117" s="119">
        <v>6741.503999999999</v>
      </c>
      <c r="L117" s="119">
        <v>7047.9359999999979</v>
      </c>
      <c r="M117" s="119">
        <v>7354.3679999999977</v>
      </c>
      <c r="N117" s="119">
        <v>7660.7999999999984</v>
      </c>
      <c r="O117" s="119">
        <v>8365.6</v>
      </c>
      <c r="P117" s="140"/>
      <c r="Q117" s="140"/>
      <c r="R117" s="140"/>
    </row>
    <row r="118" spans="1:18" s="83" customFormat="1" ht="12.75">
      <c r="A118" s="81" t="s">
        <v>347</v>
      </c>
      <c r="B118" s="82" t="s">
        <v>241</v>
      </c>
      <c r="C118" s="49" t="s">
        <v>243</v>
      </c>
      <c r="D118" s="49" t="s">
        <v>348</v>
      </c>
      <c r="E118" s="49" t="s">
        <v>73</v>
      </c>
      <c r="F118" s="49"/>
      <c r="G118" s="49"/>
      <c r="H118" s="49"/>
      <c r="I118" s="120">
        <v>6435.0719999999983</v>
      </c>
      <c r="J118" s="119">
        <f t="shared" si="1"/>
        <v>6756.8255999999983</v>
      </c>
      <c r="K118" s="119">
        <v>6741.503999999999</v>
      </c>
      <c r="L118" s="119">
        <v>7047.9359999999979</v>
      </c>
      <c r="M118" s="119">
        <v>7354.3679999999977</v>
      </c>
      <c r="N118" s="119">
        <v>7660.7999999999984</v>
      </c>
      <c r="O118" s="119">
        <v>8365.6</v>
      </c>
      <c r="P118" s="140"/>
      <c r="Q118" s="140"/>
      <c r="R118" s="140"/>
    </row>
    <row r="119" spans="1:18" s="83" customFormat="1" ht="12.75">
      <c r="A119" s="81" t="s">
        <v>347</v>
      </c>
      <c r="B119" s="82" t="s">
        <v>241</v>
      </c>
      <c r="C119" s="49" t="s">
        <v>243</v>
      </c>
      <c r="D119" s="49" t="s">
        <v>348</v>
      </c>
      <c r="E119" s="49" t="s">
        <v>163</v>
      </c>
      <c r="F119" s="49"/>
      <c r="G119" s="49"/>
      <c r="H119" s="49"/>
      <c r="I119" s="120">
        <v>6435.0719999999983</v>
      </c>
      <c r="J119" s="119">
        <f t="shared" si="1"/>
        <v>6756.8255999999983</v>
      </c>
      <c r="K119" s="119">
        <v>6741.503999999999</v>
      </c>
      <c r="L119" s="119">
        <v>7047.9359999999979</v>
      </c>
      <c r="M119" s="119">
        <v>7354.3679999999977</v>
      </c>
      <c r="N119" s="119">
        <v>7660.7999999999984</v>
      </c>
      <c r="O119" s="119">
        <v>8365.6</v>
      </c>
      <c r="P119" s="140"/>
      <c r="Q119" s="140"/>
      <c r="R119" s="140"/>
    </row>
    <row r="120" spans="1:18" s="83" customFormat="1" ht="12.75">
      <c r="A120" s="81" t="s">
        <v>246</v>
      </c>
      <c r="B120" s="82" t="s">
        <v>241</v>
      </c>
      <c r="C120" s="49" t="s">
        <v>277</v>
      </c>
      <c r="D120" s="49" t="s">
        <v>348</v>
      </c>
      <c r="E120" s="49" t="s">
        <v>74</v>
      </c>
      <c r="F120" s="49"/>
      <c r="G120" s="49"/>
      <c r="H120" s="49"/>
      <c r="I120" s="120">
        <v>5362.56</v>
      </c>
      <c r="J120" s="119">
        <f t="shared" si="1"/>
        <v>5630.688000000001</v>
      </c>
      <c r="K120" s="119">
        <v>5617.92</v>
      </c>
      <c r="L120" s="119">
        <v>5873.28</v>
      </c>
      <c r="M120" s="119">
        <v>6128.6399999999994</v>
      </c>
      <c r="N120" s="119">
        <v>6384</v>
      </c>
      <c r="O120" s="119">
        <v>8365.6</v>
      </c>
      <c r="P120" s="140"/>
      <c r="Q120" s="140"/>
      <c r="R120" s="140"/>
    </row>
    <row r="121" spans="1:18" s="83" customFormat="1" ht="12.75">
      <c r="A121" s="81" t="s">
        <v>246</v>
      </c>
      <c r="B121" s="82" t="s">
        <v>241</v>
      </c>
      <c r="C121" s="49" t="s">
        <v>277</v>
      </c>
      <c r="D121" s="49" t="s">
        <v>348</v>
      </c>
      <c r="E121" s="49" t="s">
        <v>70</v>
      </c>
      <c r="F121" s="49"/>
      <c r="G121" s="49"/>
      <c r="H121" s="49"/>
      <c r="I121" s="120">
        <v>5362.56</v>
      </c>
      <c r="J121" s="119">
        <f t="shared" si="1"/>
        <v>5630.688000000001</v>
      </c>
      <c r="K121" s="119">
        <v>5617.92</v>
      </c>
      <c r="L121" s="119">
        <v>5873.28</v>
      </c>
      <c r="M121" s="119">
        <v>6128.6399999999994</v>
      </c>
      <c r="N121" s="119">
        <v>6384</v>
      </c>
      <c r="O121" s="119">
        <v>8365.6</v>
      </c>
      <c r="P121" s="140"/>
      <c r="Q121" s="140"/>
      <c r="R121" s="140"/>
    </row>
    <row r="122" spans="1:18" s="83" customFormat="1" ht="12.75">
      <c r="A122" s="81" t="s">
        <v>246</v>
      </c>
      <c r="B122" s="82" t="s">
        <v>241</v>
      </c>
      <c r="C122" s="49" t="s">
        <v>277</v>
      </c>
      <c r="D122" s="49" t="s">
        <v>348</v>
      </c>
      <c r="E122" s="49" t="s">
        <v>71</v>
      </c>
      <c r="F122" s="49"/>
      <c r="G122" s="49"/>
      <c r="H122" s="49"/>
      <c r="I122" s="120">
        <v>5362.56</v>
      </c>
      <c r="J122" s="119">
        <f t="shared" si="1"/>
        <v>5630.688000000001</v>
      </c>
      <c r="K122" s="119">
        <v>5617.92</v>
      </c>
      <c r="L122" s="119">
        <v>5873.28</v>
      </c>
      <c r="M122" s="119">
        <v>6128.6399999999994</v>
      </c>
      <c r="N122" s="119">
        <v>6384</v>
      </c>
      <c r="O122" s="119">
        <v>8365.6</v>
      </c>
      <c r="P122" s="140"/>
      <c r="Q122" s="140"/>
      <c r="R122" s="140"/>
    </row>
    <row r="123" spans="1:18" s="83" customFormat="1" ht="12.75">
      <c r="A123" s="81" t="s">
        <v>246</v>
      </c>
      <c r="B123" s="82" t="s">
        <v>241</v>
      </c>
      <c r="C123" s="49" t="s">
        <v>277</v>
      </c>
      <c r="D123" s="49" t="s">
        <v>348</v>
      </c>
      <c r="E123" s="49" t="s">
        <v>72</v>
      </c>
      <c r="F123" s="49"/>
      <c r="G123" s="49"/>
      <c r="H123" s="49"/>
      <c r="I123" s="120">
        <v>5362.56</v>
      </c>
      <c r="J123" s="119">
        <f t="shared" si="1"/>
        <v>5630.688000000001</v>
      </c>
      <c r="K123" s="119">
        <v>5617.92</v>
      </c>
      <c r="L123" s="119">
        <v>5873.28</v>
      </c>
      <c r="M123" s="119">
        <v>6128.6399999999994</v>
      </c>
      <c r="N123" s="119">
        <v>6384</v>
      </c>
      <c r="O123" s="119">
        <v>8365.6</v>
      </c>
      <c r="P123" s="140"/>
      <c r="Q123" s="140"/>
      <c r="R123" s="140"/>
    </row>
    <row r="124" spans="1:18" s="83" customFormat="1" ht="12.75">
      <c r="A124" s="81" t="s">
        <v>246</v>
      </c>
      <c r="B124" s="82" t="s">
        <v>241</v>
      </c>
      <c r="C124" s="49" t="s">
        <v>277</v>
      </c>
      <c r="D124" s="49" t="s">
        <v>348</v>
      </c>
      <c r="E124" s="49" t="s">
        <v>73</v>
      </c>
      <c r="F124" s="49"/>
      <c r="G124" s="49"/>
      <c r="H124" s="49"/>
      <c r="I124" s="120">
        <v>5362.56</v>
      </c>
      <c r="J124" s="119">
        <f t="shared" si="1"/>
        <v>5630.688000000001</v>
      </c>
      <c r="K124" s="119">
        <v>5617.92</v>
      </c>
      <c r="L124" s="119">
        <v>5873.28</v>
      </c>
      <c r="M124" s="119">
        <v>6128.6399999999994</v>
      </c>
      <c r="N124" s="119">
        <v>6384</v>
      </c>
      <c r="O124" s="119">
        <v>8365.6</v>
      </c>
      <c r="P124" s="140"/>
      <c r="Q124" s="140"/>
      <c r="R124" s="140"/>
    </row>
    <row r="125" spans="1:18" s="83" customFormat="1" ht="12.75">
      <c r="A125" s="81" t="s">
        <v>246</v>
      </c>
      <c r="B125" s="82" t="s">
        <v>241</v>
      </c>
      <c r="C125" s="49" t="s">
        <v>277</v>
      </c>
      <c r="D125" s="49" t="s">
        <v>348</v>
      </c>
      <c r="E125" s="49" t="s">
        <v>163</v>
      </c>
      <c r="F125" s="49"/>
      <c r="G125" s="49"/>
      <c r="H125" s="49"/>
      <c r="I125" s="120">
        <v>5362.56</v>
      </c>
      <c r="J125" s="119">
        <f t="shared" si="1"/>
        <v>5630.688000000001</v>
      </c>
      <c r="K125" s="119">
        <v>5617.92</v>
      </c>
      <c r="L125" s="119">
        <v>5873.28</v>
      </c>
      <c r="M125" s="119">
        <v>6128.6399999999994</v>
      </c>
      <c r="N125" s="119">
        <v>6384</v>
      </c>
      <c r="O125" s="119">
        <v>8365.6</v>
      </c>
      <c r="P125" s="140"/>
      <c r="Q125" s="140"/>
      <c r="R125" s="140"/>
    </row>
    <row r="126" spans="1:18" s="83" customFormat="1" ht="12.75">
      <c r="A126" s="81" t="s">
        <v>246</v>
      </c>
      <c r="B126" s="82" t="s">
        <v>241</v>
      </c>
      <c r="C126" s="49" t="s">
        <v>300</v>
      </c>
      <c r="D126" s="49" t="s">
        <v>348</v>
      </c>
      <c r="E126" s="49" t="s">
        <v>74</v>
      </c>
      <c r="F126" s="49"/>
      <c r="G126" s="49"/>
      <c r="H126" s="49"/>
      <c r="I126" s="120">
        <v>5362.56</v>
      </c>
      <c r="J126" s="119">
        <f t="shared" si="1"/>
        <v>5630.688000000001</v>
      </c>
      <c r="K126" s="119">
        <v>5617.92</v>
      </c>
      <c r="L126" s="119">
        <v>5873.28</v>
      </c>
      <c r="M126" s="119">
        <v>6128.6399999999994</v>
      </c>
      <c r="N126" s="119">
        <v>6384</v>
      </c>
      <c r="O126" s="119">
        <v>8365.6</v>
      </c>
      <c r="P126" s="140"/>
      <c r="Q126" s="140"/>
      <c r="R126" s="140"/>
    </row>
    <row r="127" spans="1:18" s="83" customFormat="1" ht="12.75">
      <c r="A127" s="81" t="s">
        <v>246</v>
      </c>
      <c r="B127" s="82" t="s">
        <v>241</v>
      </c>
      <c r="C127" s="49" t="s">
        <v>300</v>
      </c>
      <c r="D127" s="49" t="s">
        <v>348</v>
      </c>
      <c r="E127" s="49" t="s">
        <v>70</v>
      </c>
      <c r="F127" s="49"/>
      <c r="G127" s="49"/>
      <c r="H127" s="49"/>
      <c r="I127" s="120">
        <v>5362.56</v>
      </c>
      <c r="J127" s="119">
        <f t="shared" si="1"/>
        <v>5630.688000000001</v>
      </c>
      <c r="K127" s="119">
        <v>5617.92</v>
      </c>
      <c r="L127" s="119">
        <v>5873.28</v>
      </c>
      <c r="M127" s="119">
        <v>6128.6399999999994</v>
      </c>
      <c r="N127" s="119">
        <v>6384</v>
      </c>
      <c r="O127" s="119">
        <v>8365.6</v>
      </c>
      <c r="P127" s="140"/>
      <c r="Q127" s="140"/>
      <c r="R127" s="140"/>
    </row>
    <row r="128" spans="1:18" s="83" customFormat="1" ht="12.75">
      <c r="A128" s="81" t="s">
        <v>246</v>
      </c>
      <c r="B128" s="82" t="s">
        <v>241</v>
      </c>
      <c r="C128" s="49" t="s">
        <v>300</v>
      </c>
      <c r="D128" s="49" t="s">
        <v>348</v>
      </c>
      <c r="E128" s="49" t="s">
        <v>71</v>
      </c>
      <c r="F128" s="49"/>
      <c r="G128" s="49"/>
      <c r="H128" s="49"/>
      <c r="I128" s="120">
        <v>5362.56</v>
      </c>
      <c r="J128" s="119">
        <f t="shared" si="1"/>
        <v>5630.688000000001</v>
      </c>
      <c r="K128" s="119">
        <v>5617.92</v>
      </c>
      <c r="L128" s="119">
        <v>5873.28</v>
      </c>
      <c r="M128" s="119">
        <v>6128.6399999999994</v>
      </c>
      <c r="N128" s="119">
        <v>6384</v>
      </c>
      <c r="O128" s="119">
        <v>8365.6</v>
      </c>
      <c r="P128" s="140"/>
      <c r="Q128" s="140"/>
      <c r="R128" s="140"/>
    </row>
    <row r="129" spans="1:18" s="83" customFormat="1" ht="12.75">
      <c r="A129" s="81" t="s">
        <v>246</v>
      </c>
      <c r="B129" s="82" t="s">
        <v>241</v>
      </c>
      <c r="C129" s="49" t="s">
        <v>300</v>
      </c>
      <c r="D129" s="49" t="s">
        <v>348</v>
      </c>
      <c r="E129" s="49" t="s">
        <v>72</v>
      </c>
      <c r="F129" s="49"/>
      <c r="G129" s="49"/>
      <c r="H129" s="49"/>
      <c r="I129" s="120">
        <v>5362.56</v>
      </c>
      <c r="J129" s="119">
        <f t="shared" si="1"/>
        <v>5630.688000000001</v>
      </c>
      <c r="K129" s="119">
        <v>5617.92</v>
      </c>
      <c r="L129" s="119">
        <v>5873.28</v>
      </c>
      <c r="M129" s="119">
        <v>6128.6399999999994</v>
      </c>
      <c r="N129" s="119">
        <v>6384</v>
      </c>
      <c r="O129" s="119">
        <v>8365.6</v>
      </c>
      <c r="P129" s="140"/>
      <c r="Q129" s="140"/>
      <c r="R129" s="140"/>
    </row>
    <row r="130" spans="1:18" s="83" customFormat="1" ht="12.75">
      <c r="A130" s="81" t="s">
        <v>246</v>
      </c>
      <c r="B130" s="82" t="s">
        <v>241</v>
      </c>
      <c r="C130" s="49" t="s">
        <v>300</v>
      </c>
      <c r="D130" s="49" t="s">
        <v>348</v>
      </c>
      <c r="E130" s="49" t="s">
        <v>73</v>
      </c>
      <c r="F130" s="49"/>
      <c r="G130" s="49"/>
      <c r="H130" s="49"/>
      <c r="I130" s="120">
        <v>5362.56</v>
      </c>
      <c r="J130" s="119">
        <f t="shared" si="1"/>
        <v>5630.688000000001</v>
      </c>
      <c r="K130" s="119">
        <v>5617.92</v>
      </c>
      <c r="L130" s="119">
        <v>5873.28</v>
      </c>
      <c r="M130" s="119">
        <v>6128.6399999999994</v>
      </c>
      <c r="N130" s="119">
        <v>6384</v>
      </c>
      <c r="O130" s="119">
        <v>8365.6</v>
      </c>
      <c r="P130" s="140"/>
      <c r="Q130" s="140"/>
      <c r="R130" s="140"/>
    </row>
    <row r="131" spans="1:18" s="83" customFormat="1" ht="12.75">
      <c r="A131" s="81" t="s">
        <v>246</v>
      </c>
      <c r="B131" s="82" t="s">
        <v>241</v>
      </c>
      <c r="C131" s="49" t="s">
        <v>300</v>
      </c>
      <c r="D131" s="49" t="s">
        <v>348</v>
      </c>
      <c r="E131" s="49" t="s">
        <v>163</v>
      </c>
      <c r="F131" s="49"/>
      <c r="G131" s="49"/>
      <c r="H131" s="49"/>
      <c r="I131" s="120">
        <v>5362.56</v>
      </c>
      <c r="J131" s="119">
        <f t="shared" si="1"/>
        <v>5630.688000000001</v>
      </c>
      <c r="K131" s="119">
        <v>5617.92</v>
      </c>
      <c r="L131" s="119">
        <v>5873.28</v>
      </c>
      <c r="M131" s="119">
        <v>6128.6399999999994</v>
      </c>
      <c r="N131" s="119">
        <v>6384</v>
      </c>
      <c r="O131" s="119">
        <v>8365.6</v>
      </c>
      <c r="P131" s="140"/>
      <c r="Q131" s="140"/>
      <c r="R131" s="140"/>
    </row>
    <row r="132" spans="1:18" s="83" customFormat="1" ht="12.75">
      <c r="A132" s="81" t="s">
        <v>349</v>
      </c>
      <c r="B132" s="82" t="s">
        <v>242</v>
      </c>
      <c r="C132" s="49" t="s">
        <v>244</v>
      </c>
      <c r="D132" s="49" t="s">
        <v>245</v>
      </c>
      <c r="E132" s="49" t="s">
        <v>74</v>
      </c>
      <c r="F132" s="49"/>
      <c r="G132" s="49"/>
      <c r="H132" s="49"/>
      <c r="I132" s="120">
        <v>4522.8959999999997</v>
      </c>
      <c r="J132" s="119">
        <f t="shared" ref="J132:J196" si="2">I132*1.05</f>
        <v>4749.0407999999998</v>
      </c>
      <c r="K132" s="119">
        <v>4738.2719999999999</v>
      </c>
      <c r="L132" s="119">
        <v>4953.6479999999992</v>
      </c>
      <c r="M132" s="119">
        <v>5169.0239999999994</v>
      </c>
      <c r="N132" s="119">
        <v>5384.4</v>
      </c>
      <c r="O132" s="119">
        <v>5879.8</v>
      </c>
      <c r="P132" s="140"/>
      <c r="Q132" s="140"/>
      <c r="R132" s="140"/>
    </row>
    <row r="133" spans="1:18" s="83" customFormat="1" ht="12.75">
      <c r="A133" s="81" t="s">
        <v>349</v>
      </c>
      <c r="B133" s="82" t="s">
        <v>242</v>
      </c>
      <c r="C133" s="49" t="s">
        <v>244</v>
      </c>
      <c r="D133" s="49" t="s">
        <v>245</v>
      </c>
      <c r="E133" s="49" t="s">
        <v>70</v>
      </c>
      <c r="F133" s="49"/>
      <c r="G133" s="49"/>
      <c r="H133" s="49"/>
      <c r="I133" s="120">
        <v>4522.8959999999997</v>
      </c>
      <c r="J133" s="119">
        <f t="shared" si="2"/>
        <v>4749.0407999999998</v>
      </c>
      <c r="K133" s="119">
        <v>4738.2719999999999</v>
      </c>
      <c r="L133" s="119">
        <v>4953.6479999999992</v>
      </c>
      <c r="M133" s="119">
        <v>5169.0239999999994</v>
      </c>
      <c r="N133" s="119">
        <v>5384.4</v>
      </c>
      <c r="O133" s="119">
        <v>5879.8</v>
      </c>
      <c r="P133" s="140"/>
      <c r="Q133" s="140"/>
      <c r="R133" s="140"/>
    </row>
    <row r="134" spans="1:18" s="83" customFormat="1" ht="12.75">
      <c r="A134" s="81" t="s">
        <v>349</v>
      </c>
      <c r="B134" s="82" t="s">
        <v>242</v>
      </c>
      <c r="C134" s="49" t="s">
        <v>244</v>
      </c>
      <c r="D134" s="49" t="s">
        <v>245</v>
      </c>
      <c r="E134" s="49" t="s">
        <v>71</v>
      </c>
      <c r="F134" s="49"/>
      <c r="G134" s="49"/>
      <c r="H134" s="49"/>
      <c r="I134" s="120">
        <v>4522.8959999999997</v>
      </c>
      <c r="J134" s="119">
        <f t="shared" si="2"/>
        <v>4749.0407999999998</v>
      </c>
      <c r="K134" s="119">
        <v>4738.2719999999999</v>
      </c>
      <c r="L134" s="119">
        <v>4953.6479999999992</v>
      </c>
      <c r="M134" s="119">
        <v>5169.0239999999994</v>
      </c>
      <c r="N134" s="119">
        <v>5384.4</v>
      </c>
      <c r="O134" s="119">
        <v>5879.8</v>
      </c>
      <c r="P134" s="140"/>
      <c r="Q134" s="140"/>
      <c r="R134" s="140"/>
    </row>
    <row r="135" spans="1:18" s="83" customFormat="1" ht="12.75">
      <c r="A135" s="81" t="s">
        <v>349</v>
      </c>
      <c r="B135" s="82" t="s">
        <v>242</v>
      </c>
      <c r="C135" s="49" t="s">
        <v>244</v>
      </c>
      <c r="D135" s="49" t="s">
        <v>245</v>
      </c>
      <c r="E135" s="49" t="s">
        <v>72</v>
      </c>
      <c r="F135" s="49"/>
      <c r="G135" s="49"/>
      <c r="H135" s="49"/>
      <c r="I135" s="120">
        <v>4522.8959999999997</v>
      </c>
      <c r="J135" s="119">
        <f t="shared" si="2"/>
        <v>4749.0407999999998</v>
      </c>
      <c r="K135" s="119">
        <v>4738.2719999999999</v>
      </c>
      <c r="L135" s="119">
        <v>4953.6479999999992</v>
      </c>
      <c r="M135" s="119">
        <v>5169.0239999999994</v>
      </c>
      <c r="N135" s="119">
        <v>5384.4</v>
      </c>
      <c r="O135" s="119">
        <v>5879.8</v>
      </c>
      <c r="P135" s="140"/>
      <c r="Q135" s="140"/>
      <c r="R135" s="140"/>
    </row>
    <row r="136" spans="1:18" s="83" customFormat="1" ht="12.75">
      <c r="A136" s="81" t="s">
        <v>349</v>
      </c>
      <c r="B136" s="82" t="s">
        <v>242</v>
      </c>
      <c r="C136" s="49" t="s">
        <v>244</v>
      </c>
      <c r="D136" s="49" t="s">
        <v>245</v>
      </c>
      <c r="E136" s="49" t="s">
        <v>73</v>
      </c>
      <c r="F136" s="49"/>
      <c r="G136" s="49"/>
      <c r="H136" s="49"/>
      <c r="I136" s="120">
        <v>4522.8959999999997</v>
      </c>
      <c r="J136" s="119">
        <f t="shared" si="2"/>
        <v>4749.0407999999998</v>
      </c>
      <c r="K136" s="119">
        <v>4738.2719999999999</v>
      </c>
      <c r="L136" s="119">
        <v>4953.6479999999992</v>
      </c>
      <c r="M136" s="119">
        <v>5169.0239999999994</v>
      </c>
      <c r="N136" s="119">
        <v>5384.4</v>
      </c>
      <c r="O136" s="119">
        <v>5879.8</v>
      </c>
      <c r="P136" s="140"/>
      <c r="Q136" s="140"/>
      <c r="R136" s="140"/>
    </row>
    <row r="137" spans="1:18" s="83" customFormat="1" ht="12.75">
      <c r="A137" s="81" t="s">
        <v>349</v>
      </c>
      <c r="B137" s="82" t="s">
        <v>242</v>
      </c>
      <c r="C137" s="49" t="s">
        <v>244</v>
      </c>
      <c r="D137" s="49" t="s">
        <v>245</v>
      </c>
      <c r="E137" s="49" t="s">
        <v>163</v>
      </c>
      <c r="F137" s="49"/>
      <c r="G137" s="49"/>
      <c r="H137" s="49"/>
      <c r="I137" s="120">
        <v>4522.8959999999997</v>
      </c>
      <c r="J137" s="119">
        <f t="shared" si="2"/>
        <v>4749.0407999999998</v>
      </c>
      <c r="K137" s="119">
        <v>4738.2719999999999</v>
      </c>
      <c r="L137" s="119">
        <v>4953.6479999999992</v>
      </c>
      <c r="M137" s="119">
        <v>5169.0239999999994</v>
      </c>
      <c r="N137" s="119">
        <v>5384.4</v>
      </c>
      <c r="O137" s="119">
        <v>5879.8</v>
      </c>
      <c r="P137" s="140"/>
      <c r="Q137" s="140"/>
      <c r="R137" s="140"/>
    </row>
    <row r="138" spans="1:18" s="3" customFormat="1" ht="12.75">
      <c r="A138" s="78"/>
      <c r="B138" s="78" t="s">
        <v>165</v>
      </c>
      <c r="C138" s="52"/>
      <c r="D138" s="52"/>
      <c r="E138" s="52"/>
      <c r="F138" s="52"/>
      <c r="G138" s="52"/>
      <c r="H138" s="52"/>
      <c r="I138" s="119"/>
      <c r="J138" s="119">
        <f t="shared" si="2"/>
        <v>0</v>
      </c>
      <c r="K138" s="119"/>
      <c r="L138" s="119"/>
      <c r="M138" s="119"/>
      <c r="N138" s="119"/>
      <c r="O138" s="119"/>
      <c r="P138" s="139"/>
      <c r="Q138" s="139"/>
      <c r="R138" s="139"/>
    </row>
    <row r="139" spans="1:18" s="3" customFormat="1" ht="12.75">
      <c r="A139" s="81" t="s">
        <v>350</v>
      </c>
      <c r="B139" s="82" t="s">
        <v>202</v>
      </c>
      <c r="C139" s="49" t="s">
        <v>36</v>
      </c>
      <c r="D139" s="49" t="s">
        <v>218</v>
      </c>
      <c r="E139" s="49"/>
      <c r="F139" s="49"/>
      <c r="G139" s="49"/>
      <c r="H139" s="49"/>
      <c r="I139" s="119">
        <v>3534.1</v>
      </c>
      <c r="J139" s="119">
        <f t="shared" si="2"/>
        <v>3710.8049999999998</v>
      </c>
      <c r="K139" s="119">
        <v>4240.8999999999996</v>
      </c>
      <c r="L139" s="119">
        <v>4594.3</v>
      </c>
      <c r="M139" s="119">
        <v>4947.7</v>
      </c>
      <c r="N139" s="119">
        <v>5301.2</v>
      </c>
      <c r="O139" s="119">
        <v>5654.6</v>
      </c>
      <c r="P139" s="139"/>
      <c r="Q139" s="139"/>
      <c r="R139" s="139"/>
    </row>
    <row r="140" spans="1:18" s="3" customFormat="1" ht="12.75">
      <c r="A140" s="58" t="s">
        <v>308</v>
      </c>
      <c r="B140" s="59" t="s">
        <v>306</v>
      </c>
      <c r="C140" s="49" t="s">
        <v>166</v>
      </c>
      <c r="D140" s="49" t="s">
        <v>373</v>
      </c>
      <c r="E140" s="49" t="s">
        <v>6</v>
      </c>
      <c r="F140" s="49"/>
      <c r="G140" s="49" t="s">
        <v>98</v>
      </c>
      <c r="H140" s="49"/>
      <c r="I140" s="119">
        <v>573.29999999999995</v>
      </c>
      <c r="J140" s="119">
        <f t="shared" si="2"/>
        <v>601.96500000000003</v>
      </c>
      <c r="K140" s="119">
        <v>600.6</v>
      </c>
      <c r="L140" s="119">
        <v>627.9</v>
      </c>
      <c r="M140" s="119">
        <v>655.20000000000005</v>
      </c>
      <c r="N140" s="119">
        <v>682.5</v>
      </c>
      <c r="O140" s="119">
        <v>709.8</v>
      </c>
      <c r="P140" s="139"/>
      <c r="Q140" s="139"/>
      <c r="R140" s="139"/>
    </row>
    <row r="141" spans="1:18" s="3" customFormat="1" ht="12.75">
      <c r="A141" s="81" t="s">
        <v>167</v>
      </c>
      <c r="B141" s="82" t="s">
        <v>175</v>
      </c>
      <c r="C141" s="49" t="s">
        <v>166</v>
      </c>
      <c r="D141" s="49" t="s">
        <v>237</v>
      </c>
      <c r="E141" s="49" t="s">
        <v>6</v>
      </c>
      <c r="F141" s="49"/>
      <c r="G141" s="49" t="s">
        <v>98</v>
      </c>
      <c r="H141" s="49"/>
      <c r="I141" s="119">
        <v>573.29999999999995</v>
      </c>
      <c r="J141" s="119">
        <f t="shared" si="2"/>
        <v>601.96500000000003</v>
      </c>
      <c r="K141" s="119">
        <v>600.6</v>
      </c>
      <c r="L141" s="119">
        <v>627.9</v>
      </c>
      <c r="M141" s="119">
        <v>655.20000000000005</v>
      </c>
      <c r="N141" s="119">
        <v>682.5</v>
      </c>
      <c r="O141" s="119">
        <v>709.8</v>
      </c>
      <c r="P141" s="139"/>
      <c r="Q141" s="139"/>
      <c r="R141" s="139"/>
    </row>
    <row r="142" spans="1:18" s="3" customFormat="1" ht="12.75">
      <c r="A142" s="81" t="s">
        <v>351</v>
      </c>
      <c r="B142" s="82" t="s">
        <v>174</v>
      </c>
      <c r="C142" s="49" t="s">
        <v>166</v>
      </c>
      <c r="D142" s="49" t="s">
        <v>207</v>
      </c>
      <c r="E142" s="49"/>
      <c r="F142" s="49"/>
      <c r="G142" s="49"/>
      <c r="H142" s="49"/>
      <c r="I142" s="119">
        <v>625</v>
      </c>
      <c r="J142" s="119">
        <f t="shared" si="2"/>
        <v>656.25</v>
      </c>
      <c r="K142" s="119">
        <v>654.70000000000005</v>
      </c>
      <c r="L142" s="119">
        <v>684.5</v>
      </c>
      <c r="M142" s="119">
        <v>714.2</v>
      </c>
      <c r="N142" s="119">
        <v>744</v>
      </c>
      <c r="O142" s="119">
        <v>773.8</v>
      </c>
      <c r="P142" s="139"/>
      <c r="Q142" s="139"/>
      <c r="R142" s="139"/>
    </row>
    <row r="143" spans="1:18" s="3" customFormat="1" ht="12.75">
      <c r="A143" s="81" t="s">
        <v>352</v>
      </c>
      <c r="B143" s="82" t="s">
        <v>173</v>
      </c>
      <c r="C143" s="49" t="s">
        <v>166</v>
      </c>
      <c r="D143" s="49" t="s">
        <v>205</v>
      </c>
      <c r="E143" s="49"/>
      <c r="F143" s="49"/>
      <c r="G143" s="49"/>
      <c r="H143" s="49"/>
      <c r="I143" s="119">
        <v>2354.1</v>
      </c>
      <c r="J143" s="119">
        <f t="shared" si="2"/>
        <v>2471.8049999999998</v>
      </c>
      <c r="K143" s="124">
        <v>2824.9</v>
      </c>
      <c r="L143" s="124">
        <v>3060.3</v>
      </c>
      <c r="M143" s="119">
        <v>3295.7</v>
      </c>
      <c r="N143" s="124">
        <v>3531.2</v>
      </c>
      <c r="O143" s="119">
        <v>3766.6</v>
      </c>
      <c r="P143" s="139"/>
      <c r="Q143" s="139"/>
      <c r="R143" s="139"/>
    </row>
    <row r="144" spans="1:18" s="3" customFormat="1" ht="12.75">
      <c r="A144" s="81" t="s">
        <v>352</v>
      </c>
      <c r="B144" s="82" t="s">
        <v>172</v>
      </c>
      <c r="C144" s="49" t="s">
        <v>166</v>
      </c>
      <c r="D144" s="49" t="s">
        <v>206</v>
      </c>
      <c r="E144" s="49"/>
      <c r="F144" s="49"/>
      <c r="G144" s="49"/>
      <c r="H144" s="49"/>
      <c r="I144" s="119">
        <v>1360.8</v>
      </c>
      <c r="J144" s="119">
        <f t="shared" si="2"/>
        <v>1428.84</v>
      </c>
      <c r="K144" s="119">
        <v>1425.6</v>
      </c>
      <c r="L144" s="119">
        <v>1490.4</v>
      </c>
      <c r="M144" s="119">
        <v>1555.2</v>
      </c>
      <c r="N144" s="119">
        <v>1620</v>
      </c>
      <c r="O144" s="119">
        <v>1684.8</v>
      </c>
      <c r="P144" s="139"/>
      <c r="Q144" s="139"/>
      <c r="R144" s="139"/>
    </row>
    <row r="145" spans="1:18" s="3" customFormat="1" ht="25.5">
      <c r="A145" s="84" t="s">
        <v>353</v>
      </c>
      <c r="B145" s="82" t="s">
        <v>213</v>
      </c>
      <c r="C145" s="49" t="s">
        <v>166</v>
      </c>
      <c r="D145" s="49" t="s">
        <v>214</v>
      </c>
      <c r="E145" s="49"/>
      <c r="F145" s="49"/>
      <c r="G145" s="49"/>
      <c r="H145" s="49"/>
      <c r="I145" s="119">
        <v>1595.4</v>
      </c>
      <c r="J145" s="119">
        <f t="shared" si="2"/>
        <v>1675.17</v>
      </c>
      <c r="K145" s="119">
        <v>1671.4</v>
      </c>
      <c r="L145" s="119">
        <v>1747.3</v>
      </c>
      <c r="M145" s="119">
        <v>1823.3</v>
      </c>
      <c r="N145" s="119">
        <v>1899.3</v>
      </c>
      <c r="O145" s="119">
        <v>1975.2</v>
      </c>
      <c r="P145" s="139"/>
      <c r="Q145" s="139"/>
      <c r="R145" s="139"/>
    </row>
    <row r="146" spans="1:18" s="3" customFormat="1" ht="12.75">
      <c r="A146" s="58" t="s">
        <v>307</v>
      </c>
      <c r="B146" s="59" t="s">
        <v>305</v>
      </c>
      <c r="C146" s="49" t="s">
        <v>166</v>
      </c>
      <c r="D146" s="49" t="s">
        <v>305</v>
      </c>
      <c r="E146" s="49"/>
      <c r="F146" s="49"/>
      <c r="G146" s="49"/>
      <c r="H146" s="49"/>
      <c r="I146" s="119">
        <v>1111.3</v>
      </c>
      <c r="J146" s="119">
        <f t="shared" si="2"/>
        <v>1166.865</v>
      </c>
      <c r="K146" s="119">
        <v>1164.2</v>
      </c>
      <c r="L146" s="119">
        <v>1217.2</v>
      </c>
      <c r="M146" s="119">
        <v>1270.0999999999999</v>
      </c>
      <c r="N146" s="119">
        <v>1323</v>
      </c>
      <c r="O146" s="119">
        <v>1375.9</v>
      </c>
      <c r="P146" s="139"/>
      <c r="Q146" s="139"/>
      <c r="R146" s="139"/>
    </row>
    <row r="147" spans="1:18" s="3" customFormat="1" ht="12.75">
      <c r="A147" s="58" t="s">
        <v>309</v>
      </c>
      <c r="B147" s="59" t="s">
        <v>310</v>
      </c>
      <c r="C147" s="49" t="s">
        <v>36</v>
      </c>
      <c r="D147" s="49" t="s">
        <v>383</v>
      </c>
      <c r="E147" s="49"/>
      <c r="F147" s="49"/>
      <c r="G147" s="49"/>
      <c r="H147" s="49"/>
      <c r="I147" s="119">
        <v>200</v>
      </c>
      <c r="J147" s="119">
        <f t="shared" si="2"/>
        <v>210</v>
      </c>
      <c r="K147" s="119">
        <v>200</v>
      </c>
      <c r="L147" s="119">
        <v>200</v>
      </c>
      <c r="M147" s="119">
        <v>200</v>
      </c>
      <c r="N147" s="119">
        <v>200</v>
      </c>
      <c r="O147" s="119">
        <v>200</v>
      </c>
      <c r="P147" s="139"/>
      <c r="Q147" s="139"/>
      <c r="R147" s="139"/>
    </row>
    <row r="148" spans="1:18" s="3" customFormat="1" ht="12.75">
      <c r="A148" s="77"/>
      <c r="B148" s="78" t="s">
        <v>388</v>
      </c>
      <c r="C148" s="52"/>
      <c r="D148" s="52"/>
      <c r="E148" s="52"/>
      <c r="F148" s="52"/>
      <c r="G148" s="52"/>
      <c r="H148" s="52"/>
      <c r="I148" s="120"/>
      <c r="J148" s="119">
        <f t="shared" si="2"/>
        <v>0</v>
      </c>
      <c r="K148" s="121"/>
      <c r="L148" s="121"/>
      <c r="M148" s="119"/>
      <c r="N148" s="121"/>
      <c r="O148" s="119"/>
      <c r="P148" s="139"/>
      <c r="Q148" s="139"/>
      <c r="R148" s="139"/>
    </row>
    <row r="149" spans="1:18" s="3" customFormat="1" ht="12.75">
      <c r="A149" s="77"/>
      <c r="B149" s="78" t="s">
        <v>144</v>
      </c>
      <c r="C149" s="52"/>
      <c r="D149" s="52"/>
      <c r="E149" s="52"/>
      <c r="F149" s="52"/>
      <c r="G149" s="52"/>
      <c r="H149" s="52"/>
      <c r="I149" s="120"/>
      <c r="J149" s="119"/>
      <c r="K149" s="121"/>
      <c r="L149" s="121"/>
      <c r="M149" s="119"/>
      <c r="N149" s="121"/>
      <c r="O149" s="119"/>
      <c r="P149" s="139"/>
      <c r="Q149" s="139"/>
      <c r="R149" s="139"/>
    </row>
    <row r="150" spans="1:18" s="3" customFormat="1" ht="12.75">
      <c r="A150" s="81" t="s">
        <v>354</v>
      </c>
      <c r="B150" s="82" t="s">
        <v>68</v>
      </c>
      <c r="C150" s="49" t="s">
        <v>212</v>
      </c>
      <c r="D150" s="49" t="s">
        <v>76</v>
      </c>
      <c r="E150" s="49" t="s">
        <v>74</v>
      </c>
      <c r="F150" s="49" t="s">
        <v>254</v>
      </c>
      <c r="G150" s="49" t="s">
        <v>97</v>
      </c>
      <c r="H150" s="49">
        <v>12</v>
      </c>
      <c r="I150" s="120">
        <v>1549.2</v>
      </c>
      <c r="J150" s="119">
        <f t="shared" si="2"/>
        <v>1626.66</v>
      </c>
      <c r="K150" s="119">
        <v>1690</v>
      </c>
      <c r="L150" s="119">
        <v>1760.4</v>
      </c>
      <c r="M150" s="119">
        <v>1830.8</v>
      </c>
      <c r="N150" s="119">
        <v>1901.2</v>
      </c>
      <c r="O150" s="119">
        <v>1971.6</v>
      </c>
      <c r="P150" s="139"/>
      <c r="Q150" s="139"/>
      <c r="R150" s="139"/>
    </row>
    <row r="151" spans="1:18" s="3" customFormat="1" ht="12.75">
      <c r="A151" s="81" t="s">
        <v>354</v>
      </c>
      <c r="B151" s="82" t="s">
        <v>68</v>
      </c>
      <c r="C151" s="49" t="s">
        <v>212</v>
      </c>
      <c r="D151" s="49" t="s">
        <v>76</v>
      </c>
      <c r="E151" s="49" t="s">
        <v>70</v>
      </c>
      <c r="F151" s="49" t="s">
        <v>254</v>
      </c>
      <c r="G151" s="49" t="s">
        <v>97</v>
      </c>
      <c r="H151" s="49">
        <v>12</v>
      </c>
      <c r="I151" s="120">
        <v>1549.2</v>
      </c>
      <c r="J151" s="119">
        <f t="shared" si="2"/>
        <v>1626.66</v>
      </c>
      <c r="K151" s="119">
        <v>1690</v>
      </c>
      <c r="L151" s="119">
        <v>1760.4</v>
      </c>
      <c r="M151" s="119">
        <v>1830.8</v>
      </c>
      <c r="N151" s="119">
        <v>1901.2</v>
      </c>
      <c r="O151" s="119">
        <v>1971.6</v>
      </c>
      <c r="P151" s="139"/>
      <c r="Q151" s="139"/>
      <c r="R151" s="139"/>
    </row>
    <row r="152" spans="1:18" s="3" customFormat="1" ht="12.75">
      <c r="A152" s="81" t="s">
        <v>354</v>
      </c>
      <c r="B152" s="82" t="s">
        <v>68</v>
      </c>
      <c r="C152" s="49" t="s">
        <v>212</v>
      </c>
      <c r="D152" s="49" t="s">
        <v>76</v>
      </c>
      <c r="E152" s="49" t="s">
        <v>71</v>
      </c>
      <c r="F152" s="49" t="s">
        <v>254</v>
      </c>
      <c r="G152" s="49" t="s">
        <v>97</v>
      </c>
      <c r="H152" s="49">
        <v>12</v>
      </c>
      <c r="I152" s="120">
        <v>1549.2</v>
      </c>
      <c r="J152" s="119">
        <f t="shared" si="2"/>
        <v>1626.66</v>
      </c>
      <c r="K152" s="119">
        <v>1690</v>
      </c>
      <c r="L152" s="119">
        <v>1760.4</v>
      </c>
      <c r="M152" s="119">
        <v>1830.8</v>
      </c>
      <c r="N152" s="119">
        <v>1901.2</v>
      </c>
      <c r="O152" s="119">
        <v>1971.6</v>
      </c>
      <c r="P152" s="139"/>
      <c r="Q152" s="139"/>
      <c r="R152" s="139"/>
    </row>
    <row r="153" spans="1:18" s="3" customFormat="1" ht="12.75">
      <c r="A153" s="81" t="s">
        <v>354</v>
      </c>
      <c r="B153" s="82" t="s">
        <v>68</v>
      </c>
      <c r="C153" s="49" t="s">
        <v>212</v>
      </c>
      <c r="D153" s="49" t="s">
        <v>76</v>
      </c>
      <c r="E153" s="49" t="s">
        <v>72</v>
      </c>
      <c r="F153" s="49" t="s">
        <v>254</v>
      </c>
      <c r="G153" s="49" t="s">
        <v>97</v>
      </c>
      <c r="H153" s="49">
        <v>12</v>
      </c>
      <c r="I153" s="120">
        <v>1549.2</v>
      </c>
      <c r="J153" s="119">
        <f t="shared" si="2"/>
        <v>1626.66</v>
      </c>
      <c r="K153" s="119">
        <v>1690</v>
      </c>
      <c r="L153" s="119">
        <v>1760.4</v>
      </c>
      <c r="M153" s="119">
        <v>1830.8</v>
      </c>
      <c r="N153" s="119">
        <v>1901.2</v>
      </c>
      <c r="O153" s="119">
        <v>1971.6</v>
      </c>
      <c r="P153" s="139"/>
      <c r="Q153" s="139"/>
      <c r="R153" s="139"/>
    </row>
    <row r="154" spans="1:18" s="3" customFormat="1" ht="12.75">
      <c r="A154" s="81" t="s">
        <v>354</v>
      </c>
      <c r="B154" s="82" t="s">
        <v>68</v>
      </c>
      <c r="C154" s="49" t="s">
        <v>212</v>
      </c>
      <c r="D154" s="49" t="s">
        <v>76</v>
      </c>
      <c r="E154" s="49" t="s">
        <v>73</v>
      </c>
      <c r="F154" s="49" t="s">
        <v>254</v>
      </c>
      <c r="G154" s="49" t="s">
        <v>97</v>
      </c>
      <c r="H154" s="49">
        <v>12</v>
      </c>
      <c r="I154" s="120">
        <v>1549.2</v>
      </c>
      <c r="J154" s="119">
        <f t="shared" si="2"/>
        <v>1626.66</v>
      </c>
      <c r="K154" s="119">
        <v>1690</v>
      </c>
      <c r="L154" s="119">
        <v>1760.4</v>
      </c>
      <c r="M154" s="119">
        <v>1830.8</v>
      </c>
      <c r="N154" s="119">
        <v>1901.2</v>
      </c>
      <c r="O154" s="119">
        <v>1971.6</v>
      </c>
      <c r="P154" s="139"/>
      <c r="Q154" s="139"/>
      <c r="R154" s="139"/>
    </row>
    <row r="155" spans="1:18" s="3" customFormat="1" ht="12.75">
      <c r="A155" s="81" t="s">
        <v>355</v>
      </c>
      <c r="B155" s="82" t="s">
        <v>75</v>
      </c>
      <c r="C155" s="49" t="s">
        <v>212</v>
      </c>
      <c r="D155" s="49" t="s">
        <v>77</v>
      </c>
      <c r="E155" s="49" t="s">
        <v>74</v>
      </c>
      <c r="F155" s="49" t="s">
        <v>254</v>
      </c>
      <c r="G155" s="49" t="s">
        <v>97</v>
      </c>
      <c r="H155" s="49">
        <v>12</v>
      </c>
      <c r="I155" s="120">
        <v>1556.3</v>
      </c>
      <c r="J155" s="119">
        <f t="shared" si="2"/>
        <v>1634.115</v>
      </c>
      <c r="K155" s="119">
        <v>1697.8</v>
      </c>
      <c r="L155" s="119">
        <v>1768.5</v>
      </c>
      <c r="M155" s="119">
        <v>1839.2</v>
      </c>
      <c r="N155" s="119">
        <v>1910</v>
      </c>
      <c r="O155" s="119">
        <v>1980.7</v>
      </c>
      <c r="P155" s="139"/>
      <c r="Q155" s="139"/>
      <c r="R155" s="139"/>
    </row>
    <row r="156" spans="1:18" s="3" customFormat="1" ht="12.75">
      <c r="A156" s="81" t="s">
        <v>355</v>
      </c>
      <c r="B156" s="82" t="s">
        <v>75</v>
      </c>
      <c r="C156" s="49" t="s">
        <v>212</v>
      </c>
      <c r="D156" s="49" t="s">
        <v>77</v>
      </c>
      <c r="E156" s="49" t="s">
        <v>70</v>
      </c>
      <c r="F156" s="49" t="s">
        <v>254</v>
      </c>
      <c r="G156" s="49" t="s">
        <v>97</v>
      </c>
      <c r="H156" s="49">
        <v>12</v>
      </c>
      <c r="I156" s="120">
        <v>1556.3</v>
      </c>
      <c r="J156" s="119">
        <f t="shared" si="2"/>
        <v>1634.115</v>
      </c>
      <c r="K156" s="119">
        <v>1697.8</v>
      </c>
      <c r="L156" s="119">
        <v>1768.5</v>
      </c>
      <c r="M156" s="119">
        <v>1839.2</v>
      </c>
      <c r="N156" s="119">
        <v>1910</v>
      </c>
      <c r="O156" s="119">
        <v>1980.7</v>
      </c>
      <c r="P156" s="139"/>
      <c r="Q156" s="139"/>
      <c r="R156" s="139"/>
    </row>
    <row r="157" spans="1:18" s="3" customFormat="1" ht="12.75">
      <c r="A157" s="81" t="s">
        <v>355</v>
      </c>
      <c r="B157" s="82" t="s">
        <v>75</v>
      </c>
      <c r="C157" s="49" t="s">
        <v>212</v>
      </c>
      <c r="D157" s="49" t="s">
        <v>77</v>
      </c>
      <c r="E157" s="49" t="s">
        <v>71</v>
      </c>
      <c r="F157" s="49" t="s">
        <v>254</v>
      </c>
      <c r="G157" s="49" t="s">
        <v>97</v>
      </c>
      <c r="H157" s="49">
        <v>12</v>
      </c>
      <c r="I157" s="120">
        <v>1556.3</v>
      </c>
      <c r="J157" s="119">
        <f t="shared" si="2"/>
        <v>1634.115</v>
      </c>
      <c r="K157" s="119">
        <v>1697.8</v>
      </c>
      <c r="L157" s="119">
        <v>1768.5</v>
      </c>
      <c r="M157" s="119">
        <v>1839.2</v>
      </c>
      <c r="N157" s="119">
        <v>1910</v>
      </c>
      <c r="O157" s="119">
        <v>1980.7</v>
      </c>
      <c r="P157" s="139"/>
      <c r="Q157" s="139"/>
      <c r="R157" s="139"/>
    </row>
    <row r="158" spans="1:18" s="3" customFormat="1" ht="12.75">
      <c r="A158" s="81" t="s">
        <v>355</v>
      </c>
      <c r="B158" s="82" t="s">
        <v>75</v>
      </c>
      <c r="C158" s="49" t="s">
        <v>212</v>
      </c>
      <c r="D158" s="49" t="s">
        <v>77</v>
      </c>
      <c r="E158" s="49" t="s">
        <v>72</v>
      </c>
      <c r="F158" s="49" t="s">
        <v>254</v>
      </c>
      <c r="G158" s="49" t="s">
        <v>97</v>
      </c>
      <c r="H158" s="49">
        <v>12</v>
      </c>
      <c r="I158" s="120">
        <v>1556.3</v>
      </c>
      <c r="J158" s="119">
        <f t="shared" si="2"/>
        <v>1634.115</v>
      </c>
      <c r="K158" s="119">
        <v>1697.8</v>
      </c>
      <c r="L158" s="119">
        <v>1768.5</v>
      </c>
      <c r="M158" s="119">
        <v>1839.2</v>
      </c>
      <c r="N158" s="119">
        <v>1910</v>
      </c>
      <c r="O158" s="119">
        <v>1980.7</v>
      </c>
      <c r="P158" s="139"/>
      <c r="Q158" s="139"/>
      <c r="R158" s="139"/>
    </row>
    <row r="159" spans="1:18" s="3" customFormat="1" ht="12.75">
      <c r="A159" s="81" t="s">
        <v>355</v>
      </c>
      <c r="B159" s="82" t="s">
        <v>75</v>
      </c>
      <c r="C159" s="49" t="s">
        <v>212</v>
      </c>
      <c r="D159" s="49" t="s">
        <v>77</v>
      </c>
      <c r="E159" s="49" t="s">
        <v>73</v>
      </c>
      <c r="F159" s="49" t="s">
        <v>254</v>
      </c>
      <c r="G159" s="49" t="s">
        <v>97</v>
      </c>
      <c r="H159" s="49">
        <v>12</v>
      </c>
      <c r="I159" s="120">
        <v>1556.3</v>
      </c>
      <c r="J159" s="119">
        <f t="shared" si="2"/>
        <v>1634.115</v>
      </c>
      <c r="K159" s="119">
        <v>1697.8</v>
      </c>
      <c r="L159" s="119">
        <v>1768.5</v>
      </c>
      <c r="M159" s="119">
        <v>1839.2</v>
      </c>
      <c r="N159" s="119">
        <v>1910</v>
      </c>
      <c r="O159" s="119">
        <v>1980.7</v>
      </c>
      <c r="P159" s="139"/>
      <c r="Q159" s="139"/>
      <c r="R159" s="139"/>
    </row>
    <row r="160" spans="1:18" s="3" customFormat="1" ht="12.75">
      <c r="A160" s="85" t="s">
        <v>356</v>
      </c>
      <c r="B160" s="86" t="s">
        <v>68</v>
      </c>
      <c r="C160" s="49" t="s">
        <v>212</v>
      </c>
      <c r="D160" s="50" t="s">
        <v>76</v>
      </c>
      <c r="E160" s="50" t="s">
        <v>74</v>
      </c>
      <c r="F160" s="50" t="s">
        <v>254</v>
      </c>
      <c r="G160" s="50" t="s">
        <v>97</v>
      </c>
      <c r="H160" s="50">
        <v>12</v>
      </c>
      <c r="I160" s="120">
        <v>1549.2</v>
      </c>
      <c r="J160" s="119">
        <f t="shared" si="2"/>
        <v>1626.66</v>
      </c>
      <c r="K160" s="119">
        <v>1690</v>
      </c>
      <c r="L160" s="119">
        <v>1760.4</v>
      </c>
      <c r="M160" s="119">
        <v>1830.8</v>
      </c>
      <c r="N160" s="119">
        <v>1901.2</v>
      </c>
      <c r="O160" s="119">
        <v>1971.6</v>
      </c>
      <c r="P160" s="139"/>
      <c r="Q160" s="139"/>
      <c r="R160" s="139"/>
    </row>
    <row r="161" spans="1:18" s="3" customFormat="1" ht="12.75">
      <c r="A161" s="85" t="s">
        <v>356</v>
      </c>
      <c r="B161" s="86" t="s">
        <v>68</v>
      </c>
      <c r="C161" s="49" t="s">
        <v>212</v>
      </c>
      <c r="D161" s="50" t="s">
        <v>76</v>
      </c>
      <c r="E161" s="50" t="s">
        <v>70</v>
      </c>
      <c r="F161" s="50" t="s">
        <v>254</v>
      </c>
      <c r="G161" s="50" t="s">
        <v>97</v>
      </c>
      <c r="H161" s="50">
        <v>12</v>
      </c>
      <c r="I161" s="120">
        <v>1549.2</v>
      </c>
      <c r="J161" s="119">
        <f t="shared" si="2"/>
        <v>1626.66</v>
      </c>
      <c r="K161" s="119">
        <v>1690</v>
      </c>
      <c r="L161" s="119">
        <v>1760.4</v>
      </c>
      <c r="M161" s="119">
        <v>1830.8</v>
      </c>
      <c r="N161" s="119">
        <v>1901.2</v>
      </c>
      <c r="O161" s="119">
        <v>1971.6</v>
      </c>
      <c r="P161" s="139"/>
      <c r="Q161" s="139"/>
      <c r="R161" s="139"/>
    </row>
    <row r="162" spans="1:18" s="3" customFormat="1" ht="12.75">
      <c r="A162" s="85" t="s">
        <v>356</v>
      </c>
      <c r="B162" s="86" t="s">
        <v>68</v>
      </c>
      <c r="C162" s="49" t="s">
        <v>212</v>
      </c>
      <c r="D162" s="50" t="s">
        <v>76</v>
      </c>
      <c r="E162" s="50" t="s">
        <v>71</v>
      </c>
      <c r="F162" s="50" t="s">
        <v>254</v>
      </c>
      <c r="G162" s="50" t="s">
        <v>97</v>
      </c>
      <c r="H162" s="50">
        <v>12</v>
      </c>
      <c r="I162" s="120">
        <v>1549.2</v>
      </c>
      <c r="J162" s="119">
        <f t="shared" si="2"/>
        <v>1626.66</v>
      </c>
      <c r="K162" s="119">
        <v>1690</v>
      </c>
      <c r="L162" s="119">
        <v>1760.4</v>
      </c>
      <c r="M162" s="119">
        <v>1830.8</v>
      </c>
      <c r="N162" s="119">
        <v>1901.2</v>
      </c>
      <c r="O162" s="119">
        <v>1971.6</v>
      </c>
      <c r="P162" s="139"/>
      <c r="Q162" s="139"/>
      <c r="R162" s="139"/>
    </row>
    <row r="163" spans="1:18" s="3" customFormat="1" ht="12.75">
      <c r="A163" s="85" t="s">
        <v>356</v>
      </c>
      <c r="B163" s="86" t="s">
        <v>68</v>
      </c>
      <c r="C163" s="49" t="s">
        <v>212</v>
      </c>
      <c r="D163" s="50" t="s">
        <v>76</v>
      </c>
      <c r="E163" s="50" t="s">
        <v>72</v>
      </c>
      <c r="F163" s="50" t="s">
        <v>254</v>
      </c>
      <c r="G163" s="50" t="s">
        <v>97</v>
      </c>
      <c r="H163" s="50">
        <v>12</v>
      </c>
      <c r="I163" s="120">
        <v>1549.2</v>
      </c>
      <c r="J163" s="119">
        <f t="shared" si="2"/>
        <v>1626.66</v>
      </c>
      <c r="K163" s="119">
        <v>1690</v>
      </c>
      <c r="L163" s="119">
        <v>1760.4</v>
      </c>
      <c r="M163" s="119">
        <v>1830.8</v>
      </c>
      <c r="N163" s="119">
        <v>1901.2</v>
      </c>
      <c r="O163" s="119">
        <v>1971.6</v>
      </c>
      <c r="P163" s="139"/>
      <c r="Q163" s="139"/>
      <c r="R163" s="139"/>
    </row>
    <row r="164" spans="1:18" s="3" customFormat="1" ht="12.75">
      <c r="A164" s="85" t="s">
        <v>356</v>
      </c>
      <c r="B164" s="86" t="s">
        <v>68</v>
      </c>
      <c r="C164" s="49" t="s">
        <v>212</v>
      </c>
      <c r="D164" s="50" t="s">
        <v>76</v>
      </c>
      <c r="E164" s="50" t="s">
        <v>73</v>
      </c>
      <c r="F164" s="50" t="s">
        <v>254</v>
      </c>
      <c r="G164" s="50" t="s">
        <v>97</v>
      </c>
      <c r="H164" s="50">
        <v>12</v>
      </c>
      <c r="I164" s="120">
        <v>1549.2</v>
      </c>
      <c r="J164" s="119">
        <f t="shared" si="2"/>
        <v>1626.66</v>
      </c>
      <c r="K164" s="119">
        <v>1690</v>
      </c>
      <c r="L164" s="119">
        <v>1760.4</v>
      </c>
      <c r="M164" s="119">
        <v>1830.8</v>
      </c>
      <c r="N164" s="119">
        <v>1901.2</v>
      </c>
      <c r="O164" s="119">
        <v>1971.6</v>
      </c>
      <c r="P164" s="139"/>
      <c r="Q164" s="139"/>
      <c r="R164" s="139"/>
    </row>
    <row r="165" spans="1:18" s="3" customFormat="1" ht="12.75">
      <c r="A165" s="85" t="s">
        <v>357</v>
      </c>
      <c r="B165" s="86" t="s">
        <v>75</v>
      </c>
      <c r="C165" s="49" t="s">
        <v>212</v>
      </c>
      <c r="D165" s="50" t="s">
        <v>77</v>
      </c>
      <c r="E165" s="50" t="s">
        <v>74</v>
      </c>
      <c r="F165" s="50" t="s">
        <v>254</v>
      </c>
      <c r="G165" s="50" t="s">
        <v>97</v>
      </c>
      <c r="H165" s="50">
        <v>12</v>
      </c>
      <c r="I165" s="120">
        <v>1556.3</v>
      </c>
      <c r="J165" s="119">
        <f t="shared" si="2"/>
        <v>1634.115</v>
      </c>
      <c r="K165" s="119">
        <v>1697.8</v>
      </c>
      <c r="L165" s="119">
        <v>1768.5</v>
      </c>
      <c r="M165" s="119">
        <v>1839.2</v>
      </c>
      <c r="N165" s="119">
        <v>1910</v>
      </c>
      <c r="O165" s="119">
        <v>1980.7</v>
      </c>
      <c r="P165" s="139"/>
      <c r="Q165" s="139"/>
      <c r="R165" s="139"/>
    </row>
    <row r="166" spans="1:18" s="3" customFormat="1" ht="12.75">
      <c r="A166" s="85" t="s">
        <v>357</v>
      </c>
      <c r="B166" s="86" t="s">
        <v>75</v>
      </c>
      <c r="C166" s="49" t="s">
        <v>212</v>
      </c>
      <c r="D166" s="50" t="s">
        <v>77</v>
      </c>
      <c r="E166" s="50" t="s">
        <v>70</v>
      </c>
      <c r="F166" s="50" t="s">
        <v>254</v>
      </c>
      <c r="G166" s="50" t="s">
        <v>97</v>
      </c>
      <c r="H166" s="50">
        <v>12</v>
      </c>
      <c r="I166" s="120">
        <v>1556.3</v>
      </c>
      <c r="J166" s="119">
        <f t="shared" si="2"/>
        <v>1634.115</v>
      </c>
      <c r="K166" s="119">
        <v>1697.8</v>
      </c>
      <c r="L166" s="119">
        <v>1768.5</v>
      </c>
      <c r="M166" s="119">
        <v>1839.2</v>
      </c>
      <c r="N166" s="119">
        <v>1910</v>
      </c>
      <c r="O166" s="119">
        <v>1980.7</v>
      </c>
      <c r="P166" s="139"/>
      <c r="Q166" s="139"/>
      <c r="R166" s="139"/>
    </row>
    <row r="167" spans="1:18" s="3" customFormat="1" ht="12.75">
      <c r="A167" s="85" t="s">
        <v>357</v>
      </c>
      <c r="B167" s="86" t="s">
        <v>75</v>
      </c>
      <c r="C167" s="49" t="s">
        <v>212</v>
      </c>
      <c r="D167" s="50" t="s">
        <v>77</v>
      </c>
      <c r="E167" s="50" t="s">
        <v>71</v>
      </c>
      <c r="F167" s="50" t="s">
        <v>254</v>
      </c>
      <c r="G167" s="50" t="s">
        <v>97</v>
      </c>
      <c r="H167" s="50">
        <v>12</v>
      </c>
      <c r="I167" s="120">
        <v>1556.3</v>
      </c>
      <c r="J167" s="119">
        <f t="shared" si="2"/>
        <v>1634.115</v>
      </c>
      <c r="K167" s="119">
        <v>1697.8</v>
      </c>
      <c r="L167" s="119">
        <v>1768.5</v>
      </c>
      <c r="M167" s="119">
        <v>1839.2</v>
      </c>
      <c r="N167" s="119">
        <v>1910</v>
      </c>
      <c r="O167" s="119">
        <v>1980.7</v>
      </c>
      <c r="P167" s="139"/>
      <c r="Q167" s="139"/>
      <c r="R167" s="139"/>
    </row>
    <row r="168" spans="1:18" s="3" customFormat="1" ht="12.75">
      <c r="A168" s="85" t="s">
        <v>357</v>
      </c>
      <c r="B168" s="86" t="s">
        <v>75</v>
      </c>
      <c r="C168" s="49" t="s">
        <v>212</v>
      </c>
      <c r="D168" s="50" t="s">
        <v>77</v>
      </c>
      <c r="E168" s="50" t="s">
        <v>72</v>
      </c>
      <c r="F168" s="50" t="s">
        <v>254</v>
      </c>
      <c r="G168" s="50" t="s">
        <v>97</v>
      </c>
      <c r="H168" s="50">
        <v>12</v>
      </c>
      <c r="I168" s="120">
        <v>1556.3</v>
      </c>
      <c r="J168" s="119">
        <f t="shared" si="2"/>
        <v>1634.115</v>
      </c>
      <c r="K168" s="119">
        <v>1697.8</v>
      </c>
      <c r="L168" s="119">
        <v>1768.5</v>
      </c>
      <c r="M168" s="119">
        <v>1839.2</v>
      </c>
      <c r="N168" s="119">
        <v>1910</v>
      </c>
      <c r="O168" s="119">
        <v>1980.7</v>
      </c>
      <c r="P168" s="139"/>
      <c r="Q168" s="139"/>
      <c r="R168" s="139"/>
    </row>
    <row r="169" spans="1:18" s="3" customFormat="1" ht="12.75">
      <c r="A169" s="85" t="s">
        <v>357</v>
      </c>
      <c r="B169" s="86" t="s">
        <v>75</v>
      </c>
      <c r="C169" s="49" t="s">
        <v>212</v>
      </c>
      <c r="D169" s="50" t="s">
        <v>77</v>
      </c>
      <c r="E169" s="50" t="s">
        <v>73</v>
      </c>
      <c r="F169" s="50" t="s">
        <v>254</v>
      </c>
      <c r="G169" s="50" t="s">
        <v>97</v>
      </c>
      <c r="H169" s="50">
        <v>12</v>
      </c>
      <c r="I169" s="120">
        <v>1556.3</v>
      </c>
      <c r="J169" s="119">
        <f t="shared" si="2"/>
        <v>1634.115</v>
      </c>
      <c r="K169" s="119">
        <v>1697.8</v>
      </c>
      <c r="L169" s="119">
        <v>1768.5</v>
      </c>
      <c r="M169" s="119">
        <v>1839.2</v>
      </c>
      <c r="N169" s="119">
        <v>1910</v>
      </c>
      <c r="O169" s="119">
        <v>1980.7</v>
      </c>
      <c r="P169" s="139"/>
      <c r="Q169" s="139"/>
      <c r="R169" s="139"/>
    </row>
    <row r="170" spans="1:18" s="3" customFormat="1" ht="12.75">
      <c r="A170" s="77"/>
      <c r="B170" s="78" t="s">
        <v>197</v>
      </c>
      <c r="C170" s="52"/>
      <c r="D170" s="52"/>
      <c r="E170" s="52"/>
      <c r="F170" s="52"/>
      <c r="G170" s="52"/>
      <c r="H170" s="52"/>
      <c r="I170" s="125"/>
      <c r="J170" s="119">
        <f t="shared" si="2"/>
        <v>0</v>
      </c>
      <c r="K170" s="119"/>
      <c r="L170" s="119"/>
      <c r="M170" s="119"/>
      <c r="N170" s="119"/>
      <c r="O170" s="119"/>
      <c r="P170" s="139"/>
      <c r="Q170" s="139"/>
      <c r="R170" s="139"/>
    </row>
    <row r="171" spans="1:18" s="3" customFormat="1" ht="12.75">
      <c r="A171" s="71" t="s">
        <v>358</v>
      </c>
      <c r="B171" s="72" t="s">
        <v>198</v>
      </c>
      <c r="C171" s="48" t="s">
        <v>52</v>
      </c>
      <c r="D171" s="48" t="s">
        <v>208</v>
      </c>
      <c r="E171" s="47" t="s">
        <v>185</v>
      </c>
      <c r="F171" s="48" t="s">
        <v>159</v>
      </c>
      <c r="G171" s="48"/>
      <c r="H171" s="48"/>
      <c r="I171" s="119">
        <v>371</v>
      </c>
      <c r="J171" s="119">
        <f t="shared" si="2"/>
        <v>389.55</v>
      </c>
      <c r="K171" s="119">
        <v>371</v>
      </c>
      <c r="L171" s="119">
        <v>371</v>
      </c>
      <c r="M171" s="119">
        <v>371</v>
      </c>
      <c r="N171" s="119">
        <v>371</v>
      </c>
      <c r="O171" s="119">
        <v>371</v>
      </c>
      <c r="P171" s="139"/>
      <c r="Q171" s="139"/>
      <c r="R171" s="139"/>
    </row>
    <row r="172" spans="1:18" s="3" customFormat="1" ht="12.75">
      <c r="A172" s="71" t="s">
        <v>358</v>
      </c>
      <c r="B172" s="72" t="s">
        <v>198</v>
      </c>
      <c r="C172" s="48" t="s">
        <v>52</v>
      </c>
      <c r="D172" s="48" t="s">
        <v>208</v>
      </c>
      <c r="E172" s="47" t="s">
        <v>186</v>
      </c>
      <c r="F172" s="48" t="s">
        <v>159</v>
      </c>
      <c r="G172" s="48"/>
      <c r="H172" s="48"/>
      <c r="I172" s="119">
        <v>371</v>
      </c>
      <c r="J172" s="119">
        <f t="shared" si="2"/>
        <v>389.55</v>
      </c>
      <c r="K172" s="119">
        <v>371</v>
      </c>
      <c r="L172" s="119">
        <v>371</v>
      </c>
      <c r="M172" s="119">
        <v>371</v>
      </c>
      <c r="N172" s="119">
        <v>371</v>
      </c>
      <c r="O172" s="119">
        <v>371</v>
      </c>
      <c r="P172" s="139"/>
      <c r="Q172" s="139"/>
      <c r="R172" s="139"/>
    </row>
    <row r="173" spans="1:18" s="3" customFormat="1" ht="12.75">
      <c r="A173" s="71" t="s">
        <v>358</v>
      </c>
      <c r="B173" s="72" t="s">
        <v>198</v>
      </c>
      <c r="C173" s="48" t="s">
        <v>52</v>
      </c>
      <c r="D173" s="48" t="s">
        <v>208</v>
      </c>
      <c r="E173" s="47" t="s">
        <v>187</v>
      </c>
      <c r="F173" s="48" t="s">
        <v>159</v>
      </c>
      <c r="G173" s="48"/>
      <c r="H173" s="48"/>
      <c r="I173" s="119">
        <v>371</v>
      </c>
      <c r="J173" s="119">
        <f t="shared" si="2"/>
        <v>389.55</v>
      </c>
      <c r="K173" s="119">
        <v>371</v>
      </c>
      <c r="L173" s="119">
        <v>371</v>
      </c>
      <c r="M173" s="119">
        <v>371</v>
      </c>
      <c r="N173" s="119">
        <v>371</v>
      </c>
      <c r="O173" s="119">
        <v>371</v>
      </c>
      <c r="P173" s="139"/>
      <c r="Q173" s="139"/>
      <c r="R173" s="139"/>
    </row>
    <row r="174" spans="1:18" s="3" customFormat="1" ht="12.75">
      <c r="A174" s="75"/>
      <c r="B174" s="75" t="s">
        <v>257</v>
      </c>
      <c r="C174" s="52"/>
      <c r="D174" s="52"/>
      <c r="E174" s="52"/>
      <c r="F174" s="52"/>
      <c r="G174" s="52"/>
      <c r="H174" s="52"/>
      <c r="I174" s="119"/>
      <c r="J174" s="119">
        <f t="shared" si="2"/>
        <v>0</v>
      </c>
      <c r="K174" s="119"/>
      <c r="L174" s="119"/>
      <c r="M174" s="119"/>
      <c r="N174" s="119"/>
      <c r="O174" s="119"/>
      <c r="P174" s="139"/>
      <c r="Q174" s="139"/>
      <c r="R174" s="139"/>
    </row>
    <row r="175" spans="1:18" s="3" customFormat="1" ht="12.75">
      <c r="A175" s="71" t="s">
        <v>359</v>
      </c>
      <c r="B175" s="72" t="s">
        <v>264</v>
      </c>
      <c r="C175" s="48" t="s">
        <v>36</v>
      </c>
      <c r="D175" s="48" t="s">
        <v>258</v>
      </c>
      <c r="E175" s="47" t="s">
        <v>259</v>
      </c>
      <c r="F175" s="48"/>
      <c r="G175" s="48"/>
      <c r="H175" s="48"/>
      <c r="I175" s="119">
        <v>824.7</v>
      </c>
      <c r="J175" s="119">
        <f t="shared" si="2"/>
        <v>865.93500000000006</v>
      </c>
      <c r="K175" s="119">
        <v>863.9</v>
      </c>
      <c r="L175" s="119">
        <v>903.2</v>
      </c>
      <c r="M175" s="119">
        <v>942.5</v>
      </c>
      <c r="N175" s="119">
        <v>981.8</v>
      </c>
      <c r="O175" s="119">
        <v>1072.0999999999999</v>
      </c>
      <c r="P175" s="139"/>
      <c r="Q175" s="139"/>
      <c r="R175" s="139"/>
    </row>
    <row r="176" spans="1:18" s="3" customFormat="1" ht="12.75">
      <c r="A176" s="71" t="s">
        <v>359</v>
      </c>
      <c r="B176" s="72" t="s">
        <v>264</v>
      </c>
      <c r="C176" s="48" t="s">
        <v>36</v>
      </c>
      <c r="D176" s="48" t="s">
        <v>260</v>
      </c>
      <c r="E176" s="47" t="s">
        <v>261</v>
      </c>
      <c r="F176" s="48"/>
      <c r="G176" s="48"/>
      <c r="H176" s="48"/>
      <c r="I176" s="119">
        <v>824.7</v>
      </c>
      <c r="J176" s="119">
        <f t="shared" si="2"/>
        <v>865.93500000000006</v>
      </c>
      <c r="K176" s="119">
        <v>863.9</v>
      </c>
      <c r="L176" s="119">
        <v>903.2</v>
      </c>
      <c r="M176" s="119">
        <v>942.5</v>
      </c>
      <c r="N176" s="119">
        <v>981.8</v>
      </c>
      <c r="O176" s="119">
        <v>1072.0999999999999</v>
      </c>
      <c r="P176" s="139"/>
      <c r="Q176" s="139"/>
      <c r="R176" s="139"/>
    </row>
    <row r="177" spans="1:18" s="3" customFormat="1" ht="12.75">
      <c r="A177" s="71" t="s">
        <v>359</v>
      </c>
      <c r="B177" s="72" t="s">
        <v>264</v>
      </c>
      <c r="C177" s="48" t="s">
        <v>36</v>
      </c>
      <c r="D177" s="48" t="s">
        <v>262</v>
      </c>
      <c r="E177" s="47" t="s">
        <v>263</v>
      </c>
      <c r="F177" s="48"/>
      <c r="G177" s="48"/>
      <c r="H177" s="48"/>
      <c r="I177" s="119">
        <v>824.7</v>
      </c>
      <c r="J177" s="119">
        <f t="shared" si="2"/>
        <v>865.93500000000006</v>
      </c>
      <c r="K177" s="119">
        <v>863.9</v>
      </c>
      <c r="L177" s="119">
        <v>903.2</v>
      </c>
      <c r="M177" s="119">
        <v>942.5</v>
      </c>
      <c r="N177" s="119">
        <v>981.8</v>
      </c>
      <c r="O177" s="119">
        <v>1072.0999999999999</v>
      </c>
      <c r="P177" s="139"/>
      <c r="Q177" s="139"/>
      <c r="R177" s="139"/>
    </row>
    <row r="178" spans="1:18" s="3" customFormat="1" ht="12.75">
      <c r="A178" s="77"/>
      <c r="B178" s="78" t="s">
        <v>189</v>
      </c>
      <c r="C178" s="52"/>
      <c r="D178" s="52"/>
      <c r="E178" s="52"/>
      <c r="F178" s="52"/>
      <c r="G178" s="52"/>
      <c r="H178" s="52"/>
      <c r="I178" s="125"/>
      <c r="J178" s="119">
        <f t="shared" si="2"/>
        <v>0</v>
      </c>
      <c r="K178" s="125"/>
      <c r="L178" s="125"/>
      <c r="M178" s="125"/>
      <c r="N178" s="125"/>
      <c r="O178" s="119"/>
      <c r="P178" s="139"/>
      <c r="Q178" s="139"/>
      <c r="R178" s="139"/>
    </row>
    <row r="179" spans="1:18" s="3" customFormat="1" ht="22.5">
      <c r="A179" s="81" t="s">
        <v>192</v>
      </c>
      <c r="B179" s="82" t="s">
        <v>194</v>
      </c>
      <c r="C179" s="49" t="s">
        <v>52</v>
      </c>
      <c r="D179" s="49" t="s">
        <v>238</v>
      </c>
      <c r="E179" s="49" t="s">
        <v>74</v>
      </c>
      <c r="F179" s="49" t="s">
        <v>193</v>
      </c>
      <c r="G179" s="49" t="s">
        <v>97</v>
      </c>
      <c r="H179" s="49">
        <v>12</v>
      </c>
      <c r="I179" s="122">
        <v>715.4</v>
      </c>
      <c r="J179" s="119">
        <f t="shared" si="2"/>
        <v>751.17</v>
      </c>
      <c r="K179" s="122">
        <v>786.9</v>
      </c>
      <c r="L179" s="122">
        <v>822.7</v>
      </c>
      <c r="M179" s="122">
        <v>858.5</v>
      </c>
      <c r="N179" s="122">
        <v>894.2</v>
      </c>
      <c r="O179" s="122">
        <v>930</v>
      </c>
      <c r="P179" s="139"/>
      <c r="Q179" s="139"/>
      <c r="R179" s="139"/>
    </row>
    <row r="180" spans="1:18" s="3" customFormat="1" ht="22.5">
      <c r="A180" s="81" t="s">
        <v>192</v>
      </c>
      <c r="B180" s="82" t="s">
        <v>194</v>
      </c>
      <c r="C180" s="49" t="s">
        <v>52</v>
      </c>
      <c r="D180" s="49" t="s">
        <v>238</v>
      </c>
      <c r="E180" s="49" t="s">
        <v>70</v>
      </c>
      <c r="F180" s="49" t="s">
        <v>193</v>
      </c>
      <c r="G180" s="49" t="s">
        <v>97</v>
      </c>
      <c r="H180" s="49">
        <v>12</v>
      </c>
      <c r="I180" s="122">
        <v>715.4</v>
      </c>
      <c r="J180" s="119">
        <f t="shared" si="2"/>
        <v>751.17</v>
      </c>
      <c r="K180" s="122">
        <v>786.9</v>
      </c>
      <c r="L180" s="122">
        <v>822.7</v>
      </c>
      <c r="M180" s="122">
        <v>858.5</v>
      </c>
      <c r="N180" s="122">
        <v>894.2</v>
      </c>
      <c r="O180" s="122">
        <v>930</v>
      </c>
      <c r="P180" s="139"/>
      <c r="Q180" s="139"/>
      <c r="R180" s="139"/>
    </row>
    <row r="181" spans="1:18" s="3" customFormat="1" ht="22.5">
      <c r="A181" s="81" t="s">
        <v>192</v>
      </c>
      <c r="B181" s="82" t="s">
        <v>194</v>
      </c>
      <c r="C181" s="49" t="s">
        <v>52</v>
      </c>
      <c r="D181" s="49" t="s">
        <v>238</v>
      </c>
      <c r="E181" s="49" t="s">
        <v>71</v>
      </c>
      <c r="F181" s="49" t="s">
        <v>193</v>
      </c>
      <c r="G181" s="49" t="s">
        <v>97</v>
      </c>
      <c r="H181" s="49">
        <v>12</v>
      </c>
      <c r="I181" s="122">
        <v>715.4</v>
      </c>
      <c r="J181" s="119">
        <f t="shared" si="2"/>
        <v>751.17</v>
      </c>
      <c r="K181" s="122">
        <v>786.9</v>
      </c>
      <c r="L181" s="122">
        <v>822.7</v>
      </c>
      <c r="M181" s="122">
        <v>858.5</v>
      </c>
      <c r="N181" s="122">
        <v>894.2</v>
      </c>
      <c r="O181" s="122">
        <v>930</v>
      </c>
      <c r="P181" s="139"/>
      <c r="Q181" s="139"/>
      <c r="R181" s="139"/>
    </row>
    <row r="182" spans="1:18" s="3" customFormat="1" ht="22.5">
      <c r="A182" s="81" t="s">
        <v>192</v>
      </c>
      <c r="B182" s="82" t="s">
        <v>194</v>
      </c>
      <c r="C182" s="49" t="s">
        <v>52</v>
      </c>
      <c r="D182" s="49" t="s">
        <v>238</v>
      </c>
      <c r="E182" s="49" t="s">
        <v>72</v>
      </c>
      <c r="F182" s="49" t="s">
        <v>193</v>
      </c>
      <c r="G182" s="49" t="s">
        <v>97</v>
      </c>
      <c r="H182" s="49">
        <v>12</v>
      </c>
      <c r="I182" s="122">
        <v>715.4</v>
      </c>
      <c r="J182" s="119">
        <f t="shared" si="2"/>
        <v>751.17</v>
      </c>
      <c r="K182" s="122">
        <v>786.9</v>
      </c>
      <c r="L182" s="122">
        <v>822.7</v>
      </c>
      <c r="M182" s="122">
        <v>858.5</v>
      </c>
      <c r="N182" s="122">
        <v>894.2</v>
      </c>
      <c r="O182" s="122">
        <v>930</v>
      </c>
      <c r="P182" s="139"/>
      <c r="Q182" s="139"/>
      <c r="R182" s="139"/>
    </row>
    <row r="183" spans="1:18" s="3" customFormat="1" ht="22.5">
      <c r="A183" s="81" t="s">
        <v>192</v>
      </c>
      <c r="B183" s="82" t="s">
        <v>194</v>
      </c>
      <c r="C183" s="49" t="s">
        <v>52</v>
      </c>
      <c r="D183" s="49" t="s">
        <v>238</v>
      </c>
      <c r="E183" s="49" t="s">
        <v>73</v>
      </c>
      <c r="F183" s="49" t="s">
        <v>193</v>
      </c>
      <c r="G183" s="49" t="s">
        <v>97</v>
      </c>
      <c r="H183" s="49">
        <v>12</v>
      </c>
      <c r="I183" s="122">
        <v>715.4</v>
      </c>
      <c r="J183" s="119">
        <f t="shared" si="2"/>
        <v>751.17</v>
      </c>
      <c r="K183" s="122">
        <v>786.9</v>
      </c>
      <c r="L183" s="122">
        <v>822.7</v>
      </c>
      <c r="M183" s="122">
        <v>858.5</v>
      </c>
      <c r="N183" s="122">
        <v>894.2</v>
      </c>
      <c r="O183" s="122">
        <v>930</v>
      </c>
      <c r="P183" s="139"/>
      <c r="Q183" s="139"/>
      <c r="R183" s="139"/>
    </row>
    <row r="184" spans="1:18" s="3" customFormat="1" ht="22.5">
      <c r="A184" s="81" t="s">
        <v>191</v>
      </c>
      <c r="B184" s="82" t="s">
        <v>190</v>
      </c>
      <c r="C184" s="49" t="s">
        <v>52</v>
      </c>
      <c r="D184" s="49" t="s">
        <v>239</v>
      </c>
      <c r="E184" s="49" t="s">
        <v>74</v>
      </c>
      <c r="F184" s="49" t="s">
        <v>193</v>
      </c>
      <c r="G184" s="49" t="s">
        <v>97</v>
      </c>
      <c r="H184" s="49">
        <v>12</v>
      </c>
      <c r="I184" s="122">
        <v>756.9</v>
      </c>
      <c r="J184" s="119">
        <f t="shared" si="2"/>
        <v>794.745</v>
      </c>
      <c r="K184" s="122">
        <v>832.6</v>
      </c>
      <c r="L184" s="122">
        <v>870.4</v>
      </c>
      <c r="M184" s="122">
        <v>908.2</v>
      </c>
      <c r="N184" s="122">
        <v>946.1</v>
      </c>
      <c r="O184" s="122">
        <v>983.9</v>
      </c>
      <c r="P184" s="139"/>
      <c r="Q184" s="139"/>
      <c r="R184" s="139"/>
    </row>
    <row r="185" spans="1:18" s="3" customFormat="1" ht="22.5">
      <c r="A185" s="81" t="s">
        <v>191</v>
      </c>
      <c r="B185" s="82" t="s">
        <v>190</v>
      </c>
      <c r="C185" s="49" t="s">
        <v>52</v>
      </c>
      <c r="D185" s="49" t="s">
        <v>239</v>
      </c>
      <c r="E185" s="49" t="s">
        <v>70</v>
      </c>
      <c r="F185" s="49" t="s">
        <v>193</v>
      </c>
      <c r="G185" s="49" t="s">
        <v>97</v>
      </c>
      <c r="H185" s="49">
        <v>12</v>
      </c>
      <c r="I185" s="122">
        <v>756.9</v>
      </c>
      <c r="J185" s="119">
        <f t="shared" si="2"/>
        <v>794.745</v>
      </c>
      <c r="K185" s="122">
        <v>832.6</v>
      </c>
      <c r="L185" s="122">
        <v>870.4</v>
      </c>
      <c r="M185" s="122">
        <v>908.2</v>
      </c>
      <c r="N185" s="122">
        <v>946.1</v>
      </c>
      <c r="O185" s="122">
        <v>983.9</v>
      </c>
      <c r="P185" s="139"/>
      <c r="Q185" s="139"/>
      <c r="R185" s="139"/>
    </row>
    <row r="186" spans="1:18" s="3" customFormat="1" ht="22.5">
      <c r="A186" s="81" t="s">
        <v>191</v>
      </c>
      <c r="B186" s="82" t="s">
        <v>190</v>
      </c>
      <c r="C186" s="49" t="s">
        <v>52</v>
      </c>
      <c r="D186" s="49" t="s">
        <v>239</v>
      </c>
      <c r="E186" s="49" t="s">
        <v>71</v>
      </c>
      <c r="F186" s="49" t="s">
        <v>193</v>
      </c>
      <c r="G186" s="49" t="s">
        <v>97</v>
      </c>
      <c r="H186" s="49">
        <v>12</v>
      </c>
      <c r="I186" s="122">
        <v>756.9</v>
      </c>
      <c r="J186" s="119">
        <f t="shared" si="2"/>
        <v>794.745</v>
      </c>
      <c r="K186" s="122">
        <v>832.6</v>
      </c>
      <c r="L186" s="122">
        <v>870.4</v>
      </c>
      <c r="M186" s="122">
        <v>908.2</v>
      </c>
      <c r="N186" s="122">
        <v>946.1</v>
      </c>
      <c r="O186" s="122">
        <v>983.9</v>
      </c>
      <c r="P186" s="139"/>
      <c r="Q186" s="139"/>
      <c r="R186" s="139"/>
    </row>
    <row r="187" spans="1:18" s="3" customFormat="1" ht="22.5">
      <c r="A187" s="81" t="s">
        <v>191</v>
      </c>
      <c r="B187" s="82" t="s">
        <v>190</v>
      </c>
      <c r="C187" s="49" t="s">
        <v>52</v>
      </c>
      <c r="D187" s="49" t="s">
        <v>239</v>
      </c>
      <c r="E187" s="49" t="s">
        <v>72</v>
      </c>
      <c r="F187" s="49" t="s">
        <v>193</v>
      </c>
      <c r="G187" s="49" t="s">
        <v>97</v>
      </c>
      <c r="H187" s="49">
        <v>12</v>
      </c>
      <c r="I187" s="122">
        <v>756.9</v>
      </c>
      <c r="J187" s="119">
        <f t="shared" si="2"/>
        <v>794.745</v>
      </c>
      <c r="K187" s="122">
        <v>832.6</v>
      </c>
      <c r="L187" s="122">
        <v>870.4</v>
      </c>
      <c r="M187" s="122">
        <v>908.2</v>
      </c>
      <c r="N187" s="122">
        <v>946.1</v>
      </c>
      <c r="O187" s="122">
        <v>983.9</v>
      </c>
      <c r="P187" s="139"/>
      <c r="Q187" s="139"/>
      <c r="R187" s="139"/>
    </row>
    <row r="188" spans="1:18" s="3" customFormat="1" ht="22.5">
      <c r="A188" s="81" t="s">
        <v>191</v>
      </c>
      <c r="B188" s="82" t="s">
        <v>190</v>
      </c>
      <c r="C188" s="49" t="s">
        <v>52</v>
      </c>
      <c r="D188" s="49" t="s">
        <v>239</v>
      </c>
      <c r="E188" s="49" t="s">
        <v>73</v>
      </c>
      <c r="F188" s="49" t="s">
        <v>193</v>
      </c>
      <c r="G188" s="49" t="s">
        <v>97</v>
      </c>
      <c r="H188" s="49">
        <v>12</v>
      </c>
      <c r="I188" s="122">
        <v>756.9</v>
      </c>
      <c r="J188" s="119">
        <f t="shared" si="2"/>
        <v>794.745</v>
      </c>
      <c r="K188" s="122">
        <v>832.6</v>
      </c>
      <c r="L188" s="122">
        <v>870.4</v>
      </c>
      <c r="M188" s="122">
        <v>908.2</v>
      </c>
      <c r="N188" s="122">
        <v>946.1</v>
      </c>
      <c r="O188" s="122">
        <v>983.9</v>
      </c>
      <c r="P188" s="139"/>
      <c r="Q188" s="139"/>
      <c r="R188" s="139"/>
    </row>
    <row r="189" spans="1:18" s="3" customFormat="1" ht="12.75">
      <c r="A189" s="77"/>
      <c r="B189" s="78" t="s">
        <v>149</v>
      </c>
      <c r="C189" s="52"/>
      <c r="D189" s="52"/>
      <c r="E189" s="52"/>
      <c r="F189" s="52"/>
      <c r="G189" s="52"/>
      <c r="H189" s="52"/>
      <c r="I189" s="125"/>
      <c r="J189" s="119">
        <f t="shared" si="2"/>
        <v>0</v>
      </c>
      <c r="K189" s="125"/>
      <c r="L189" s="125"/>
      <c r="M189" s="125"/>
      <c r="N189" s="125"/>
      <c r="O189" s="125"/>
      <c r="P189" s="139"/>
      <c r="Q189" s="139"/>
      <c r="R189" s="139"/>
    </row>
    <row r="190" spans="1:18" s="3" customFormat="1" ht="12.75">
      <c r="A190" s="81" t="s">
        <v>145</v>
      </c>
      <c r="B190" s="82" t="s">
        <v>121</v>
      </c>
      <c r="C190" s="49" t="s">
        <v>36</v>
      </c>
      <c r="D190" s="49" t="s">
        <v>118</v>
      </c>
      <c r="E190" s="49" t="s">
        <v>74</v>
      </c>
      <c r="F190" s="49" t="s">
        <v>254</v>
      </c>
      <c r="G190" s="49" t="s">
        <v>97</v>
      </c>
      <c r="H190" s="49">
        <v>12</v>
      </c>
      <c r="I190" s="120">
        <v>1207.5</v>
      </c>
      <c r="J190" s="119">
        <f t="shared" si="2"/>
        <v>1267.875</v>
      </c>
      <c r="K190" s="119">
        <v>1328.2</v>
      </c>
      <c r="L190" s="119">
        <v>1449</v>
      </c>
      <c r="M190" s="119">
        <v>1569.7</v>
      </c>
      <c r="N190" s="119">
        <v>1690.5</v>
      </c>
      <c r="O190" s="119">
        <v>1811.2</v>
      </c>
      <c r="P190" s="139"/>
      <c r="Q190" s="139"/>
      <c r="R190" s="139"/>
    </row>
    <row r="191" spans="1:18" s="3" customFormat="1" ht="12.75">
      <c r="A191" s="81" t="s">
        <v>145</v>
      </c>
      <c r="B191" s="82" t="s">
        <v>121</v>
      </c>
      <c r="C191" s="49" t="s">
        <v>36</v>
      </c>
      <c r="D191" s="49" t="s">
        <v>118</v>
      </c>
      <c r="E191" s="49" t="s">
        <v>70</v>
      </c>
      <c r="F191" s="49" t="s">
        <v>254</v>
      </c>
      <c r="G191" s="49" t="s">
        <v>97</v>
      </c>
      <c r="H191" s="49">
        <v>12</v>
      </c>
      <c r="I191" s="120">
        <v>1207.5</v>
      </c>
      <c r="J191" s="119">
        <f t="shared" si="2"/>
        <v>1267.875</v>
      </c>
      <c r="K191" s="119">
        <v>1328.2</v>
      </c>
      <c r="L191" s="119">
        <v>1449</v>
      </c>
      <c r="M191" s="119">
        <v>1569.7</v>
      </c>
      <c r="N191" s="119">
        <v>1690.5</v>
      </c>
      <c r="O191" s="119">
        <v>1811.2</v>
      </c>
      <c r="P191" s="139"/>
      <c r="Q191" s="139"/>
      <c r="R191" s="139"/>
    </row>
    <row r="192" spans="1:18" s="3" customFormat="1" ht="12.75">
      <c r="A192" s="81" t="s">
        <v>145</v>
      </c>
      <c r="B192" s="82" t="s">
        <v>121</v>
      </c>
      <c r="C192" s="49" t="s">
        <v>36</v>
      </c>
      <c r="D192" s="49" t="s">
        <v>118</v>
      </c>
      <c r="E192" s="49" t="s">
        <v>71</v>
      </c>
      <c r="F192" s="49" t="s">
        <v>254</v>
      </c>
      <c r="G192" s="49" t="s">
        <v>97</v>
      </c>
      <c r="H192" s="49">
        <v>12</v>
      </c>
      <c r="I192" s="120">
        <v>1207.5</v>
      </c>
      <c r="J192" s="119">
        <f t="shared" si="2"/>
        <v>1267.875</v>
      </c>
      <c r="K192" s="119">
        <v>1328.2</v>
      </c>
      <c r="L192" s="119">
        <v>1449</v>
      </c>
      <c r="M192" s="119">
        <v>1569.7</v>
      </c>
      <c r="N192" s="119">
        <v>1690.5</v>
      </c>
      <c r="O192" s="119">
        <v>1811.2</v>
      </c>
      <c r="P192" s="139"/>
      <c r="Q192" s="139"/>
      <c r="R192" s="139"/>
    </row>
    <row r="193" spans="1:18" s="3" customFormat="1" ht="12.75">
      <c r="A193" s="81" t="s">
        <v>145</v>
      </c>
      <c r="B193" s="82" t="s">
        <v>121</v>
      </c>
      <c r="C193" s="49" t="s">
        <v>36</v>
      </c>
      <c r="D193" s="49" t="s">
        <v>118</v>
      </c>
      <c r="E193" s="49" t="s">
        <v>72</v>
      </c>
      <c r="F193" s="49" t="s">
        <v>254</v>
      </c>
      <c r="G193" s="49" t="s">
        <v>97</v>
      </c>
      <c r="H193" s="49">
        <v>12</v>
      </c>
      <c r="I193" s="120">
        <v>1207.5</v>
      </c>
      <c r="J193" s="119">
        <f t="shared" si="2"/>
        <v>1267.875</v>
      </c>
      <c r="K193" s="119">
        <v>1328.2</v>
      </c>
      <c r="L193" s="119">
        <v>1449</v>
      </c>
      <c r="M193" s="119">
        <v>1569.7</v>
      </c>
      <c r="N193" s="119">
        <v>1690.5</v>
      </c>
      <c r="O193" s="119">
        <v>1811.2</v>
      </c>
      <c r="P193" s="139"/>
      <c r="Q193" s="139"/>
      <c r="R193" s="139"/>
    </row>
    <row r="194" spans="1:18" s="3" customFormat="1" ht="12.75">
      <c r="A194" s="81" t="s">
        <v>145</v>
      </c>
      <c r="B194" s="82" t="s">
        <v>121</v>
      </c>
      <c r="C194" s="49" t="s">
        <v>36</v>
      </c>
      <c r="D194" s="49" t="s">
        <v>118</v>
      </c>
      <c r="E194" s="49" t="s">
        <v>73</v>
      </c>
      <c r="F194" s="49" t="s">
        <v>254</v>
      </c>
      <c r="G194" s="49" t="s">
        <v>97</v>
      </c>
      <c r="H194" s="49">
        <v>12</v>
      </c>
      <c r="I194" s="120">
        <v>1207.5</v>
      </c>
      <c r="J194" s="119">
        <f t="shared" si="2"/>
        <v>1267.875</v>
      </c>
      <c r="K194" s="119">
        <v>1328.2</v>
      </c>
      <c r="L194" s="119">
        <v>1449</v>
      </c>
      <c r="M194" s="119">
        <v>1569.7</v>
      </c>
      <c r="N194" s="119">
        <v>1690.5</v>
      </c>
      <c r="O194" s="119">
        <v>1811.2</v>
      </c>
      <c r="P194" s="139"/>
      <c r="Q194" s="139"/>
      <c r="R194" s="139"/>
    </row>
    <row r="195" spans="1:18" s="3" customFormat="1" ht="12.75">
      <c r="A195" s="81" t="s">
        <v>146</v>
      </c>
      <c r="B195" s="82" t="s">
        <v>123</v>
      </c>
      <c r="C195" s="49" t="s">
        <v>36</v>
      </c>
      <c r="D195" s="49" t="s">
        <v>122</v>
      </c>
      <c r="E195" s="49" t="s">
        <v>74</v>
      </c>
      <c r="F195" s="49" t="s">
        <v>254</v>
      </c>
      <c r="G195" s="49" t="s">
        <v>97</v>
      </c>
      <c r="H195" s="49">
        <v>12</v>
      </c>
      <c r="I195" s="120">
        <v>1151.5999999999999</v>
      </c>
      <c r="J195" s="119">
        <f t="shared" si="2"/>
        <v>1209.18</v>
      </c>
      <c r="K195" s="119">
        <v>1266.7</v>
      </c>
      <c r="L195" s="119">
        <v>1381.9</v>
      </c>
      <c r="M195" s="119">
        <v>1497</v>
      </c>
      <c r="N195" s="119">
        <v>1612.2</v>
      </c>
      <c r="O195" s="119">
        <v>1727.4</v>
      </c>
      <c r="P195" s="139"/>
      <c r="Q195" s="139"/>
      <c r="R195" s="139"/>
    </row>
    <row r="196" spans="1:18" s="3" customFormat="1" ht="12.75">
      <c r="A196" s="81" t="s">
        <v>146</v>
      </c>
      <c r="B196" s="82" t="s">
        <v>123</v>
      </c>
      <c r="C196" s="49" t="s">
        <v>36</v>
      </c>
      <c r="D196" s="49" t="s">
        <v>122</v>
      </c>
      <c r="E196" s="49" t="s">
        <v>70</v>
      </c>
      <c r="F196" s="49" t="s">
        <v>254</v>
      </c>
      <c r="G196" s="49" t="s">
        <v>97</v>
      </c>
      <c r="H196" s="49">
        <v>12</v>
      </c>
      <c r="I196" s="120">
        <v>1151.5999999999999</v>
      </c>
      <c r="J196" s="119">
        <f t="shared" si="2"/>
        <v>1209.18</v>
      </c>
      <c r="K196" s="119">
        <v>1266.7</v>
      </c>
      <c r="L196" s="119">
        <v>1381.9</v>
      </c>
      <c r="M196" s="119">
        <v>1497</v>
      </c>
      <c r="N196" s="119">
        <v>1612.2</v>
      </c>
      <c r="O196" s="119">
        <v>1727.4</v>
      </c>
      <c r="P196" s="139"/>
      <c r="Q196" s="139"/>
      <c r="R196" s="139"/>
    </row>
    <row r="197" spans="1:18" s="3" customFormat="1" ht="12.75">
      <c r="A197" s="81" t="s">
        <v>146</v>
      </c>
      <c r="B197" s="82" t="s">
        <v>123</v>
      </c>
      <c r="C197" s="49" t="s">
        <v>36</v>
      </c>
      <c r="D197" s="49" t="s">
        <v>122</v>
      </c>
      <c r="E197" s="49" t="s">
        <v>71</v>
      </c>
      <c r="F197" s="49" t="s">
        <v>254</v>
      </c>
      <c r="G197" s="49" t="s">
        <v>97</v>
      </c>
      <c r="H197" s="49">
        <v>12</v>
      </c>
      <c r="I197" s="120">
        <v>1151.5999999999999</v>
      </c>
      <c r="J197" s="119">
        <f t="shared" ref="J197:J260" si="3">I197*1.05</f>
        <v>1209.18</v>
      </c>
      <c r="K197" s="119">
        <v>1266.7</v>
      </c>
      <c r="L197" s="119">
        <v>1381.9</v>
      </c>
      <c r="M197" s="119">
        <v>1497</v>
      </c>
      <c r="N197" s="119">
        <v>1612.2</v>
      </c>
      <c r="O197" s="119">
        <v>1727.4</v>
      </c>
      <c r="P197" s="139"/>
      <c r="Q197" s="139"/>
      <c r="R197" s="139"/>
    </row>
    <row r="198" spans="1:18" s="3" customFormat="1" ht="12.75">
      <c r="A198" s="81" t="s">
        <v>146</v>
      </c>
      <c r="B198" s="82" t="s">
        <v>123</v>
      </c>
      <c r="C198" s="49" t="s">
        <v>36</v>
      </c>
      <c r="D198" s="49" t="s">
        <v>122</v>
      </c>
      <c r="E198" s="49" t="s">
        <v>72</v>
      </c>
      <c r="F198" s="49" t="s">
        <v>254</v>
      </c>
      <c r="G198" s="49" t="s">
        <v>97</v>
      </c>
      <c r="H198" s="49">
        <v>12</v>
      </c>
      <c r="I198" s="120">
        <v>1151.5999999999999</v>
      </c>
      <c r="J198" s="119">
        <f t="shared" si="3"/>
        <v>1209.18</v>
      </c>
      <c r="K198" s="119">
        <v>1266.7</v>
      </c>
      <c r="L198" s="119">
        <v>1381.9</v>
      </c>
      <c r="M198" s="119">
        <v>1497</v>
      </c>
      <c r="N198" s="119">
        <v>1612.2</v>
      </c>
      <c r="O198" s="119">
        <v>1727.4</v>
      </c>
      <c r="P198" s="139"/>
      <c r="Q198" s="139"/>
      <c r="R198" s="139"/>
    </row>
    <row r="199" spans="1:18" s="3" customFormat="1" ht="12.75">
      <c r="A199" s="81" t="s">
        <v>146</v>
      </c>
      <c r="B199" s="82" t="s">
        <v>123</v>
      </c>
      <c r="C199" s="49" t="s">
        <v>36</v>
      </c>
      <c r="D199" s="49" t="s">
        <v>122</v>
      </c>
      <c r="E199" s="49" t="s">
        <v>73</v>
      </c>
      <c r="F199" s="49" t="s">
        <v>254</v>
      </c>
      <c r="G199" s="49" t="s">
        <v>97</v>
      </c>
      <c r="H199" s="49">
        <v>12</v>
      </c>
      <c r="I199" s="120">
        <v>1151.5999999999999</v>
      </c>
      <c r="J199" s="119">
        <f t="shared" si="3"/>
        <v>1209.18</v>
      </c>
      <c r="K199" s="119">
        <v>1266.7</v>
      </c>
      <c r="L199" s="119">
        <v>1381.9</v>
      </c>
      <c r="M199" s="119">
        <v>1497</v>
      </c>
      <c r="N199" s="119">
        <v>1612.2</v>
      </c>
      <c r="O199" s="119">
        <v>1727.4</v>
      </c>
      <c r="P199" s="139"/>
      <c r="Q199" s="139"/>
      <c r="R199" s="139"/>
    </row>
    <row r="200" spans="1:18" s="3" customFormat="1" ht="12.75">
      <c r="A200" s="87" t="s">
        <v>147</v>
      </c>
      <c r="B200" s="88" t="s">
        <v>129</v>
      </c>
      <c r="C200" s="50" t="s">
        <v>52</v>
      </c>
      <c r="D200" s="50" t="s">
        <v>118</v>
      </c>
      <c r="E200" s="50" t="s">
        <v>74</v>
      </c>
      <c r="F200" s="50" t="s">
        <v>254</v>
      </c>
      <c r="G200" s="50" t="s">
        <v>97</v>
      </c>
      <c r="H200" s="50">
        <v>12</v>
      </c>
      <c r="I200" s="120">
        <v>1305.2</v>
      </c>
      <c r="J200" s="119">
        <f t="shared" si="3"/>
        <v>1370.46</v>
      </c>
      <c r="K200" s="119">
        <v>1435.7</v>
      </c>
      <c r="L200" s="119">
        <v>1566.3</v>
      </c>
      <c r="M200" s="119">
        <v>1696.8</v>
      </c>
      <c r="N200" s="119">
        <v>1827.3</v>
      </c>
      <c r="O200" s="119">
        <v>1957.8</v>
      </c>
      <c r="P200" s="139"/>
      <c r="Q200" s="139"/>
      <c r="R200" s="139"/>
    </row>
    <row r="201" spans="1:18" s="3" customFormat="1" ht="12.75">
      <c r="A201" s="87" t="s">
        <v>147</v>
      </c>
      <c r="B201" s="88" t="s">
        <v>129</v>
      </c>
      <c r="C201" s="50" t="s">
        <v>52</v>
      </c>
      <c r="D201" s="50" t="s">
        <v>118</v>
      </c>
      <c r="E201" s="50" t="s">
        <v>70</v>
      </c>
      <c r="F201" s="50" t="s">
        <v>254</v>
      </c>
      <c r="G201" s="50" t="s">
        <v>97</v>
      </c>
      <c r="H201" s="50">
        <v>12</v>
      </c>
      <c r="I201" s="120">
        <v>1305.2</v>
      </c>
      <c r="J201" s="119">
        <f t="shared" si="3"/>
        <v>1370.46</v>
      </c>
      <c r="K201" s="119">
        <v>1435.7</v>
      </c>
      <c r="L201" s="119">
        <v>1566.3</v>
      </c>
      <c r="M201" s="119">
        <v>1696.8</v>
      </c>
      <c r="N201" s="119">
        <v>1827.3</v>
      </c>
      <c r="O201" s="119">
        <v>1957.8</v>
      </c>
      <c r="P201" s="139"/>
      <c r="Q201" s="139"/>
      <c r="R201" s="139"/>
    </row>
    <row r="202" spans="1:18" s="3" customFormat="1" ht="12.75">
      <c r="A202" s="87" t="s">
        <v>147</v>
      </c>
      <c r="B202" s="88" t="s">
        <v>129</v>
      </c>
      <c r="C202" s="50" t="s">
        <v>52</v>
      </c>
      <c r="D202" s="50" t="s">
        <v>118</v>
      </c>
      <c r="E202" s="50" t="s">
        <v>71</v>
      </c>
      <c r="F202" s="50" t="s">
        <v>254</v>
      </c>
      <c r="G202" s="50" t="s">
        <v>97</v>
      </c>
      <c r="H202" s="50">
        <v>12</v>
      </c>
      <c r="I202" s="120">
        <v>1305.2</v>
      </c>
      <c r="J202" s="119">
        <f t="shared" si="3"/>
        <v>1370.46</v>
      </c>
      <c r="K202" s="119">
        <v>1435.7</v>
      </c>
      <c r="L202" s="119">
        <v>1566.3</v>
      </c>
      <c r="M202" s="119">
        <v>1696.8</v>
      </c>
      <c r="N202" s="119">
        <v>1827.3</v>
      </c>
      <c r="O202" s="119">
        <v>1957.8</v>
      </c>
      <c r="P202" s="139"/>
      <c r="Q202" s="139"/>
      <c r="R202" s="139"/>
    </row>
    <row r="203" spans="1:18" s="3" customFormat="1" ht="12.75">
      <c r="A203" s="87" t="s">
        <v>147</v>
      </c>
      <c r="B203" s="88" t="s">
        <v>129</v>
      </c>
      <c r="C203" s="50" t="s">
        <v>52</v>
      </c>
      <c r="D203" s="50" t="s">
        <v>118</v>
      </c>
      <c r="E203" s="50" t="s">
        <v>72</v>
      </c>
      <c r="F203" s="50" t="s">
        <v>254</v>
      </c>
      <c r="G203" s="50" t="s">
        <v>97</v>
      </c>
      <c r="H203" s="50">
        <v>12</v>
      </c>
      <c r="I203" s="120">
        <v>1305.2</v>
      </c>
      <c r="J203" s="119">
        <f t="shared" si="3"/>
        <v>1370.46</v>
      </c>
      <c r="K203" s="119">
        <v>1435.7</v>
      </c>
      <c r="L203" s="119">
        <v>1566.3</v>
      </c>
      <c r="M203" s="119">
        <v>1696.8</v>
      </c>
      <c r="N203" s="119">
        <v>1827.3</v>
      </c>
      <c r="O203" s="119">
        <v>1957.8</v>
      </c>
      <c r="P203" s="139"/>
      <c r="Q203" s="139"/>
      <c r="R203" s="139"/>
    </row>
    <row r="204" spans="1:18" s="3" customFormat="1" ht="12.75">
      <c r="A204" s="87" t="s">
        <v>147</v>
      </c>
      <c r="B204" s="88" t="s">
        <v>129</v>
      </c>
      <c r="C204" s="50" t="s">
        <v>52</v>
      </c>
      <c r="D204" s="50" t="s">
        <v>118</v>
      </c>
      <c r="E204" s="50" t="s">
        <v>73</v>
      </c>
      <c r="F204" s="50" t="s">
        <v>254</v>
      </c>
      <c r="G204" s="50" t="s">
        <v>97</v>
      </c>
      <c r="H204" s="50">
        <v>12</v>
      </c>
      <c r="I204" s="120">
        <v>1305.2</v>
      </c>
      <c r="J204" s="119">
        <f t="shared" si="3"/>
        <v>1370.46</v>
      </c>
      <c r="K204" s="119">
        <v>1435.7</v>
      </c>
      <c r="L204" s="119">
        <v>1566.3</v>
      </c>
      <c r="M204" s="119">
        <v>1696.8</v>
      </c>
      <c r="N204" s="119">
        <v>1827.3</v>
      </c>
      <c r="O204" s="119">
        <v>1957.8</v>
      </c>
      <c r="P204" s="139"/>
      <c r="Q204" s="139"/>
      <c r="R204" s="139"/>
    </row>
    <row r="205" spans="1:18" s="3" customFormat="1" ht="12.75">
      <c r="A205" s="87" t="s">
        <v>148</v>
      </c>
      <c r="B205" s="88" t="s">
        <v>130</v>
      </c>
      <c r="C205" s="50" t="s">
        <v>52</v>
      </c>
      <c r="D205" s="50" t="s">
        <v>122</v>
      </c>
      <c r="E205" s="50" t="s">
        <v>74</v>
      </c>
      <c r="F205" s="50" t="s">
        <v>254</v>
      </c>
      <c r="G205" s="50" t="s">
        <v>97</v>
      </c>
      <c r="H205" s="50">
        <v>12</v>
      </c>
      <c r="I205" s="120">
        <v>1242.5</v>
      </c>
      <c r="J205" s="119">
        <f t="shared" si="3"/>
        <v>1304.625</v>
      </c>
      <c r="K205" s="119">
        <v>1366.7</v>
      </c>
      <c r="L205" s="119">
        <v>1491</v>
      </c>
      <c r="M205" s="119">
        <v>1615.2</v>
      </c>
      <c r="N205" s="119">
        <v>1739.5</v>
      </c>
      <c r="O205" s="119">
        <v>1863.7</v>
      </c>
      <c r="P205" s="139"/>
      <c r="Q205" s="139"/>
      <c r="R205" s="139"/>
    </row>
    <row r="206" spans="1:18" s="3" customFormat="1" ht="12.75">
      <c r="A206" s="87" t="s">
        <v>148</v>
      </c>
      <c r="B206" s="88" t="s">
        <v>130</v>
      </c>
      <c r="C206" s="50" t="s">
        <v>52</v>
      </c>
      <c r="D206" s="50" t="s">
        <v>122</v>
      </c>
      <c r="E206" s="50" t="s">
        <v>70</v>
      </c>
      <c r="F206" s="50" t="s">
        <v>254</v>
      </c>
      <c r="G206" s="50" t="s">
        <v>97</v>
      </c>
      <c r="H206" s="50">
        <v>12</v>
      </c>
      <c r="I206" s="120">
        <v>1242.5</v>
      </c>
      <c r="J206" s="119">
        <f t="shared" si="3"/>
        <v>1304.625</v>
      </c>
      <c r="K206" s="119">
        <v>1366.7</v>
      </c>
      <c r="L206" s="119">
        <v>1491</v>
      </c>
      <c r="M206" s="119">
        <v>1615.2</v>
      </c>
      <c r="N206" s="119">
        <v>1739.5</v>
      </c>
      <c r="O206" s="119">
        <v>1863.7</v>
      </c>
      <c r="P206" s="139"/>
      <c r="Q206" s="139"/>
      <c r="R206" s="139"/>
    </row>
    <row r="207" spans="1:18" s="3" customFormat="1" ht="12.75">
      <c r="A207" s="87" t="s">
        <v>148</v>
      </c>
      <c r="B207" s="88" t="s">
        <v>130</v>
      </c>
      <c r="C207" s="50" t="s">
        <v>52</v>
      </c>
      <c r="D207" s="50" t="s">
        <v>122</v>
      </c>
      <c r="E207" s="50" t="s">
        <v>71</v>
      </c>
      <c r="F207" s="50" t="s">
        <v>254</v>
      </c>
      <c r="G207" s="50" t="s">
        <v>97</v>
      </c>
      <c r="H207" s="50">
        <v>12</v>
      </c>
      <c r="I207" s="120">
        <v>1242.5</v>
      </c>
      <c r="J207" s="119">
        <f t="shared" si="3"/>
        <v>1304.625</v>
      </c>
      <c r="K207" s="119">
        <v>1366.7</v>
      </c>
      <c r="L207" s="119">
        <v>1491</v>
      </c>
      <c r="M207" s="119">
        <v>1615.2</v>
      </c>
      <c r="N207" s="119">
        <v>1739.5</v>
      </c>
      <c r="O207" s="119">
        <v>1863.7</v>
      </c>
      <c r="P207" s="139"/>
      <c r="Q207" s="139"/>
      <c r="R207" s="139"/>
    </row>
    <row r="208" spans="1:18" s="3" customFormat="1" ht="12.75">
      <c r="A208" s="87" t="s">
        <v>148</v>
      </c>
      <c r="B208" s="88" t="s">
        <v>130</v>
      </c>
      <c r="C208" s="50" t="s">
        <v>52</v>
      </c>
      <c r="D208" s="50" t="s">
        <v>122</v>
      </c>
      <c r="E208" s="50" t="s">
        <v>72</v>
      </c>
      <c r="F208" s="50" t="s">
        <v>254</v>
      </c>
      <c r="G208" s="50" t="s">
        <v>97</v>
      </c>
      <c r="H208" s="50">
        <v>12</v>
      </c>
      <c r="I208" s="120">
        <v>1242.5</v>
      </c>
      <c r="J208" s="119">
        <f t="shared" si="3"/>
        <v>1304.625</v>
      </c>
      <c r="K208" s="119">
        <v>1366.7</v>
      </c>
      <c r="L208" s="119">
        <v>1491</v>
      </c>
      <c r="M208" s="119">
        <v>1615.2</v>
      </c>
      <c r="N208" s="119">
        <v>1739.5</v>
      </c>
      <c r="O208" s="119">
        <v>1863.7</v>
      </c>
      <c r="P208" s="139"/>
      <c r="Q208" s="139"/>
      <c r="R208" s="139"/>
    </row>
    <row r="209" spans="1:18" s="3" customFormat="1" ht="12.75">
      <c r="A209" s="87" t="s">
        <v>148</v>
      </c>
      <c r="B209" s="88" t="s">
        <v>130</v>
      </c>
      <c r="C209" s="50" t="s">
        <v>52</v>
      </c>
      <c r="D209" s="50" t="s">
        <v>122</v>
      </c>
      <c r="E209" s="50" t="s">
        <v>73</v>
      </c>
      <c r="F209" s="50" t="s">
        <v>254</v>
      </c>
      <c r="G209" s="50" t="s">
        <v>97</v>
      </c>
      <c r="H209" s="50">
        <v>12</v>
      </c>
      <c r="I209" s="120">
        <v>1242.5</v>
      </c>
      <c r="J209" s="119">
        <f t="shared" si="3"/>
        <v>1304.625</v>
      </c>
      <c r="K209" s="119">
        <v>1366.7</v>
      </c>
      <c r="L209" s="119">
        <v>1491</v>
      </c>
      <c r="M209" s="119">
        <v>1615.2</v>
      </c>
      <c r="N209" s="119">
        <v>1739.5</v>
      </c>
      <c r="O209" s="119">
        <v>1863.7</v>
      </c>
      <c r="P209" s="139"/>
      <c r="Q209" s="139"/>
      <c r="R209" s="139"/>
    </row>
    <row r="210" spans="1:18" s="3" customFormat="1" ht="12.75">
      <c r="A210" s="77"/>
      <c r="B210" s="78" t="s">
        <v>162</v>
      </c>
      <c r="C210" s="52"/>
      <c r="D210" s="52"/>
      <c r="E210" s="52"/>
      <c r="F210" s="52"/>
      <c r="G210" s="52"/>
      <c r="H210" s="52"/>
      <c r="I210" s="120"/>
      <c r="J210" s="119">
        <f t="shared" si="3"/>
        <v>0</v>
      </c>
      <c r="K210" s="119"/>
      <c r="L210" s="119"/>
      <c r="M210" s="119"/>
      <c r="N210" s="119"/>
      <c r="O210" s="119"/>
      <c r="P210" s="139"/>
      <c r="Q210" s="139"/>
      <c r="R210" s="139"/>
    </row>
    <row r="211" spans="1:18" s="3" customFormat="1" ht="12.75">
      <c r="A211" s="81" t="s">
        <v>145</v>
      </c>
      <c r="B211" s="82" t="s">
        <v>136</v>
      </c>
      <c r="C211" s="49" t="s">
        <v>128</v>
      </c>
      <c r="D211" s="49" t="s">
        <v>131</v>
      </c>
      <c r="E211" s="49" t="s">
        <v>74</v>
      </c>
      <c r="F211" s="49" t="s">
        <v>254</v>
      </c>
      <c r="G211" s="49" t="s">
        <v>97</v>
      </c>
      <c r="H211" s="49">
        <v>12</v>
      </c>
      <c r="I211" s="120">
        <v>1934.7</v>
      </c>
      <c r="J211" s="119">
        <f t="shared" si="3"/>
        <v>2031.4350000000002</v>
      </c>
      <c r="K211" s="119">
        <v>2100.1</v>
      </c>
      <c r="L211" s="119">
        <v>2232.4</v>
      </c>
      <c r="M211" s="119">
        <v>2480.4</v>
      </c>
      <c r="N211" s="119">
        <v>2728.4</v>
      </c>
      <c r="O211" s="119">
        <v>2976.5</v>
      </c>
      <c r="P211" s="139"/>
      <c r="Q211" s="139"/>
      <c r="R211" s="139"/>
    </row>
    <row r="212" spans="1:18" s="3" customFormat="1" ht="12.75">
      <c r="A212" s="81" t="s">
        <v>145</v>
      </c>
      <c r="B212" s="82" t="s">
        <v>136</v>
      </c>
      <c r="C212" s="49" t="s">
        <v>128</v>
      </c>
      <c r="D212" s="49" t="s">
        <v>131</v>
      </c>
      <c r="E212" s="49" t="s">
        <v>70</v>
      </c>
      <c r="F212" s="49" t="s">
        <v>254</v>
      </c>
      <c r="G212" s="49" t="s">
        <v>97</v>
      </c>
      <c r="H212" s="49">
        <v>12</v>
      </c>
      <c r="I212" s="120">
        <v>1934.7</v>
      </c>
      <c r="J212" s="119">
        <f t="shared" si="3"/>
        <v>2031.4350000000002</v>
      </c>
      <c r="K212" s="119">
        <v>2100.1</v>
      </c>
      <c r="L212" s="119">
        <v>2232.4</v>
      </c>
      <c r="M212" s="119">
        <v>2480.4</v>
      </c>
      <c r="N212" s="119">
        <v>2728.4</v>
      </c>
      <c r="O212" s="119">
        <v>2976.5</v>
      </c>
      <c r="P212" s="139"/>
      <c r="Q212" s="139"/>
      <c r="R212" s="139"/>
    </row>
    <row r="213" spans="1:18" s="3" customFormat="1" ht="12.75">
      <c r="A213" s="81" t="s">
        <v>145</v>
      </c>
      <c r="B213" s="82" t="s">
        <v>136</v>
      </c>
      <c r="C213" s="49" t="s">
        <v>128</v>
      </c>
      <c r="D213" s="49" t="s">
        <v>131</v>
      </c>
      <c r="E213" s="49" t="s">
        <v>71</v>
      </c>
      <c r="F213" s="49" t="s">
        <v>254</v>
      </c>
      <c r="G213" s="49" t="s">
        <v>97</v>
      </c>
      <c r="H213" s="49">
        <v>12</v>
      </c>
      <c r="I213" s="120">
        <v>1934.7</v>
      </c>
      <c r="J213" s="119">
        <f t="shared" si="3"/>
        <v>2031.4350000000002</v>
      </c>
      <c r="K213" s="119">
        <v>2100.1</v>
      </c>
      <c r="L213" s="119">
        <v>2232.4</v>
      </c>
      <c r="M213" s="119">
        <v>2480.4</v>
      </c>
      <c r="N213" s="119">
        <v>2728.4</v>
      </c>
      <c r="O213" s="119">
        <v>2976.5</v>
      </c>
      <c r="P213" s="139"/>
      <c r="Q213" s="139"/>
      <c r="R213" s="139"/>
    </row>
    <row r="214" spans="1:18" s="3" customFormat="1" ht="12.75">
      <c r="A214" s="81" t="s">
        <v>145</v>
      </c>
      <c r="B214" s="82" t="s">
        <v>136</v>
      </c>
      <c r="C214" s="49" t="s">
        <v>128</v>
      </c>
      <c r="D214" s="49" t="s">
        <v>131</v>
      </c>
      <c r="E214" s="49" t="s">
        <v>72</v>
      </c>
      <c r="F214" s="49" t="s">
        <v>254</v>
      </c>
      <c r="G214" s="49" t="s">
        <v>97</v>
      </c>
      <c r="H214" s="49">
        <v>12</v>
      </c>
      <c r="I214" s="120">
        <v>1934.7</v>
      </c>
      <c r="J214" s="119">
        <f t="shared" si="3"/>
        <v>2031.4350000000002</v>
      </c>
      <c r="K214" s="119">
        <v>2100.1</v>
      </c>
      <c r="L214" s="119">
        <v>2232.4</v>
      </c>
      <c r="M214" s="119">
        <v>2480.4</v>
      </c>
      <c r="N214" s="119">
        <v>2728.4</v>
      </c>
      <c r="O214" s="119">
        <v>2976.5</v>
      </c>
      <c r="P214" s="139"/>
      <c r="Q214" s="139"/>
      <c r="R214" s="139"/>
    </row>
    <row r="215" spans="1:18" s="3" customFormat="1" ht="12.75">
      <c r="A215" s="81" t="s">
        <v>145</v>
      </c>
      <c r="B215" s="82" t="s">
        <v>136</v>
      </c>
      <c r="C215" s="49" t="s">
        <v>128</v>
      </c>
      <c r="D215" s="49" t="s">
        <v>131</v>
      </c>
      <c r="E215" s="49" t="s">
        <v>73</v>
      </c>
      <c r="F215" s="49" t="s">
        <v>254</v>
      </c>
      <c r="G215" s="49" t="s">
        <v>97</v>
      </c>
      <c r="H215" s="49">
        <v>12</v>
      </c>
      <c r="I215" s="120">
        <v>1934.7</v>
      </c>
      <c r="J215" s="119">
        <f t="shared" si="3"/>
        <v>2031.4350000000002</v>
      </c>
      <c r="K215" s="119">
        <v>2100.1</v>
      </c>
      <c r="L215" s="119">
        <v>2232.4</v>
      </c>
      <c r="M215" s="119">
        <v>2480.4</v>
      </c>
      <c r="N215" s="119">
        <v>2728.4</v>
      </c>
      <c r="O215" s="119">
        <v>2976.5</v>
      </c>
      <c r="P215" s="139"/>
      <c r="Q215" s="139"/>
      <c r="R215" s="139"/>
    </row>
    <row r="216" spans="1:18" s="3" customFormat="1" ht="12.75">
      <c r="A216" s="81" t="s">
        <v>146</v>
      </c>
      <c r="B216" s="82" t="s">
        <v>195</v>
      </c>
      <c r="C216" s="49" t="s">
        <v>128</v>
      </c>
      <c r="D216" s="49" t="s">
        <v>132</v>
      </c>
      <c r="E216" s="49" t="s">
        <v>74</v>
      </c>
      <c r="F216" s="49" t="s">
        <v>254</v>
      </c>
      <c r="G216" s="49" t="s">
        <v>97</v>
      </c>
      <c r="H216" s="49">
        <v>12</v>
      </c>
      <c r="I216" s="120">
        <v>1498.5</v>
      </c>
      <c r="J216" s="119">
        <f t="shared" si="3"/>
        <v>1573.425</v>
      </c>
      <c r="K216" s="119">
        <v>1626.6</v>
      </c>
      <c r="L216" s="119">
        <v>1729</v>
      </c>
      <c r="M216" s="119">
        <v>1921.1</v>
      </c>
      <c r="N216" s="119">
        <v>2113.3000000000002</v>
      </c>
      <c r="O216" s="119">
        <v>2305.4</v>
      </c>
      <c r="P216" s="139"/>
      <c r="Q216" s="139"/>
      <c r="R216" s="139"/>
    </row>
    <row r="217" spans="1:18" s="3" customFormat="1" ht="12.75">
      <c r="A217" s="81" t="s">
        <v>146</v>
      </c>
      <c r="B217" s="82" t="s">
        <v>195</v>
      </c>
      <c r="C217" s="49" t="s">
        <v>128</v>
      </c>
      <c r="D217" s="49" t="s">
        <v>132</v>
      </c>
      <c r="E217" s="49" t="s">
        <v>70</v>
      </c>
      <c r="F217" s="49" t="s">
        <v>254</v>
      </c>
      <c r="G217" s="49" t="s">
        <v>97</v>
      </c>
      <c r="H217" s="49">
        <v>12</v>
      </c>
      <c r="I217" s="120">
        <v>1498.5</v>
      </c>
      <c r="J217" s="119">
        <f t="shared" si="3"/>
        <v>1573.425</v>
      </c>
      <c r="K217" s="119">
        <v>1626.6</v>
      </c>
      <c r="L217" s="119">
        <v>1729</v>
      </c>
      <c r="M217" s="119">
        <v>1921.1</v>
      </c>
      <c r="N217" s="119">
        <v>2113.3000000000002</v>
      </c>
      <c r="O217" s="119">
        <v>2305.4</v>
      </c>
      <c r="P217" s="139"/>
      <c r="Q217" s="139"/>
      <c r="R217" s="139"/>
    </row>
    <row r="218" spans="1:18" s="3" customFormat="1" ht="12.75">
      <c r="A218" s="81" t="s">
        <v>146</v>
      </c>
      <c r="B218" s="82" t="s">
        <v>195</v>
      </c>
      <c r="C218" s="49" t="s">
        <v>128</v>
      </c>
      <c r="D218" s="49" t="s">
        <v>132</v>
      </c>
      <c r="E218" s="49" t="s">
        <v>71</v>
      </c>
      <c r="F218" s="49" t="s">
        <v>254</v>
      </c>
      <c r="G218" s="49" t="s">
        <v>97</v>
      </c>
      <c r="H218" s="49">
        <v>12</v>
      </c>
      <c r="I218" s="120">
        <v>1498.5</v>
      </c>
      <c r="J218" s="119">
        <f t="shared" si="3"/>
        <v>1573.425</v>
      </c>
      <c r="K218" s="119">
        <v>1626.6</v>
      </c>
      <c r="L218" s="119">
        <v>1729</v>
      </c>
      <c r="M218" s="119">
        <v>1921.1</v>
      </c>
      <c r="N218" s="119">
        <v>2113.3000000000002</v>
      </c>
      <c r="O218" s="119">
        <v>2305.4</v>
      </c>
      <c r="P218" s="139"/>
      <c r="Q218" s="139"/>
      <c r="R218" s="139"/>
    </row>
    <row r="219" spans="1:18" s="3" customFormat="1" ht="12.75">
      <c r="A219" s="81" t="s">
        <v>146</v>
      </c>
      <c r="B219" s="82" t="s">
        <v>195</v>
      </c>
      <c r="C219" s="49" t="s">
        <v>128</v>
      </c>
      <c r="D219" s="49" t="s">
        <v>132</v>
      </c>
      <c r="E219" s="49" t="s">
        <v>72</v>
      </c>
      <c r="F219" s="49" t="s">
        <v>254</v>
      </c>
      <c r="G219" s="49" t="s">
        <v>97</v>
      </c>
      <c r="H219" s="49">
        <v>12</v>
      </c>
      <c r="I219" s="120">
        <v>1498.5</v>
      </c>
      <c r="J219" s="119">
        <f t="shared" si="3"/>
        <v>1573.425</v>
      </c>
      <c r="K219" s="119">
        <v>1626.6</v>
      </c>
      <c r="L219" s="119">
        <v>1729</v>
      </c>
      <c r="M219" s="119">
        <v>1921.1</v>
      </c>
      <c r="N219" s="119">
        <v>2113.3000000000002</v>
      </c>
      <c r="O219" s="119">
        <v>2305.4</v>
      </c>
      <c r="P219" s="139"/>
      <c r="Q219" s="139"/>
      <c r="R219" s="139"/>
    </row>
    <row r="220" spans="1:18" s="3" customFormat="1" ht="12.75">
      <c r="A220" s="81" t="s">
        <v>146</v>
      </c>
      <c r="B220" s="82" t="s">
        <v>195</v>
      </c>
      <c r="C220" s="49" t="s">
        <v>128</v>
      </c>
      <c r="D220" s="49" t="s">
        <v>132</v>
      </c>
      <c r="E220" s="49" t="s">
        <v>73</v>
      </c>
      <c r="F220" s="49" t="s">
        <v>254</v>
      </c>
      <c r="G220" s="49" t="s">
        <v>97</v>
      </c>
      <c r="H220" s="49">
        <v>12</v>
      </c>
      <c r="I220" s="120">
        <v>1498.5</v>
      </c>
      <c r="J220" s="119">
        <f t="shared" si="3"/>
        <v>1573.425</v>
      </c>
      <c r="K220" s="119">
        <v>1626.6</v>
      </c>
      <c r="L220" s="119">
        <v>1729</v>
      </c>
      <c r="M220" s="119">
        <v>1921.1</v>
      </c>
      <c r="N220" s="119">
        <v>2113.3000000000002</v>
      </c>
      <c r="O220" s="119">
        <v>2305.4</v>
      </c>
      <c r="P220" s="139"/>
      <c r="Q220" s="139"/>
      <c r="R220" s="139"/>
    </row>
    <row r="221" spans="1:18" s="3" customFormat="1" ht="12.75">
      <c r="A221" s="87" t="s">
        <v>147</v>
      </c>
      <c r="B221" s="88" t="s">
        <v>137</v>
      </c>
      <c r="C221" s="50" t="s">
        <v>128</v>
      </c>
      <c r="D221" s="50" t="s">
        <v>131</v>
      </c>
      <c r="E221" s="50" t="s">
        <v>73</v>
      </c>
      <c r="F221" s="50" t="s">
        <v>254</v>
      </c>
      <c r="G221" s="50" t="s">
        <v>97</v>
      </c>
      <c r="H221" s="50">
        <v>12</v>
      </c>
      <c r="I221" s="120">
        <v>1934.7</v>
      </c>
      <c r="J221" s="119">
        <f t="shared" si="3"/>
        <v>2031.4350000000002</v>
      </c>
      <c r="K221" s="119">
        <v>2100.1</v>
      </c>
      <c r="L221" s="119">
        <v>2232.4</v>
      </c>
      <c r="M221" s="119">
        <v>2480.4</v>
      </c>
      <c r="N221" s="119">
        <v>2728.4</v>
      </c>
      <c r="O221" s="119">
        <v>2976.5</v>
      </c>
      <c r="P221" s="139"/>
      <c r="Q221" s="139"/>
      <c r="R221" s="139"/>
    </row>
    <row r="222" spans="1:18" s="3" customFormat="1" ht="12.75">
      <c r="A222" s="87" t="s">
        <v>147</v>
      </c>
      <c r="B222" s="88" t="s">
        <v>137</v>
      </c>
      <c r="C222" s="50" t="s">
        <v>128</v>
      </c>
      <c r="D222" s="50" t="s">
        <v>131</v>
      </c>
      <c r="E222" s="50" t="s">
        <v>74</v>
      </c>
      <c r="F222" s="50" t="s">
        <v>254</v>
      </c>
      <c r="G222" s="50" t="s">
        <v>97</v>
      </c>
      <c r="H222" s="50">
        <v>12</v>
      </c>
      <c r="I222" s="120">
        <v>1934.7</v>
      </c>
      <c r="J222" s="119">
        <f t="shared" si="3"/>
        <v>2031.4350000000002</v>
      </c>
      <c r="K222" s="119">
        <v>2100.1</v>
      </c>
      <c r="L222" s="119">
        <v>2232.4</v>
      </c>
      <c r="M222" s="119">
        <v>2480.4</v>
      </c>
      <c r="N222" s="119">
        <v>2728.4</v>
      </c>
      <c r="O222" s="119">
        <v>2976.5</v>
      </c>
      <c r="P222" s="139"/>
      <c r="Q222" s="139"/>
      <c r="R222" s="139"/>
    </row>
    <row r="223" spans="1:18" s="3" customFormat="1" ht="12.75">
      <c r="A223" s="87" t="s">
        <v>147</v>
      </c>
      <c r="B223" s="88" t="s">
        <v>137</v>
      </c>
      <c r="C223" s="50" t="s">
        <v>128</v>
      </c>
      <c r="D223" s="50" t="s">
        <v>131</v>
      </c>
      <c r="E223" s="50" t="s">
        <v>70</v>
      </c>
      <c r="F223" s="50" t="s">
        <v>254</v>
      </c>
      <c r="G223" s="50" t="s">
        <v>97</v>
      </c>
      <c r="H223" s="50">
        <v>12</v>
      </c>
      <c r="I223" s="120">
        <v>1934.7</v>
      </c>
      <c r="J223" s="119">
        <f t="shared" si="3"/>
        <v>2031.4350000000002</v>
      </c>
      <c r="K223" s="119">
        <v>2100.1</v>
      </c>
      <c r="L223" s="119">
        <v>2232.4</v>
      </c>
      <c r="M223" s="119">
        <v>2480.4</v>
      </c>
      <c r="N223" s="119">
        <v>2728.4</v>
      </c>
      <c r="O223" s="119">
        <v>2976.5</v>
      </c>
      <c r="P223" s="139"/>
      <c r="Q223" s="139"/>
      <c r="R223" s="139"/>
    </row>
    <row r="224" spans="1:18" s="3" customFormat="1" ht="12.75">
      <c r="A224" s="87" t="s">
        <v>147</v>
      </c>
      <c r="B224" s="88" t="s">
        <v>137</v>
      </c>
      <c r="C224" s="50" t="s">
        <v>128</v>
      </c>
      <c r="D224" s="50" t="s">
        <v>131</v>
      </c>
      <c r="E224" s="50" t="s">
        <v>71</v>
      </c>
      <c r="F224" s="50" t="s">
        <v>254</v>
      </c>
      <c r="G224" s="50" t="s">
        <v>97</v>
      </c>
      <c r="H224" s="50">
        <v>12</v>
      </c>
      <c r="I224" s="120">
        <v>1934.7</v>
      </c>
      <c r="J224" s="119">
        <f t="shared" si="3"/>
        <v>2031.4350000000002</v>
      </c>
      <c r="K224" s="119">
        <v>2100.1</v>
      </c>
      <c r="L224" s="119">
        <v>2232.4</v>
      </c>
      <c r="M224" s="119">
        <v>2480.4</v>
      </c>
      <c r="N224" s="119">
        <v>2728.4</v>
      </c>
      <c r="O224" s="119">
        <v>2976.5</v>
      </c>
      <c r="P224" s="139"/>
      <c r="Q224" s="139"/>
      <c r="R224" s="139"/>
    </row>
    <row r="225" spans="1:18" s="3" customFormat="1" ht="12.75">
      <c r="A225" s="87" t="s">
        <v>147</v>
      </c>
      <c r="B225" s="88" t="s">
        <v>137</v>
      </c>
      <c r="C225" s="50" t="s">
        <v>128</v>
      </c>
      <c r="D225" s="50" t="s">
        <v>131</v>
      </c>
      <c r="E225" s="50" t="s">
        <v>72</v>
      </c>
      <c r="F225" s="50" t="s">
        <v>254</v>
      </c>
      <c r="G225" s="50" t="s">
        <v>97</v>
      </c>
      <c r="H225" s="50">
        <v>12</v>
      </c>
      <c r="I225" s="120">
        <v>1934.7</v>
      </c>
      <c r="J225" s="119">
        <f t="shared" si="3"/>
        <v>2031.4350000000002</v>
      </c>
      <c r="K225" s="119">
        <v>2100.1</v>
      </c>
      <c r="L225" s="119">
        <v>2232.4</v>
      </c>
      <c r="M225" s="119">
        <v>2480.4</v>
      </c>
      <c r="N225" s="119">
        <v>2728.4</v>
      </c>
      <c r="O225" s="119">
        <v>2976.5</v>
      </c>
      <c r="P225" s="139"/>
      <c r="Q225" s="139"/>
      <c r="R225" s="139"/>
    </row>
    <row r="226" spans="1:18" s="3" customFormat="1" ht="25.5">
      <c r="A226" s="87" t="s">
        <v>148</v>
      </c>
      <c r="B226" s="88" t="s">
        <v>196</v>
      </c>
      <c r="C226" s="50" t="s">
        <v>128</v>
      </c>
      <c r="D226" s="50" t="s">
        <v>132</v>
      </c>
      <c r="E226" s="50" t="s">
        <v>74</v>
      </c>
      <c r="F226" s="50" t="s">
        <v>254</v>
      </c>
      <c r="G226" s="50" t="s">
        <v>97</v>
      </c>
      <c r="H226" s="50">
        <v>12</v>
      </c>
      <c r="I226" s="120">
        <v>1498.5</v>
      </c>
      <c r="J226" s="119">
        <f t="shared" si="3"/>
        <v>1573.425</v>
      </c>
      <c r="K226" s="119">
        <v>1626.6</v>
      </c>
      <c r="L226" s="119">
        <v>1729</v>
      </c>
      <c r="M226" s="119">
        <v>1921.1</v>
      </c>
      <c r="N226" s="119">
        <v>2113.3000000000002</v>
      </c>
      <c r="O226" s="119">
        <v>2305.4</v>
      </c>
      <c r="P226" s="139"/>
      <c r="Q226" s="139"/>
      <c r="R226" s="139"/>
    </row>
    <row r="227" spans="1:18" s="3" customFormat="1" ht="25.5">
      <c r="A227" s="87" t="s">
        <v>148</v>
      </c>
      <c r="B227" s="88" t="s">
        <v>196</v>
      </c>
      <c r="C227" s="50" t="s">
        <v>128</v>
      </c>
      <c r="D227" s="50" t="s">
        <v>132</v>
      </c>
      <c r="E227" s="50" t="s">
        <v>70</v>
      </c>
      <c r="F227" s="50" t="s">
        <v>254</v>
      </c>
      <c r="G227" s="50" t="s">
        <v>97</v>
      </c>
      <c r="H227" s="50">
        <v>12</v>
      </c>
      <c r="I227" s="120">
        <v>1498.5</v>
      </c>
      <c r="J227" s="119">
        <f t="shared" si="3"/>
        <v>1573.425</v>
      </c>
      <c r="K227" s="119">
        <v>1626.6</v>
      </c>
      <c r="L227" s="119">
        <v>1729</v>
      </c>
      <c r="M227" s="119">
        <v>1921.1</v>
      </c>
      <c r="N227" s="119">
        <v>2113.3000000000002</v>
      </c>
      <c r="O227" s="119">
        <v>2305.4</v>
      </c>
      <c r="P227" s="139"/>
      <c r="Q227" s="139"/>
      <c r="R227" s="139"/>
    </row>
    <row r="228" spans="1:18" s="3" customFormat="1" ht="25.5">
      <c r="A228" s="87" t="s">
        <v>148</v>
      </c>
      <c r="B228" s="88" t="s">
        <v>196</v>
      </c>
      <c r="C228" s="50" t="s">
        <v>128</v>
      </c>
      <c r="D228" s="50" t="s">
        <v>132</v>
      </c>
      <c r="E228" s="50" t="s">
        <v>71</v>
      </c>
      <c r="F228" s="50" t="s">
        <v>254</v>
      </c>
      <c r="G228" s="50" t="s">
        <v>97</v>
      </c>
      <c r="H228" s="50">
        <v>12</v>
      </c>
      <c r="I228" s="120">
        <v>1498.5</v>
      </c>
      <c r="J228" s="119">
        <f t="shared" si="3"/>
        <v>1573.425</v>
      </c>
      <c r="K228" s="119">
        <v>1626.6</v>
      </c>
      <c r="L228" s="119">
        <v>1729</v>
      </c>
      <c r="M228" s="119">
        <v>1921.1</v>
      </c>
      <c r="N228" s="119">
        <v>2113.3000000000002</v>
      </c>
      <c r="O228" s="119">
        <v>2305.4</v>
      </c>
      <c r="P228" s="139"/>
      <c r="Q228" s="139"/>
      <c r="R228" s="139"/>
    </row>
    <row r="229" spans="1:18" ht="25.5">
      <c r="A229" s="87" t="s">
        <v>148</v>
      </c>
      <c r="B229" s="88" t="s">
        <v>196</v>
      </c>
      <c r="C229" s="50" t="s">
        <v>128</v>
      </c>
      <c r="D229" s="50" t="s">
        <v>132</v>
      </c>
      <c r="E229" s="50" t="s">
        <v>72</v>
      </c>
      <c r="F229" s="50" t="s">
        <v>254</v>
      </c>
      <c r="G229" s="50" t="s">
        <v>97</v>
      </c>
      <c r="H229" s="50">
        <v>12</v>
      </c>
      <c r="I229" s="120">
        <v>1498.5</v>
      </c>
      <c r="J229" s="119">
        <f t="shared" si="3"/>
        <v>1573.425</v>
      </c>
      <c r="K229" s="119">
        <v>1626.6</v>
      </c>
      <c r="L229" s="119">
        <v>1729</v>
      </c>
      <c r="M229" s="119">
        <v>1921.1</v>
      </c>
      <c r="N229" s="119">
        <v>2113.3000000000002</v>
      </c>
      <c r="O229" s="119">
        <v>2305.4</v>
      </c>
    </row>
    <row r="230" spans="1:18" ht="25.5">
      <c r="A230" s="87" t="s">
        <v>148</v>
      </c>
      <c r="B230" s="88" t="s">
        <v>196</v>
      </c>
      <c r="C230" s="50" t="s">
        <v>128</v>
      </c>
      <c r="D230" s="50" t="s">
        <v>132</v>
      </c>
      <c r="E230" s="50" t="s">
        <v>73</v>
      </c>
      <c r="F230" s="50" t="s">
        <v>254</v>
      </c>
      <c r="G230" s="50" t="s">
        <v>97</v>
      </c>
      <c r="H230" s="50">
        <v>12</v>
      </c>
      <c r="I230" s="120">
        <v>1498.5</v>
      </c>
      <c r="J230" s="119">
        <f t="shared" si="3"/>
        <v>1573.425</v>
      </c>
      <c r="K230" s="119">
        <v>1626.6</v>
      </c>
      <c r="L230" s="119">
        <v>1729</v>
      </c>
      <c r="M230" s="119">
        <v>1921.1</v>
      </c>
      <c r="N230" s="119">
        <v>2113.3000000000002</v>
      </c>
      <c r="O230" s="119">
        <v>2305.4</v>
      </c>
    </row>
    <row r="231" spans="1:18" ht="12.75">
      <c r="A231" s="75"/>
      <c r="B231" s="75" t="s">
        <v>250</v>
      </c>
      <c r="C231" s="52"/>
      <c r="D231" s="52"/>
      <c r="E231" s="52"/>
      <c r="F231" s="52"/>
      <c r="G231" s="52"/>
      <c r="H231" s="52"/>
      <c r="I231" s="120"/>
      <c r="J231" s="119">
        <f t="shared" si="3"/>
        <v>0</v>
      </c>
      <c r="K231" s="119"/>
      <c r="L231" s="119"/>
      <c r="M231" s="119"/>
      <c r="N231" s="119"/>
      <c r="O231" s="119"/>
    </row>
    <row r="232" spans="1:18" ht="18.75">
      <c r="A232" s="81" t="s">
        <v>360</v>
      </c>
      <c r="B232" s="87" t="s">
        <v>251</v>
      </c>
      <c r="C232" s="50" t="s">
        <v>252</v>
      </c>
      <c r="D232" s="50" t="s">
        <v>253</v>
      </c>
      <c r="E232" s="50" t="s">
        <v>74</v>
      </c>
      <c r="F232" s="50" t="s">
        <v>254</v>
      </c>
      <c r="G232" s="50" t="s">
        <v>97</v>
      </c>
      <c r="H232" s="50">
        <v>12</v>
      </c>
      <c r="I232" s="120">
        <v>2337.1999999999998</v>
      </c>
      <c r="J232" s="119">
        <f t="shared" si="3"/>
        <v>2454.06</v>
      </c>
      <c r="K232" s="119">
        <v>2443.4</v>
      </c>
      <c r="L232" s="119">
        <v>2549.6999999999998</v>
      </c>
      <c r="M232" s="119">
        <v>2655.9</v>
      </c>
      <c r="N232" s="119">
        <v>2762.1</v>
      </c>
      <c r="O232" s="119">
        <v>2825.9</v>
      </c>
    </row>
    <row r="233" spans="1:18" ht="18.75">
      <c r="A233" s="81" t="s">
        <v>360</v>
      </c>
      <c r="B233" s="87" t="s">
        <v>251</v>
      </c>
      <c r="C233" s="50" t="s">
        <v>252</v>
      </c>
      <c r="D233" s="50" t="s">
        <v>253</v>
      </c>
      <c r="E233" s="50" t="s">
        <v>70</v>
      </c>
      <c r="F233" s="50" t="s">
        <v>254</v>
      </c>
      <c r="G233" s="50" t="s">
        <v>97</v>
      </c>
      <c r="H233" s="50">
        <v>12</v>
      </c>
      <c r="I233" s="120">
        <v>2337.1999999999998</v>
      </c>
      <c r="J233" s="119">
        <f t="shared" si="3"/>
        <v>2454.06</v>
      </c>
      <c r="K233" s="119">
        <v>2443.4</v>
      </c>
      <c r="L233" s="119">
        <v>2549.6999999999998</v>
      </c>
      <c r="M233" s="119">
        <v>2655.9</v>
      </c>
      <c r="N233" s="119">
        <v>2762.1</v>
      </c>
      <c r="O233" s="119">
        <v>2825.9</v>
      </c>
    </row>
    <row r="234" spans="1:18" ht="18.75">
      <c r="A234" s="81" t="s">
        <v>360</v>
      </c>
      <c r="B234" s="87" t="s">
        <v>251</v>
      </c>
      <c r="C234" s="50" t="s">
        <v>252</v>
      </c>
      <c r="D234" s="50" t="s">
        <v>253</v>
      </c>
      <c r="E234" s="50" t="s">
        <v>71</v>
      </c>
      <c r="F234" s="50" t="s">
        <v>254</v>
      </c>
      <c r="G234" s="50" t="s">
        <v>97</v>
      </c>
      <c r="H234" s="50">
        <v>12</v>
      </c>
      <c r="I234" s="120">
        <v>2337.1999999999998</v>
      </c>
      <c r="J234" s="119">
        <f t="shared" si="3"/>
        <v>2454.06</v>
      </c>
      <c r="K234" s="119">
        <v>2443.4</v>
      </c>
      <c r="L234" s="119">
        <v>2549.6999999999998</v>
      </c>
      <c r="M234" s="119">
        <v>2655.9</v>
      </c>
      <c r="N234" s="119">
        <v>2762.1</v>
      </c>
      <c r="O234" s="119">
        <v>2825.9</v>
      </c>
    </row>
    <row r="235" spans="1:18" ht="18.75">
      <c r="A235" s="81" t="s">
        <v>360</v>
      </c>
      <c r="B235" s="87" t="s">
        <v>251</v>
      </c>
      <c r="C235" s="50" t="s">
        <v>252</v>
      </c>
      <c r="D235" s="50" t="s">
        <v>253</v>
      </c>
      <c r="E235" s="50" t="s">
        <v>72</v>
      </c>
      <c r="F235" s="50" t="s">
        <v>254</v>
      </c>
      <c r="G235" s="50" t="s">
        <v>97</v>
      </c>
      <c r="H235" s="50">
        <v>12</v>
      </c>
      <c r="I235" s="120">
        <v>2337.1999999999998</v>
      </c>
      <c r="J235" s="119">
        <f t="shared" si="3"/>
        <v>2454.06</v>
      </c>
      <c r="K235" s="119">
        <v>2443.4</v>
      </c>
      <c r="L235" s="119">
        <v>2549.6999999999998</v>
      </c>
      <c r="M235" s="119">
        <v>2655.9</v>
      </c>
      <c r="N235" s="119">
        <v>2762.1</v>
      </c>
      <c r="O235" s="119">
        <v>2825.9</v>
      </c>
    </row>
    <row r="236" spans="1:18" ht="19.5" thickBot="1">
      <c r="A236" s="81" t="s">
        <v>360</v>
      </c>
      <c r="B236" s="87" t="s">
        <v>251</v>
      </c>
      <c r="C236" s="50" t="s">
        <v>252</v>
      </c>
      <c r="D236" s="50" t="s">
        <v>253</v>
      </c>
      <c r="E236" s="50" t="s">
        <v>73</v>
      </c>
      <c r="F236" s="50" t="s">
        <v>254</v>
      </c>
      <c r="G236" s="50" t="s">
        <v>97</v>
      </c>
      <c r="H236" s="50">
        <v>12</v>
      </c>
      <c r="I236" s="120">
        <v>2337.1999999999998</v>
      </c>
      <c r="J236" s="119">
        <f t="shared" si="3"/>
        <v>2454.06</v>
      </c>
      <c r="K236" s="119">
        <v>2443.4</v>
      </c>
      <c r="L236" s="119">
        <v>2549.6999999999998</v>
      </c>
      <c r="M236" s="119">
        <v>2655.9</v>
      </c>
      <c r="N236" s="119">
        <v>2762.1</v>
      </c>
      <c r="O236" s="119">
        <v>2825.9</v>
      </c>
    </row>
    <row r="237" spans="1:18" ht="19.5" thickBot="1">
      <c r="A237" s="81" t="s">
        <v>361</v>
      </c>
      <c r="B237" s="87" t="s">
        <v>255</v>
      </c>
      <c r="C237" s="50" t="s">
        <v>252</v>
      </c>
      <c r="D237" s="50" t="s">
        <v>256</v>
      </c>
      <c r="E237" s="50" t="s">
        <v>74</v>
      </c>
      <c r="F237" s="50" t="s">
        <v>254</v>
      </c>
      <c r="G237" s="50" t="s">
        <v>97</v>
      </c>
      <c r="H237" s="50">
        <v>12</v>
      </c>
      <c r="I237" s="126">
        <v>1865</v>
      </c>
      <c r="J237" s="119">
        <f t="shared" si="3"/>
        <v>1958.25</v>
      </c>
      <c r="K237" s="119">
        <v>1949.8</v>
      </c>
      <c r="L237" s="119">
        <v>2034.5</v>
      </c>
      <c r="M237" s="119">
        <v>2119.3000000000002</v>
      </c>
      <c r="N237" s="119">
        <v>2204.1</v>
      </c>
      <c r="O237" s="121">
        <v>2255</v>
      </c>
    </row>
    <row r="238" spans="1:18" ht="19.5" thickBot="1">
      <c r="A238" s="81" t="s">
        <v>361</v>
      </c>
      <c r="B238" s="87" t="s">
        <v>255</v>
      </c>
      <c r="C238" s="50" t="s">
        <v>252</v>
      </c>
      <c r="D238" s="50" t="s">
        <v>256</v>
      </c>
      <c r="E238" s="50" t="s">
        <v>70</v>
      </c>
      <c r="F238" s="50" t="s">
        <v>254</v>
      </c>
      <c r="G238" s="50" t="s">
        <v>97</v>
      </c>
      <c r="H238" s="50">
        <v>12</v>
      </c>
      <c r="I238" s="126">
        <v>1865</v>
      </c>
      <c r="J238" s="119">
        <f t="shared" si="3"/>
        <v>1958.25</v>
      </c>
      <c r="K238" s="119">
        <v>1949.8</v>
      </c>
      <c r="L238" s="119">
        <v>2034.5</v>
      </c>
      <c r="M238" s="119">
        <v>2119.3000000000002</v>
      </c>
      <c r="N238" s="119">
        <v>2204.1</v>
      </c>
      <c r="O238" s="121">
        <v>2255</v>
      </c>
    </row>
    <row r="239" spans="1:18" ht="19.5" thickBot="1">
      <c r="A239" s="81" t="s">
        <v>361</v>
      </c>
      <c r="B239" s="87" t="s">
        <v>255</v>
      </c>
      <c r="C239" s="50" t="s">
        <v>252</v>
      </c>
      <c r="D239" s="50" t="s">
        <v>256</v>
      </c>
      <c r="E239" s="50" t="s">
        <v>71</v>
      </c>
      <c r="F239" s="50" t="s">
        <v>254</v>
      </c>
      <c r="G239" s="50" t="s">
        <v>97</v>
      </c>
      <c r="H239" s="50">
        <v>12</v>
      </c>
      <c r="I239" s="126">
        <v>1865</v>
      </c>
      <c r="J239" s="119">
        <f t="shared" si="3"/>
        <v>1958.25</v>
      </c>
      <c r="K239" s="119">
        <v>1949.8</v>
      </c>
      <c r="L239" s="119">
        <v>2034.5</v>
      </c>
      <c r="M239" s="119">
        <v>2119.3000000000002</v>
      </c>
      <c r="N239" s="119">
        <v>2204.1</v>
      </c>
      <c r="O239" s="121">
        <v>2255</v>
      </c>
    </row>
    <row r="240" spans="1:18" ht="19.5" thickBot="1">
      <c r="A240" s="81" t="s">
        <v>361</v>
      </c>
      <c r="B240" s="87" t="s">
        <v>255</v>
      </c>
      <c r="C240" s="50" t="s">
        <v>252</v>
      </c>
      <c r="D240" s="50" t="s">
        <v>256</v>
      </c>
      <c r="E240" s="50" t="s">
        <v>72</v>
      </c>
      <c r="F240" s="50" t="s">
        <v>254</v>
      </c>
      <c r="G240" s="50" t="s">
        <v>97</v>
      </c>
      <c r="H240" s="50">
        <v>12</v>
      </c>
      <c r="I240" s="126">
        <v>1865</v>
      </c>
      <c r="J240" s="119">
        <f t="shared" si="3"/>
        <v>1958.25</v>
      </c>
      <c r="K240" s="119">
        <v>1949.8</v>
      </c>
      <c r="L240" s="119">
        <v>2034.5</v>
      </c>
      <c r="M240" s="119">
        <v>2119.3000000000002</v>
      </c>
      <c r="N240" s="119">
        <v>2204.1</v>
      </c>
      <c r="O240" s="121">
        <v>2255</v>
      </c>
    </row>
    <row r="241" spans="1:15" ht="19.5" thickBot="1">
      <c r="A241" s="81" t="s">
        <v>361</v>
      </c>
      <c r="B241" s="87" t="s">
        <v>255</v>
      </c>
      <c r="C241" s="50" t="s">
        <v>252</v>
      </c>
      <c r="D241" s="50" t="s">
        <v>256</v>
      </c>
      <c r="E241" s="50" t="s">
        <v>73</v>
      </c>
      <c r="F241" s="50" t="s">
        <v>254</v>
      </c>
      <c r="G241" s="50" t="s">
        <v>97</v>
      </c>
      <c r="H241" s="50">
        <v>12</v>
      </c>
      <c r="I241" s="126">
        <v>1865</v>
      </c>
      <c r="J241" s="119">
        <f t="shared" si="3"/>
        <v>1958.25</v>
      </c>
      <c r="K241" s="119">
        <v>1949.8</v>
      </c>
      <c r="L241" s="119">
        <v>2034.5</v>
      </c>
      <c r="M241" s="119">
        <v>2119.3000000000002</v>
      </c>
      <c r="N241" s="119">
        <v>2204.1</v>
      </c>
      <c r="O241" s="121">
        <v>2255</v>
      </c>
    </row>
    <row r="242" spans="1:15" ht="18.75">
      <c r="A242" s="87" t="s">
        <v>362</v>
      </c>
      <c r="B242" s="87" t="s">
        <v>251</v>
      </c>
      <c r="C242" s="50" t="s">
        <v>363</v>
      </c>
      <c r="D242" s="50" t="s">
        <v>253</v>
      </c>
      <c r="E242" s="50" t="s">
        <v>74</v>
      </c>
      <c r="F242" s="50" t="s">
        <v>254</v>
      </c>
      <c r="G242" s="50" t="s">
        <v>97</v>
      </c>
      <c r="H242" s="50">
        <v>12</v>
      </c>
      <c r="I242" s="120">
        <v>2337.1999999999998</v>
      </c>
      <c r="J242" s="119">
        <f t="shared" si="3"/>
        <v>2454.06</v>
      </c>
      <c r="K242" s="119">
        <v>2443.4</v>
      </c>
      <c r="L242" s="119">
        <v>2549.6999999999998</v>
      </c>
      <c r="M242" s="119">
        <v>2655.9</v>
      </c>
      <c r="N242" s="119">
        <v>2762.1</v>
      </c>
      <c r="O242" s="119">
        <v>2825.9</v>
      </c>
    </row>
    <row r="243" spans="1:15" ht="18.75">
      <c r="A243" s="87" t="s">
        <v>362</v>
      </c>
      <c r="B243" s="87" t="s">
        <v>251</v>
      </c>
      <c r="C243" s="50" t="s">
        <v>363</v>
      </c>
      <c r="D243" s="50" t="s">
        <v>253</v>
      </c>
      <c r="E243" s="50" t="s">
        <v>70</v>
      </c>
      <c r="F243" s="50" t="s">
        <v>254</v>
      </c>
      <c r="G243" s="50" t="s">
        <v>97</v>
      </c>
      <c r="H243" s="50">
        <v>12</v>
      </c>
      <c r="I243" s="120">
        <v>2337.1999999999998</v>
      </c>
      <c r="J243" s="119">
        <f t="shared" si="3"/>
        <v>2454.06</v>
      </c>
      <c r="K243" s="119">
        <v>2443.4</v>
      </c>
      <c r="L243" s="119">
        <v>2549.6999999999998</v>
      </c>
      <c r="M243" s="119">
        <v>2655.9</v>
      </c>
      <c r="N243" s="119">
        <v>2762.1</v>
      </c>
      <c r="O243" s="119">
        <v>2825.9</v>
      </c>
    </row>
    <row r="244" spans="1:15" ht="18.75">
      <c r="A244" s="87" t="s">
        <v>362</v>
      </c>
      <c r="B244" s="87" t="s">
        <v>251</v>
      </c>
      <c r="C244" s="50" t="s">
        <v>363</v>
      </c>
      <c r="D244" s="50" t="s">
        <v>253</v>
      </c>
      <c r="E244" s="50" t="s">
        <v>71</v>
      </c>
      <c r="F244" s="50" t="s">
        <v>254</v>
      </c>
      <c r="G244" s="50" t="s">
        <v>97</v>
      </c>
      <c r="H244" s="50">
        <v>12</v>
      </c>
      <c r="I244" s="120">
        <v>2337.1999999999998</v>
      </c>
      <c r="J244" s="119">
        <f t="shared" si="3"/>
        <v>2454.06</v>
      </c>
      <c r="K244" s="119">
        <v>2443.4</v>
      </c>
      <c r="L244" s="119">
        <v>2549.6999999999998</v>
      </c>
      <c r="M244" s="119">
        <v>2655.9</v>
      </c>
      <c r="N244" s="119">
        <v>2762.1</v>
      </c>
      <c r="O244" s="119">
        <v>2825.9</v>
      </c>
    </row>
    <row r="245" spans="1:15" ht="18.75">
      <c r="A245" s="87" t="s">
        <v>362</v>
      </c>
      <c r="B245" s="87" t="s">
        <v>251</v>
      </c>
      <c r="C245" s="50" t="s">
        <v>363</v>
      </c>
      <c r="D245" s="50" t="s">
        <v>253</v>
      </c>
      <c r="E245" s="50" t="s">
        <v>72</v>
      </c>
      <c r="F245" s="50" t="s">
        <v>254</v>
      </c>
      <c r="G245" s="50" t="s">
        <v>97</v>
      </c>
      <c r="H245" s="50">
        <v>12</v>
      </c>
      <c r="I245" s="120">
        <v>2337.1999999999998</v>
      </c>
      <c r="J245" s="119">
        <f t="shared" si="3"/>
        <v>2454.06</v>
      </c>
      <c r="K245" s="119">
        <v>2443.4</v>
      </c>
      <c r="L245" s="119">
        <v>2549.6999999999998</v>
      </c>
      <c r="M245" s="119">
        <v>2655.9</v>
      </c>
      <c r="N245" s="119">
        <v>2762.1</v>
      </c>
      <c r="O245" s="119">
        <v>2825.9</v>
      </c>
    </row>
    <row r="246" spans="1:15" ht="19.5" thickBot="1">
      <c r="A246" s="87" t="s">
        <v>362</v>
      </c>
      <c r="B246" s="87" t="s">
        <v>251</v>
      </c>
      <c r="C246" s="50" t="s">
        <v>363</v>
      </c>
      <c r="D246" s="50" t="s">
        <v>253</v>
      </c>
      <c r="E246" s="50" t="s">
        <v>73</v>
      </c>
      <c r="F246" s="50" t="s">
        <v>254</v>
      </c>
      <c r="G246" s="50" t="s">
        <v>97</v>
      </c>
      <c r="H246" s="50">
        <v>12</v>
      </c>
      <c r="I246" s="120">
        <v>2337.1999999999998</v>
      </c>
      <c r="J246" s="119">
        <f t="shared" si="3"/>
        <v>2454.06</v>
      </c>
      <c r="K246" s="119">
        <v>2443.4</v>
      </c>
      <c r="L246" s="119">
        <v>2549.6999999999998</v>
      </c>
      <c r="M246" s="119">
        <v>2655.9</v>
      </c>
      <c r="N246" s="119">
        <v>2762.1</v>
      </c>
      <c r="O246" s="119">
        <v>2825.9</v>
      </c>
    </row>
    <row r="247" spans="1:15" ht="19.5" thickBot="1">
      <c r="A247" s="87" t="s">
        <v>364</v>
      </c>
      <c r="B247" s="87" t="s">
        <v>255</v>
      </c>
      <c r="C247" s="50" t="s">
        <v>363</v>
      </c>
      <c r="D247" s="50" t="s">
        <v>256</v>
      </c>
      <c r="E247" s="50" t="s">
        <v>74</v>
      </c>
      <c r="F247" s="50" t="s">
        <v>254</v>
      </c>
      <c r="G247" s="50" t="s">
        <v>97</v>
      </c>
      <c r="H247" s="50">
        <v>12</v>
      </c>
      <c r="I247" s="126">
        <v>1865</v>
      </c>
      <c r="J247" s="119">
        <f t="shared" si="3"/>
        <v>1958.25</v>
      </c>
      <c r="K247" s="119">
        <v>1949.8</v>
      </c>
      <c r="L247" s="119">
        <v>2034.5</v>
      </c>
      <c r="M247" s="119">
        <v>2119.3000000000002</v>
      </c>
      <c r="N247" s="119">
        <v>2204.1</v>
      </c>
      <c r="O247" s="121">
        <v>2255</v>
      </c>
    </row>
    <row r="248" spans="1:15" ht="19.5" thickBot="1">
      <c r="A248" s="87" t="s">
        <v>364</v>
      </c>
      <c r="B248" s="87" t="s">
        <v>255</v>
      </c>
      <c r="C248" s="50" t="s">
        <v>363</v>
      </c>
      <c r="D248" s="50" t="s">
        <v>256</v>
      </c>
      <c r="E248" s="50" t="s">
        <v>70</v>
      </c>
      <c r="F248" s="50" t="s">
        <v>254</v>
      </c>
      <c r="G248" s="50" t="s">
        <v>97</v>
      </c>
      <c r="H248" s="50">
        <v>12</v>
      </c>
      <c r="I248" s="126">
        <v>1865</v>
      </c>
      <c r="J248" s="119">
        <f t="shared" si="3"/>
        <v>1958.25</v>
      </c>
      <c r="K248" s="119">
        <v>1949.8</v>
      </c>
      <c r="L248" s="119">
        <v>2034.5</v>
      </c>
      <c r="M248" s="119">
        <v>2119.3000000000002</v>
      </c>
      <c r="N248" s="119">
        <v>2204.1</v>
      </c>
      <c r="O248" s="121">
        <v>2255</v>
      </c>
    </row>
    <row r="249" spans="1:15" ht="19.5" thickBot="1">
      <c r="A249" s="87" t="s">
        <v>364</v>
      </c>
      <c r="B249" s="87" t="s">
        <v>255</v>
      </c>
      <c r="C249" s="50" t="s">
        <v>363</v>
      </c>
      <c r="D249" s="50" t="s">
        <v>256</v>
      </c>
      <c r="E249" s="50" t="s">
        <v>71</v>
      </c>
      <c r="F249" s="50" t="s">
        <v>254</v>
      </c>
      <c r="G249" s="50" t="s">
        <v>97</v>
      </c>
      <c r="H249" s="50">
        <v>12</v>
      </c>
      <c r="I249" s="126">
        <v>1865</v>
      </c>
      <c r="J249" s="119">
        <f t="shared" si="3"/>
        <v>1958.25</v>
      </c>
      <c r="K249" s="119">
        <v>1949.8</v>
      </c>
      <c r="L249" s="119">
        <v>2034.5</v>
      </c>
      <c r="M249" s="119">
        <v>2119.3000000000002</v>
      </c>
      <c r="N249" s="119">
        <v>2204.1</v>
      </c>
      <c r="O249" s="121">
        <v>2255</v>
      </c>
    </row>
    <row r="250" spans="1:15" ht="19.5" thickBot="1">
      <c r="A250" s="87" t="s">
        <v>364</v>
      </c>
      <c r="B250" s="87" t="s">
        <v>255</v>
      </c>
      <c r="C250" s="50" t="s">
        <v>363</v>
      </c>
      <c r="D250" s="50" t="s">
        <v>256</v>
      </c>
      <c r="E250" s="50" t="s">
        <v>72</v>
      </c>
      <c r="F250" s="50" t="s">
        <v>254</v>
      </c>
      <c r="G250" s="50" t="s">
        <v>97</v>
      </c>
      <c r="H250" s="50">
        <v>12</v>
      </c>
      <c r="I250" s="126">
        <v>1865</v>
      </c>
      <c r="J250" s="119">
        <f t="shared" si="3"/>
        <v>1958.25</v>
      </c>
      <c r="K250" s="119">
        <v>1949.8</v>
      </c>
      <c r="L250" s="119">
        <v>2034.5</v>
      </c>
      <c r="M250" s="119">
        <v>2119.3000000000002</v>
      </c>
      <c r="N250" s="119">
        <v>2204.1</v>
      </c>
      <c r="O250" s="121">
        <v>2255</v>
      </c>
    </row>
    <row r="251" spans="1:15" ht="19.5" thickBot="1">
      <c r="A251" s="87" t="s">
        <v>364</v>
      </c>
      <c r="B251" s="87" t="s">
        <v>255</v>
      </c>
      <c r="C251" s="50" t="s">
        <v>363</v>
      </c>
      <c r="D251" s="50" t="s">
        <v>256</v>
      </c>
      <c r="E251" s="50" t="s">
        <v>73</v>
      </c>
      <c r="F251" s="50" t="s">
        <v>254</v>
      </c>
      <c r="G251" s="50" t="s">
        <v>97</v>
      </c>
      <c r="H251" s="50">
        <v>12</v>
      </c>
      <c r="I251" s="126">
        <v>1865</v>
      </c>
      <c r="J251" s="119">
        <f t="shared" si="3"/>
        <v>1958.25</v>
      </c>
      <c r="K251" s="119">
        <v>1949.8</v>
      </c>
      <c r="L251" s="119">
        <v>2034.5</v>
      </c>
      <c r="M251" s="119">
        <v>2119.3000000000002</v>
      </c>
      <c r="N251" s="119">
        <v>2204.1</v>
      </c>
      <c r="O251" s="121">
        <v>2255</v>
      </c>
    </row>
    <row r="252" spans="1:15" ht="12.75">
      <c r="A252" s="74"/>
      <c r="B252" s="75" t="s">
        <v>150</v>
      </c>
      <c r="C252" s="52"/>
      <c r="D252" s="52"/>
      <c r="E252" s="52"/>
      <c r="F252" s="52"/>
      <c r="G252" s="52"/>
      <c r="H252" s="52"/>
      <c r="I252" s="120"/>
      <c r="J252" s="119">
        <f t="shared" si="3"/>
        <v>0</v>
      </c>
      <c r="K252" s="119"/>
      <c r="L252" s="119"/>
      <c r="M252" s="119"/>
      <c r="N252" s="119"/>
      <c r="O252" s="119"/>
    </row>
    <row r="253" spans="1:15" ht="12.75">
      <c r="A253" s="71" t="s">
        <v>81</v>
      </c>
      <c r="B253" s="72" t="s">
        <v>82</v>
      </c>
      <c r="C253" s="47" t="s">
        <v>36</v>
      </c>
      <c r="D253" s="47" t="s">
        <v>78</v>
      </c>
      <c r="E253" s="47"/>
      <c r="F253" s="47" t="s">
        <v>365</v>
      </c>
      <c r="G253" s="47" t="s">
        <v>99</v>
      </c>
      <c r="H253" s="47">
        <v>10</v>
      </c>
      <c r="I253" s="120">
        <v>738.5</v>
      </c>
      <c r="J253" s="119">
        <f t="shared" si="3"/>
        <v>775.42500000000007</v>
      </c>
      <c r="K253" s="119">
        <v>772.1</v>
      </c>
      <c r="L253" s="119">
        <v>825.8</v>
      </c>
      <c r="M253" s="119">
        <v>859.4</v>
      </c>
      <c r="N253" s="119">
        <v>893</v>
      </c>
      <c r="O253" s="119">
        <v>1065.5</v>
      </c>
    </row>
    <row r="254" spans="1:15" ht="12.75">
      <c r="A254" s="71" t="s">
        <v>81</v>
      </c>
      <c r="B254" s="72" t="s">
        <v>83</v>
      </c>
      <c r="C254" s="47" t="s">
        <v>36</v>
      </c>
      <c r="D254" s="47" t="s">
        <v>79</v>
      </c>
      <c r="E254" s="47"/>
      <c r="F254" s="47" t="s">
        <v>365</v>
      </c>
      <c r="G254" s="47" t="s">
        <v>99</v>
      </c>
      <c r="H254" s="47">
        <v>10</v>
      </c>
      <c r="I254" s="120">
        <v>887</v>
      </c>
      <c r="J254" s="119">
        <f t="shared" si="3"/>
        <v>931.35</v>
      </c>
      <c r="K254" s="119">
        <v>927.4</v>
      </c>
      <c r="L254" s="119">
        <v>991.9</v>
      </c>
      <c r="M254" s="119">
        <v>1032.2</v>
      </c>
      <c r="N254" s="119">
        <v>1072.5</v>
      </c>
      <c r="O254" s="119">
        <v>1279.8</v>
      </c>
    </row>
    <row r="255" spans="1:15" ht="12.75">
      <c r="A255" s="71" t="s">
        <v>81</v>
      </c>
      <c r="B255" s="72" t="s">
        <v>84</v>
      </c>
      <c r="C255" s="47" t="s">
        <v>36</v>
      </c>
      <c r="D255" s="47" t="s">
        <v>153</v>
      </c>
      <c r="E255" s="47"/>
      <c r="F255" s="47" t="s">
        <v>365</v>
      </c>
      <c r="G255" s="47" t="s">
        <v>99</v>
      </c>
      <c r="H255" s="47">
        <v>10</v>
      </c>
      <c r="I255" s="120">
        <v>1326.6</v>
      </c>
      <c r="J255" s="119">
        <f t="shared" si="3"/>
        <v>1392.93</v>
      </c>
      <c r="K255" s="119">
        <v>1386.9</v>
      </c>
      <c r="L255" s="119">
        <v>1483.4</v>
      </c>
      <c r="M255" s="119">
        <v>1543.7</v>
      </c>
      <c r="N255" s="119">
        <v>1604</v>
      </c>
      <c r="O255" s="119">
        <v>1913.9</v>
      </c>
    </row>
    <row r="256" spans="1:15" ht="12.75">
      <c r="A256" s="71" t="s">
        <v>85</v>
      </c>
      <c r="B256" s="72" t="s">
        <v>86</v>
      </c>
      <c r="C256" s="47" t="s">
        <v>36</v>
      </c>
      <c r="D256" s="47" t="s">
        <v>92</v>
      </c>
      <c r="E256" s="47"/>
      <c r="F256" s="47" t="s">
        <v>365</v>
      </c>
      <c r="G256" s="47" t="s">
        <v>99</v>
      </c>
      <c r="H256" s="47">
        <v>10</v>
      </c>
      <c r="I256" s="120">
        <v>1350.4</v>
      </c>
      <c r="J256" s="119">
        <f t="shared" si="3"/>
        <v>1417.92</v>
      </c>
      <c r="K256" s="119">
        <v>1411.7</v>
      </c>
      <c r="L256" s="119">
        <v>1509.9</v>
      </c>
      <c r="M256" s="119">
        <v>1571.3</v>
      </c>
      <c r="N256" s="119">
        <v>1632.7</v>
      </c>
      <c r="O256" s="119">
        <v>1948.2</v>
      </c>
    </row>
    <row r="257" spans="1:15" ht="12.75">
      <c r="A257" s="71" t="s">
        <v>85</v>
      </c>
      <c r="B257" s="72" t="s">
        <v>87</v>
      </c>
      <c r="C257" s="47" t="s">
        <v>36</v>
      </c>
      <c r="D257" s="47" t="s">
        <v>93</v>
      </c>
      <c r="E257" s="47"/>
      <c r="F257" s="47" t="s">
        <v>365</v>
      </c>
      <c r="G257" s="47" t="s">
        <v>99</v>
      </c>
      <c r="H257" s="47">
        <v>10</v>
      </c>
      <c r="I257" s="120">
        <v>1516.7</v>
      </c>
      <c r="J257" s="119">
        <f t="shared" si="3"/>
        <v>1592.5350000000001</v>
      </c>
      <c r="K257" s="119">
        <v>1585.6</v>
      </c>
      <c r="L257" s="119">
        <v>1695.9</v>
      </c>
      <c r="M257" s="119">
        <v>1764.9</v>
      </c>
      <c r="N257" s="119">
        <v>1833.8</v>
      </c>
      <c r="O257" s="119">
        <v>2188.1999999999998</v>
      </c>
    </row>
    <row r="258" spans="1:15" ht="12.75">
      <c r="A258" s="71" t="s">
        <v>85</v>
      </c>
      <c r="B258" s="72" t="s">
        <v>88</v>
      </c>
      <c r="C258" s="47" t="s">
        <v>36</v>
      </c>
      <c r="D258" s="47" t="s">
        <v>94</v>
      </c>
      <c r="E258" s="47"/>
      <c r="F258" s="47" t="s">
        <v>365</v>
      </c>
      <c r="G258" s="47" t="s">
        <v>99</v>
      </c>
      <c r="H258" s="47">
        <v>10</v>
      </c>
      <c r="I258" s="120">
        <v>1350.4</v>
      </c>
      <c r="J258" s="119">
        <f t="shared" si="3"/>
        <v>1417.92</v>
      </c>
      <c r="K258" s="119">
        <v>1411.7</v>
      </c>
      <c r="L258" s="119">
        <v>1509.9</v>
      </c>
      <c r="M258" s="119">
        <v>1571.3</v>
      </c>
      <c r="N258" s="119">
        <v>1632.7</v>
      </c>
      <c r="O258" s="119">
        <v>1948.2</v>
      </c>
    </row>
    <row r="259" spans="1:15" ht="12.75">
      <c r="A259" s="71" t="s">
        <v>85</v>
      </c>
      <c r="B259" s="72" t="s">
        <v>89</v>
      </c>
      <c r="C259" s="47" t="s">
        <v>36</v>
      </c>
      <c r="D259" s="47" t="s">
        <v>95</v>
      </c>
      <c r="E259" s="47"/>
      <c r="F259" s="47" t="s">
        <v>365</v>
      </c>
      <c r="G259" s="47" t="s">
        <v>99</v>
      </c>
      <c r="H259" s="47">
        <v>10</v>
      </c>
      <c r="I259" s="120">
        <v>1326.6</v>
      </c>
      <c r="J259" s="119">
        <f t="shared" si="3"/>
        <v>1392.93</v>
      </c>
      <c r="K259" s="119">
        <v>1386.9</v>
      </c>
      <c r="L259" s="119">
        <v>1483.4</v>
      </c>
      <c r="M259" s="119">
        <v>1543.7</v>
      </c>
      <c r="N259" s="119">
        <v>1604</v>
      </c>
      <c r="O259" s="119">
        <v>1913.9</v>
      </c>
    </row>
    <row r="260" spans="1:15" ht="12.75">
      <c r="A260" s="71" t="s">
        <v>85</v>
      </c>
      <c r="B260" s="72" t="s">
        <v>111</v>
      </c>
      <c r="C260" s="47" t="s">
        <v>36</v>
      </c>
      <c r="D260" s="47" t="s">
        <v>112</v>
      </c>
      <c r="E260" s="47"/>
      <c r="F260" s="47" t="s">
        <v>365</v>
      </c>
      <c r="G260" s="47" t="s">
        <v>99</v>
      </c>
      <c r="H260" s="47">
        <v>10</v>
      </c>
      <c r="I260" s="120">
        <v>1696.9</v>
      </c>
      <c r="J260" s="119">
        <f t="shared" si="3"/>
        <v>1781.7450000000001</v>
      </c>
      <c r="K260" s="119">
        <v>1774</v>
      </c>
      <c r="L260" s="119">
        <v>1897.4</v>
      </c>
      <c r="M260" s="119">
        <v>1974.5</v>
      </c>
      <c r="N260" s="119">
        <v>2051.6999999999998</v>
      </c>
      <c r="O260" s="119">
        <v>2448.1</v>
      </c>
    </row>
    <row r="261" spans="1:15" ht="12.75">
      <c r="A261" s="71" t="s">
        <v>85</v>
      </c>
      <c r="B261" s="72" t="s">
        <v>113</v>
      </c>
      <c r="C261" s="47" t="s">
        <v>36</v>
      </c>
      <c r="D261" s="47" t="s">
        <v>114</v>
      </c>
      <c r="E261" s="47"/>
      <c r="F261" s="47" t="s">
        <v>365</v>
      </c>
      <c r="G261" s="47" t="s">
        <v>99</v>
      </c>
      <c r="H261" s="47">
        <v>10</v>
      </c>
      <c r="I261" s="120">
        <v>1762.2</v>
      </c>
      <c r="J261" s="119">
        <f t="shared" ref="J261:J285" si="4">I261*1.05</f>
        <v>1850.3100000000002</v>
      </c>
      <c r="K261" s="119">
        <v>1842.3</v>
      </c>
      <c r="L261" s="119">
        <v>1970.5</v>
      </c>
      <c r="M261" s="119">
        <v>2050.6</v>
      </c>
      <c r="N261" s="119">
        <v>2130.6999999999998</v>
      </c>
      <c r="O261" s="119">
        <v>2542.4</v>
      </c>
    </row>
    <row r="262" spans="1:15" ht="12.75">
      <c r="A262" s="71" t="s">
        <v>90</v>
      </c>
      <c r="B262" s="72" t="s">
        <v>115</v>
      </c>
      <c r="C262" s="47" t="s">
        <v>36</v>
      </c>
      <c r="D262" s="47" t="s">
        <v>116</v>
      </c>
      <c r="E262" s="47"/>
      <c r="F262" s="47" t="s">
        <v>365</v>
      </c>
      <c r="G262" s="47" t="s">
        <v>99</v>
      </c>
      <c r="H262" s="47">
        <v>10</v>
      </c>
      <c r="I262" s="120">
        <v>1924.6</v>
      </c>
      <c r="J262" s="119">
        <f t="shared" si="4"/>
        <v>2020.83</v>
      </c>
      <c r="K262" s="119">
        <v>2012</v>
      </c>
      <c r="L262" s="119">
        <v>2152</v>
      </c>
      <c r="M262" s="119">
        <v>2239.5</v>
      </c>
      <c r="N262" s="119">
        <v>2327</v>
      </c>
      <c r="O262" s="119">
        <v>2776.6</v>
      </c>
    </row>
    <row r="263" spans="1:15" ht="12.75">
      <c r="A263" s="71" t="s">
        <v>90</v>
      </c>
      <c r="B263" s="72" t="s">
        <v>135</v>
      </c>
      <c r="C263" s="47" t="s">
        <v>36</v>
      </c>
      <c r="D263" s="47" t="s">
        <v>80</v>
      </c>
      <c r="E263" s="47"/>
      <c r="F263" s="47" t="s">
        <v>365</v>
      </c>
      <c r="G263" s="47" t="s">
        <v>99</v>
      </c>
      <c r="H263" s="47">
        <v>10</v>
      </c>
      <c r="I263" s="120">
        <v>984.1</v>
      </c>
      <c r="J263" s="119">
        <f t="shared" si="4"/>
        <v>1033.3050000000001</v>
      </c>
      <c r="K263" s="119">
        <v>1028.8</v>
      </c>
      <c r="L263" s="119">
        <v>1100.4000000000001</v>
      </c>
      <c r="M263" s="119">
        <v>1145.0999999999999</v>
      </c>
      <c r="N263" s="119">
        <v>1189.8</v>
      </c>
      <c r="O263" s="119">
        <v>1419.7</v>
      </c>
    </row>
    <row r="264" spans="1:15" ht="12.75">
      <c r="A264" s="71" t="s">
        <v>90</v>
      </c>
      <c r="B264" s="72" t="s">
        <v>117</v>
      </c>
      <c r="C264" s="47" t="s">
        <v>36</v>
      </c>
      <c r="D264" s="47" t="s">
        <v>384</v>
      </c>
      <c r="E264" s="47"/>
      <c r="F264" s="47" t="s">
        <v>365</v>
      </c>
      <c r="G264" s="47" t="s">
        <v>99</v>
      </c>
      <c r="H264" s="47">
        <v>10</v>
      </c>
      <c r="I264" s="120">
        <v>2211.6999999999998</v>
      </c>
      <c r="J264" s="119">
        <f t="shared" si="4"/>
        <v>2322.2849999999999</v>
      </c>
      <c r="K264" s="119">
        <v>2312.1999999999998</v>
      </c>
      <c r="L264" s="119">
        <v>2473</v>
      </c>
      <c r="M264" s="119">
        <v>2573.6</v>
      </c>
      <c r="N264" s="119">
        <v>2674.1</v>
      </c>
      <c r="O264" s="119">
        <v>3190.8</v>
      </c>
    </row>
    <row r="265" spans="1:15" ht="12.75">
      <c r="A265" s="71" t="s">
        <v>91</v>
      </c>
      <c r="B265" s="72" t="s">
        <v>119</v>
      </c>
      <c r="C265" s="47" t="s">
        <v>36</v>
      </c>
      <c r="D265" s="47" t="s">
        <v>120</v>
      </c>
      <c r="E265" s="47"/>
      <c r="F265" s="47" t="s">
        <v>365</v>
      </c>
      <c r="G265" s="47" t="s">
        <v>99</v>
      </c>
      <c r="H265" s="47">
        <v>10</v>
      </c>
      <c r="I265" s="120">
        <v>2005.7</v>
      </c>
      <c r="J265" s="119">
        <f t="shared" si="4"/>
        <v>2105.9850000000001</v>
      </c>
      <c r="K265" s="119">
        <v>2096.9</v>
      </c>
      <c r="L265" s="119">
        <v>2242.8000000000002</v>
      </c>
      <c r="M265" s="119">
        <v>2334</v>
      </c>
      <c r="N265" s="119">
        <v>2425.1</v>
      </c>
      <c r="O265" s="119">
        <v>2893.7</v>
      </c>
    </row>
    <row r="266" spans="1:15" ht="12.75">
      <c r="A266" s="54"/>
      <c r="B266" s="75" t="s">
        <v>366</v>
      </c>
      <c r="C266" s="52"/>
      <c r="D266" s="52"/>
      <c r="E266" s="52"/>
      <c r="F266" s="52"/>
      <c r="G266" s="52"/>
      <c r="H266" s="52"/>
      <c r="I266" s="120"/>
      <c r="J266" s="119">
        <f t="shared" si="4"/>
        <v>0</v>
      </c>
      <c r="K266" s="119"/>
      <c r="L266" s="119"/>
      <c r="M266" s="119"/>
      <c r="N266" s="119"/>
      <c r="O266" s="119"/>
    </row>
    <row r="267" spans="1:15" ht="12.75">
      <c r="A267" s="71" t="s">
        <v>209</v>
      </c>
      <c r="B267" s="72" t="s">
        <v>210</v>
      </c>
      <c r="C267" s="47"/>
      <c r="D267" s="47" t="s">
        <v>240</v>
      </c>
      <c r="E267" s="47"/>
      <c r="F267" s="47"/>
      <c r="G267" s="47"/>
      <c r="H267" s="47"/>
      <c r="I267" s="120">
        <v>2620.8000000000002</v>
      </c>
      <c r="J267" s="119">
        <f t="shared" si="4"/>
        <v>2751.84</v>
      </c>
      <c r="K267" s="119">
        <v>2745.6</v>
      </c>
      <c r="L267" s="119">
        <v>2870.4</v>
      </c>
      <c r="M267" s="119">
        <v>2995.2</v>
      </c>
      <c r="N267" s="119">
        <v>3120</v>
      </c>
      <c r="O267" s="119">
        <v>3120</v>
      </c>
    </row>
    <row r="268" spans="1:15" ht="22.5">
      <c r="A268" s="89" t="s">
        <v>367</v>
      </c>
      <c r="B268" s="90"/>
      <c r="C268" s="60"/>
      <c r="D268" s="60" t="s">
        <v>379</v>
      </c>
      <c r="E268" s="60"/>
      <c r="F268" s="60"/>
      <c r="G268" s="60"/>
      <c r="H268" s="60"/>
      <c r="I268" s="127">
        <v>1962.3</v>
      </c>
      <c r="J268" s="119">
        <f t="shared" si="4"/>
        <v>2060.415</v>
      </c>
      <c r="K268" s="124">
        <v>2055.8000000000002</v>
      </c>
      <c r="L268" s="124">
        <v>2149.1999999999998</v>
      </c>
      <c r="M268" s="124">
        <v>2242.6999999999998</v>
      </c>
      <c r="N268" s="124">
        <v>2336.1</v>
      </c>
      <c r="O268" s="124">
        <v>2551</v>
      </c>
    </row>
    <row r="269" spans="1:15" ht="12.75">
      <c r="A269" s="89" t="s">
        <v>368</v>
      </c>
      <c r="B269" s="90"/>
      <c r="C269" s="60"/>
      <c r="D269" s="60" t="s">
        <v>385</v>
      </c>
      <c r="E269" s="60"/>
      <c r="F269" s="60"/>
      <c r="G269" s="60"/>
      <c r="H269" s="60"/>
      <c r="I269" s="127">
        <v>840</v>
      </c>
      <c r="J269" s="119">
        <f t="shared" si="4"/>
        <v>882</v>
      </c>
      <c r="K269" s="124">
        <v>864</v>
      </c>
      <c r="L269" s="124">
        <v>900</v>
      </c>
      <c r="M269" s="124">
        <v>960</v>
      </c>
      <c r="N269" s="124">
        <v>960</v>
      </c>
      <c r="O269" s="124">
        <v>1100</v>
      </c>
    </row>
    <row r="270" spans="1:15" ht="13.5" thickBot="1">
      <c r="A270" s="91"/>
      <c r="B270" s="92" t="s">
        <v>369</v>
      </c>
      <c r="C270" s="93"/>
      <c r="D270" s="93"/>
      <c r="E270" s="93"/>
      <c r="F270" s="93"/>
      <c r="G270" s="93"/>
      <c r="H270" s="93"/>
      <c r="I270" s="128"/>
      <c r="J270" s="119">
        <f t="shared" si="4"/>
        <v>0</v>
      </c>
      <c r="K270" s="128"/>
      <c r="L270" s="128"/>
      <c r="M270" s="128"/>
      <c r="N270" s="128"/>
      <c r="O270" s="128"/>
    </row>
    <row r="271" spans="1:15" ht="13.5" thickBot="1">
      <c r="A271" s="94" t="s">
        <v>370</v>
      </c>
      <c r="B271" s="95" t="s">
        <v>371</v>
      </c>
      <c r="C271" s="96" t="s">
        <v>247</v>
      </c>
      <c r="D271" s="97" t="s">
        <v>266</v>
      </c>
      <c r="E271" s="97" t="s">
        <v>74</v>
      </c>
      <c r="F271" s="97"/>
      <c r="G271" s="97"/>
      <c r="H271" s="97"/>
      <c r="I271" s="119">
        <v>9199.5750000000007</v>
      </c>
      <c r="J271" s="119">
        <f t="shared" si="4"/>
        <v>9659.5537500000009</v>
      </c>
      <c r="K271" s="129">
        <v>9637.6500000000015</v>
      </c>
      <c r="L271" s="129">
        <v>10075.724999999999</v>
      </c>
      <c r="M271" s="130">
        <v>10513.8</v>
      </c>
      <c r="N271" s="130">
        <v>10951.875</v>
      </c>
      <c r="O271" s="119">
        <v>11959.447500000002</v>
      </c>
    </row>
    <row r="272" spans="1:15" ht="13.5" thickBot="1">
      <c r="A272" s="94" t="s">
        <v>370</v>
      </c>
      <c r="B272" s="95" t="s">
        <v>371</v>
      </c>
      <c r="C272" s="98" t="s">
        <v>248</v>
      </c>
      <c r="D272" s="97" t="s">
        <v>266</v>
      </c>
      <c r="E272" s="99" t="s">
        <v>74</v>
      </c>
      <c r="F272" s="99"/>
      <c r="G272" s="99"/>
      <c r="H272" s="99"/>
      <c r="I272" s="119">
        <v>9199.5750000000007</v>
      </c>
      <c r="J272" s="119">
        <f t="shared" si="4"/>
        <v>9659.5537500000009</v>
      </c>
      <c r="K272" s="129">
        <v>9637.6500000000015</v>
      </c>
      <c r="L272" s="129">
        <v>10075.724999999999</v>
      </c>
      <c r="M272" s="130">
        <v>10513.8</v>
      </c>
      <c r="N272" s="130">
        <v>10951.875</v>
      </c>
      <c r="O272" s="119">
        <v>11959.447500000002</v>
      </c>
    </row>
    <row r="273" spans="1:15" ht="13.5" thickBot="1">
      <c r="A273" s="94" t="s">
        <v>370</v>
      </c>
      <c r="B273" s="95" t="s">
        <v>371</v>
      </c>
      <c r="C273" s="100" t="s">
        <v>249</v>
      </c>
      <c r="D273" s="97" t="s">
        <v>266</v>
      </c>
      <c r="E273" s="99" t="s">
        <v>74</v>
      </c>
      <c r="F273" s="99"/>
      <c r="G273" s="99"/>
      <c r="H273" s="99"/>
      <c r="I273" s="119">
        <v>9199.5750000000007</v>
      </c>
      <c r="J273" s="119">
        <f t="shared" si="4"/>
        <v>9659.5537500000009</v>
      </c>
      <c r="K273" s="129">
        <v>9637.6500000000015</v>
      </c>
      <c r="L273" s="129">
        <v>10075.724999999999</v>
      </c>
      <c r="M273" s="130">
        <v>10513.8</v>
      </c>
      <c r="N273" s="130">
        <v>10951.875</v>
      </c>
      <c r="O273" s="119">
        <v>11959.447500000002</v>
      </c>
    </row>
    <row r="274" spans="1:15" ht="13.5" thickBot="1">
      <c r="A274" s="94" t="s">
        <v>370</v>
      </c>
      <c r="B274" s="95" t="s">
        <v>371</v>
      </c>
      <c r="C274" s="101" t="s">
        <v>247</v>
      </c>
      <c r="D274" s="97" t="s">
        <v>266</v>
      </c>
      <c r="E274" s="99" t="s">
        <v>71</v>
      </c>
      <c r="F274" s="99"/>
      <c r="G274" s="99"/>
      <c r="H274" s="99"/>
      <c r="I274" s="119">
        <v>9199.5750000000007</v>
      </c>
      <c r="J274" s="119">
        <f t="shared" si="4"/>
        <v>9659.5537500000009</v>
      </c>
      <c r="K274" s="129">
        <v>9637.6500000000015</v>
      </c>
      <c r="L274" s="129">
        <v>10075.724999999999</v>
      </c>
      <c r="M274" s="130">
        <v>10513.8</v>
      </c>
      <c r="N274" s="130">
        <v>10951.875</v>
      </c>
      <c r="O274" s="119">
        <v>11959.447500000002</v>
      </c>
    </row>
    <row r="275" spans="1:15" ht="13.5" thickBot="1">
      <c r="A275" s="94" t="s">
        <v>370</v>
      </c>
      <c r="B275" s="95" t="s">
        <v>371</v>
      </c>
      <c r="C275" s="98" t="s">
        <v>248</v>
      </c>
      <c r="D275" s="97" t="s">
        <v>266</v>
      </c>
      <c r="E275" s="99" t="s">
        <v>71</v>
      </c>
      <c r="F275" s="99"/>
      <c r="G275" s="99"/>
      <c r="H275" s="99"/>
      <c r="I275" s="119">
        <v>9199.5750000000007</v>
      </c>
      <c r="J275" s="119">
        <f t="shared" si="4"/>
        <v>9659.5537500000009</v>
      </c>
      <c r="K275" s="129">
        <v>9637.6500000000015</v>
      </c>
      <c r="L275" s="129">
        <v>10075.724999999999</v>
      </c>
      <c r="M275" s="130">
        <v>10513.8</v>
      </c>
      <c r="N275" s="130">
        <v>10951.875</v>
      </c>
      <c r="O275" s="119">
        <v>11959.447500000002</v>
      </c>
    </row>
    <row r="276" spans="1:15" ht="13.5" thickBot="1">
      <c r="A276" s="94" t="s">
        <v>370</v>
      </c>
      <c r="B276" s="95" t="s">
        <v>371</v>
      </c>
      <c r="C276" s="100" t="s">
        <v>249</v>
      </c>
      <c r="D276" s="97" t="s">
        <v>266</v>
      </c>
      <c r="E276" s="99" t="s">
        <v>71</v>
      </c>
      <c r="F276" s="99"/>
      <c r="G276" s="99"/>
      <c r="H276" s="99"/>
      <c r="I276" s="119">
        <v>9199.5750000000007</v>
      </c>
      <c r="J276" s="119">
        <f t="shared" si="4"/>
        <v>9659.5537500000009</v>
      </c>
      <c r="K276" s="129">
        <v>9637.6500000000015</v>
      </c>
      <c r="L276" s="129">
        <v>10075.724999999999</v>
      </c>
      <c r="M276" s="130">
        <v>10513.8</v>
      </c>
      <c r="N276" s="130">
        <v>10951.875</v>
      </c>
      <c r="O276" s="119">
        <v>11959.447500000002</v>
      </c>
    </row>
    <row r="277" spans="1:15" ht="13.5" thickBot="1">
      <c r="A277" s="94" t="s">
        <v>370</v>
      </c>
      <c r="B277" s="95" t="s">
        <v>371</v>
      </c>
      <c r="C277" s="101" t="s">
        <v>247</v>
      </c>
      <c r="D277" s="97" t="s">
        <v>266</v>
      </c>
      <c r="E277" s="99" t="s">
        <v>70</v>
      </c>
      <c r="F277" s="99"/>
      <c r="G277" s="99"/>
      <c r="H277" s="99"/>
      <c r="I277" s="119">
        <v>9199.5750000000007</v>
      </c>
      <c r="J277" s="119">
        <f t="shared" si="4"/>
        <v>9659.5537500000009</v>
      </c>
      <c r="K277" s="129">
        <v>9637.6500000000015</v>
      </c>
      <c r="L277" s="129">
        <v>10075.724999999999</v>
      </c>
      <c r="M277" s="130">
        <v>10513.8</v>
      </c>
      <c r="N277" s="130">
        <v>10951.875</v>
      </c>
      <c r="O277" s="119">
        <v>11959.447500000002</v>
      </c>
    </row>
    <row r="278" spans="1:15" ht="13.5" thickBot="1">
      <c r="A278" s="94" t="s">
        <v>370</v>
      </c>
      <c r="B278" s="95" t="s">
        <v>371</v>
      </c>
      <c r="C278" s="98" t="s">
        <v>248</v>
      </c>
      <c r="D278" s="97" t="s">
        <v>266</v>
      </c>
      <c r="E278" s="99" t="s">
        <v>70</v>
      </c>
      <c r="F278" s="99"/>
      <c r="G278" s="99"/>
      <c r="H278" s="99"/>
      <c r="I278" s="119">
        <v>9199.5750000000007</v>
      </c>
      <c r="J278" s="119">
        <f t="shared" si="4"/>
        <v>9659.5537500000009</v>
      </c>
      <c r="K278" s="129">
        <v>9637.6500000000015</v>
      </c>
      <c r="L278" s="129">
        <v>10075.724999999999</v>
      </c>
      <c r="M278" s="130">
        <v>10513.8</v>
      </c>
      <c r="N278" s="130">
        <v>10951.875</v>
      </c>
      <c r="O278" s="119">
        <v>11959.447500000002</v>
      </c>
    </row>
    <row r="279" spans="1:15" ht="13.5" thickBot="1">
      <c r="A279" s="94" t="s">
        <v>370</v>
      </c>
      <c r="B279" s="95" t="s">
        <v>371</v>
      </c>
      <c r="C279" s="100" t="s">
        <v>249</v>
      </c>
      <c r="D279" s="97" t="s">
        <v>266</v>
      </c>
      <c r="E279" s="99" t="s">
        <v>70</v>
      </c>
      <c r="F279" s="99"/>
      <c r="G279" s="99"/>
      <c r="H279" s="99"/>
      <c r="I279" s="119">
        <v>9199.5750000000007</v>
      </c>
      <c r="J279" s="119">
        <f t="shared" si="4"/>
        <v>9659.5537500000009</v>
      </c>
      <c r="K279" s="129">
        <v>9637.6500000000015</v>
      </c>
      <c r="L279" s="129">
        <v>10075.724999999999</v>
      </c>
      <c r="M279" s="130">
        <v>10513.8</v>
      </c>
      <c r="N279" s="130">
        <v>10951.875</v>
      </c>
      <c r="O279" s="119">
        <v>11959.447500000002</v>
      </c>
    </row>
    <row r="280" spans="1:15" ht="13.5" thickBot="1">
      <c r="A280" s="94" t="s">
        <v>370</v>
      </c>
      <c r="B280" s="95" t="s">
        <v>371</v>
      </c>
      <c r="C280" s="101" t="s">
        <v>247</v>
      </c>
      <c r="D280" s="97" t="s">
        <v>266</v>
      </c>
      <c r="E280" s="99" t="s">
        <v>72</v>
      </c>
      <c r="F280" s="99"/>
      <c r="G280" s="99"/>
      <c r="H280" s="99"/>
      <c r="I280" s="119">
        <v>9199.5750000000007</v>
      </c>
      <c r="J280" s="119">
        <f t="shared" si="4"/>
        <v>9659.5537500000009</v>
      </c>
      <c r="K280" s="129">
        <v>9637.6500000000015</v>
      </c>
      <c r="L280" s="129">
        <v>10075.724999999999</v>
      </c>
      <c r="M280" s="130">
        <v>10513.8</v>
      </c>
      <c r="N280" s="130">
        <v>10951.875</v>
      </c>
      <c r="O280" s="119">
        <v>11959.447500000002</v>
      </c>
    </row>
    <row r="281" spans="1:15" ht="13.5" thickBot="1">
      <c r="A281" s="94" t="s">
        <v>370</v>
      </c>
      <c r="B281" s="95" t="s">
        <v>371</v>
      </c>
      <c r="C281" s="98" t="s">
        <v>248</v>
      </c>
      <c r="D281" s="97" t="s">
        <v>266</v>
      </c>
      <c r="E281" s="99" t="s">
        <v>72</v>
      </c>
      <c r="F281" s="99"/>
      <c r="G281" s="99"/>
      <c r="H281" s="99"/>
      <c r="I281" s="119">
        <v>9199.5750000000007</v>
      </c>
      <c r="J281" s="119">
        <f t="shared" si="4"/>
        <v>9659.5537500000009</v>
      </c>
      <c r="K281" s="129">
        <v>9637.6500000000015</v>
      </c>
      <c r="L281" s="129">
        <v>10075.724999999999</v>
      </c>
      <c r="M281" s="130">
        <v>10513.8</v>
      </c>
      <c r="N281" s="130">
        <v>10951.875</v>
      </c>
      <c r="O281" s="119">
        <v>11959.447500000002</v>
      </c>
    </row>
    <row r="282" spans="1:15" ht="13.5" thickBot="1">
      <c r="A282" s="94" t="s">
        <v>370</v>
      </c>
      <c r="B282" s="95" t="s">
        <v>371</v>
      </c>
      <c r="C282" s="100" t="s">
        <v>249</v>
      </c>
      <c r="D282" s="97" t="s">
        <v>266</v>
      </c>
      <c r="E282" s="99" t="s">
        <v>72</v>
      </c>
      <c r="F282" s="99"/>
      <c r="G282" s="99"/>
      <c r="H282" s="99"/>
      <c r="I282" s="119">
        <v>9199.5750000000007</v>
      </c>
      <c r="J282" s="119">
        <f t="shared" si="4"/>
        <v>9659.5537500000009</v>
      </c>
      <c r="K282" s="129">
        <v>9637.6500000000015</v>
      </c>
      <c r="L282" s="129">
        <v>10075.724999999999</v>
      </c>
      <c r="M282" s="130">
        <v>10513.8</v>
      </c>
      <c r="N282" s="130">
        <v>10951.875</v>
      </c>
      <c r="O282" s="119">
        <v>11959.447500000002</v>
      </c>
    </row>
    <row r="283" spans="1:15" ht="13.5" thickBot="1">
      <c r="A283" s="94" t="s">
        <v>370</v>
      </c>
      <c r="B283" s="95" t="s">
        <v>371</v>
      </c>
      <c r="C283" s="101" t="s">
        <v>247</v>
      </c>
      <c r="D283" s="97" t="s">
        <v>266</v>
      </c>
      <c r="E283" s="99" t="s">
        <v>73</v>
      </c>
      <c r="F283" s="99"/>
      <c r="G283" s="99"/>
      <c r="H283" s="99"/>
      <c r="I283" s="119">
        <v>9199.5750000000007</v>
      </c>
      <c r="J283" s="119">
        <f t="shared" si="4"/>
        <v>9659.5537500000009</v>
      </c>
      <c r="K283" s="129">
        <v>9637.6500000000015</v>
      </c>
      <c r="L283" s="129">
        <v>10075.724999999999</v>
      </c>
      <c r="M283" s="130">
        <v>10513.8</v>
      </c>
      <c r="N283" s="130">
        <v>10951.875</v>
      </c>
      <c r="O283" s="119">
        <v>11959.447500000002</v>
      </c>
    </row>
    <row r="284" spans="1:15" ht="13.5" thickBot="1">
      <c r="A284" s="94" t="s">
        <v>370</v>
      </c>
      <c r="B284" s="95" t="s">
        <v>371</v>
      </c>
      <c r="C284" s="98" t="s">
        <v>248</v>
      </c>
      <c r="D284" s="97" t="s">
        <v>266</v>
      </c>
      <c r="E284" s="99" t="s">
        <v>73</v>
      </c>
      <c r="F284" s="99"/>
      <c r="G284" s="99"/>
      <c r="H284" s="99"/>
      <c r="I284" s="119">
        <v>9199.5750000000007</v>
      </c>
      <c r="J284" s="119">
        <f t="shared" si="4"/>
        <v>9659.5537500000009</v>
      </c>
      <c r="K284" s="129">
        <v>9637.6500000000015</v>
      </c>
      <c r="L284" s="129">
        <v>10075.724999999999</v>
      </c>
      <c r="M284" s="130">
        <v>10513.8</v>
      </c>
      <c r="N284" s="130">
        <v>10951.875</v>
      </c>
      <c r="O284" s="119">
        <v>11959.447500000002</v>
      </c>
    </row>
    <row r="285" spans="1:15" ht="13.5" thickBot="1">
      <c r="A285" s="94" t="s">
        <v>370</v>
      </c>
      <c r="B285" s="95" t="s">
        <v>371</v>
      </c>
      <c r="C285" s="102" t="s">
        <v>249</v>
      </c>
      <c r="D285" s="97" t="s">
        <v>266</v>
      </c>
      <c r="E285" s="103" t="s">
        <v>73</v>
      </c>
      <c r="F285" s="103"/>
      <c r="G285" s="103"/>
      <c r="H285" s="103"/>
      <c r="I285" s="119">
        <v>9199.5750000000007</v>
      </c>
      <c r="J285" s="119">
        <f t="shared" si="4"/>
        <v>9659.5537500000009</v>
      </c>
      <c r="K285" s="129">
        <v>9637.6500000000015</v>
      </c>
      <c r="L285" s="129">
        <v>10075.724999999999</v>
      </c>
      <c r="M285" s="130">
        <v>10513.8</v>
      </c>
      <c r="N285" s="130">
        <v>10951.875</v>
      </c>
      <c r="O285" s="119">
        <v>11959.447500000002</v>
      </c>
    </row>
  </sheetData>
  <sheetProtection password="FE48" sheet="1" objects="1" scenarios="1" selectLockedCells="1" selectUnlockedCells="1"/>
  <customSheetViews>
    <customSheetView guid="{035A8082-2807-4C48-B149-4F1A7FCB8629}" topLeftCell="D1">
      <selection activeCell="Q5" sqref="Q5"/>
      <pageMargins left="0.7" right="0.7" top="0.75" bottom="0.75" header="0.3" footer="0.3"/>
      <pageSetup paperSize="9" orientation="portrait" r:id="rId1"/>
    </customSheetView>
    <customSheetView guid="{1AB649FC-8514-4DA1-BE6E-7E2DF01441E6}" state="hidden" topLeftCell="D1">
      <selection activeCell="Q5" sqref="Q5"/>
      <pageMargins left="0.7" right="0.7" top="0.75" bottom="0.75" header="0.3" footer="0.3"/>
      <pageSetup paperSize="9" orientation="portrait" r:id="rId2"/>
    </customSheetView>
  </customSheetViews>
  <pageMargins left="0.7" right="0.7" top="0.75" bottom="0.75" header="0.3" footer="0.3"/>
  <pageSetup paperSize="9" orientation="portrait"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283"/>
  <sheetViews>
    <sheetView workbookViewId="0"/>
  </sheetViews>
  <sheetFormatPr defaultRowHeight="12.75"/>
  <sheetData>
    <row r="1" spans="1:8">
      <c r="A1" s="63" t="str">
        <f>Экипировка!F5</f>
        <v>MP0003/1</v>
      </c>
      <c r="C1" s="47" t="str">
        <f>'БЕЗ НДС'!D3</f>
        <v>MP0003/1</v>
      </c>
      <c r="E1" s="47" t="str">
        <f>'НДС 20%'!D3</f>
        <v>MP0003/1</v>
      </c>
      <c r="G1" t="str">
        <f t="shared" ref="G1:G20" si="0">IF(A1=C1,"","NO")</f>
        <v/>
      </c>
      <c r="H1" t="str">
        <f>IF(A1=E1,"","NO")</f>
        <v/>
      </c>
    </row>
    <row r="2" spans="1:8">
      <c r="A2" s="65" t="str">
        <f>Экипировка!F6</f>
        <v>MP0003/2</v>
      </c>
      <c r="C2" s="47" t="str">
        <f>'БЕЗ НДС'!D4</f>
        <v>MP0003/2</v>
      </c>
      <c r="E2" s="47" t="str">
        <f>'НДС 20%'!D4</f>
        <v>MP0003/2</v>
      </c>
      <c r="G2" t="str">
        <f t="shared" si="0"/>
        <v/>
      </c>
      <c r="H2" t="str">
        <f t="shared" ref="H2:H20" si="1">IF(A2=E2,"","NO")</f>
        <v/>
      </c>
    </row>
    <row r="3" spans="1:8">
      <c r="A3" s="65" t="str">
        <f>Экипировка!F7</f>
        <v>MP0003/3</v>
      </c>
      <c r="C3" s="47" t="str">
        <f>'БЕЗ НДС'!D5</f>
        <v>MP0003/3</v>
      </c>
      <c r="E3" s="47" t="str">
        <f>'НДС 20%'!D5</f>
        <v>MP0003/3</v>
      </c>
      <c r="G3" t="str">
        <f t="shared" si="0"/>
        <v/>
      </c>
      <c r="H3" t="str">
        <f t="shared" si="1"/>
        <v/>
      </c>
    </row>
    <row r="4" spans="1:8">
      <c r="A4" s="65" t="str">
        <f>Экипировка!F8</f>
        <v>MP0003/4</v>
      </c>
      <c r="C4" s="47" t="str">
        <f>'БЕЗ НДС'!D6</f>
        <v>MP0003/4</v>
      </c>
      <c r="E4" s="47" t="str">
        <f>'НДС 20%'!D6</f>
        <v>MP0003/4</v>
      </c>
      <c r="G4" t="str">
        <f t="shared" si="0"/>
        <v/>
      </c>
      <c r="H4" t="str">
        <f t="shared" si="1"/>
        <v/>
      </c>
    </row>
    <row r="5" spans="1:8">
      <c r="A5" s="65" t="str">
        <f>Экипировка!F9</f>
        <v>MP0003/5</v>
      </c>
      <c r="C5" s="47" t="str">
        <f>'БЕЗ НДС'!D7</f>
        <v>MP0003/5</v>
      </c>
      <c r="E5" s="47" t="str">
        <f>'НДС 20%'!D7</f>
        <v>MP0003/5</v>
      </c>
      <c r="G5" t="str">
        <f t="shared" si="0"/>
        <v/>
      </c>
      <c r="H5" t="str">
        <f t="shared" si="1"/>
        <v/>
      </c>
    </row>
    <row r="6" spans="1:8">
      <c r="A6" s="65" t="str">
        <f>Экипировка!F10</f>
        <v>MP0003/6</v>
      </c>
      <c r="C6" s="47" t="str">
        <f>'БЕЗ НДС'!D8</f>
        <v>MP0003/6</v>
      </c>
      <c r="E6" s="47" t="str">
        <f>'НДС 20%'!D8</f>
        <v>MP0003/6</v>
      </c>
      <c r="G6" t="str">
        <f t="shared" si="0"/>
        <v/>
      </c>
      <c r="H6" t="str">
        <f t="shared" si="1"/>
        <v/>
      </c>
    </row>
    <row r="7" spans="1:8">
      <c r="A7" s="65" t="str">
        <f>Экипировка!F11</f>
        <v>LC0078</v>
      </c>
      <c r="C7" s="104" t="str">
        <f>'БЕЗ НДС'!D9</f>
        <v>LC0078</v>
      </c>
      <c r="E7" s="47" t="str">
        <f>'НДС 20%'!D9</f>
        <v>LC0078</v>
      </c>
      <c r="G7" t="str">
        <f t="shared" si="0"/>
        <v/>
      </c>
      <c r="H7" t="str">
        <f t="shared" si="1"/>
        <v/>
      </c>
    </row>
    <row r="8" spans="1:8">
      <c r="A8" s="65" t="str">
        <f>Экипировка!F12</f>
        <v>LC0051</v>
      </c>
      <c r="C8" s="47" t="str">
        <f>'БЕЗ НДС'!D10</f>
        <v>LC0051</v>
      </c>
      <c r="E8" s="47" t="str">
        <f>'НДС 20%'!D10</f>
        <v>LC0051</v>
      </c>
      <c r="G8" t="str">
        <f t="shared" si="0"/>
        <v/>
      </c>
      <c r="H8" t="str">
        <f t="shared" si="1"/>
        <v/>
      </c>
    </row>
    <row r="9" spans="1:8">
      <c r="A9" s="65" t="str">
        <f>Экипировка!F16</f>
        <v>LC0039</v>
      </c>
      <c r="C9" s="47" t="str">
        <f>'БЕЗ НДС'!D11</f>
        <v>LC0039</v>
      </c>
      <c r="E9" s="47" t="str">
        <f>'НДС 20%'!D11</f>
        <v>LC0039</v>
      </c>
      <c r="G9" t="str">
        <f t="shared" si="0"/>
        <v/>
      </c>
      <c r="H9" t="str">
        <f t="shared" si="1"/>
        <v/>
      </c>
    </row>
    <row r="10" spans="1:8">
      <c r="A10" s="65" t="e">
        <f>Экипировка!#REF!</f>
        <v>#REF!</v>
      </c>
      <c r="C10" s="47" t="str">
        <f>'БЕЗ НДС'!D12</f>
        <v>LC0039/1</v>
      </c>
      <c r="E10" s="47" t="str">
        <f>'НДС 20%'!D12</f>
        <v>LC0039/1</v>
      </c>
      <c r="G10" t="e">
        <f t="shared" si="0"/>
        <v>#REF!</v>
      </c>
      <c r="H10" t="e">
        <f t="shared" si="1"/>
        <v>#REF!</v>
      </c>
    </row>
    <row r="11" spans="1:8">
      <c r="A11" s="65" t="str">
        <f>Экипировка!F17</f>
        <v>MP0002</v>
      </c>
      <c r="C11" s="47" t="str">
        <f>'БЕЗ НДС'!D13</f>
        <v>MP0002</v>
      </c>
      <c r="E11" s="47" t="str">
        <f>'НДС 20%'!D13</f>
        <v>MP0002</v>
      </c>
      <c r="G11" t="str">
        <f t="shared" si="0"/>
        <v/>
      </c>
      <c r="H11" t="str">
        <f t="shared" si="1"/>
        <v/>
      </c>
    </row>
    <row r="12" spans="1:8">
      <c r="A12" s="65" t="str">
        <f>Экипировка!F18</f>
        <v>MP0013</v>
      </c>
      <c r="C12" s="47" t="str">
        <f>'БЕЗ НДС'!D14</f>
        <v>MP0013</v>
      </c>
      <c r="E12" s="47" t="str">
        <f>'НДС 20%'!D14</f>
        <v>MP0013</v>
      </c>
      <c r="G12" t="str">
        <f t="shared" si="0"/>
        <v/>
      </c>
      <c r="H12" t="str">
        <f t="shared" si="1"/>
        <v/>
      </c>
    </row>
    <row r="13" spans="1:8">
      <c r="A13" s="65" t="str">
        <f>Экипировка!F19</f>
        <v>LC0031</v>
      </c>
      <c r="C13" s="47" t="str">
        <f>'БЕЗ НДС'!D15</f>
        <v>LC0031</v>
      </c>
      <c r="E13" s="47" t="str">
        <f>'НДС 20%'!D15</f>
        <v>LC0031</v>
      </c>
      <c r="G13" t="str">
        <f t="shared" si="0"/>
        <v/>
      </c>
      <c r="H13" t="str">
        <f t="shared" si="1"/>
        <v/>
      </c>
    </row>
    <row r="14" spans="1:8">
      <c r="A14" s="65" t="str">
        <f>Экипировка!F20</f>
        <v>LC0031</v>
      </c>
      <c r="C14" s="47" t="str">
        <f>'БЕЗ НДС'!D16</f>
        <v>LC0031</v>
      </c>
      <c r="E14" s="47" t="str">
        <f>'НДС 20%'!D16</f>
        <v>LC0031</v>
      </c>
      <c r="G14" t="str">
        <f t="shared" si="0"/>
        <v/>
      </c>
      <c r="H14" t="str">
        <f t="shared" si="1"/>
        <v/>
      </c>
    </row>
    <row r="15" spans="1:8">
      <c r="A15" s="65" t="str">
        <f>Экипировка!F21</f>
        <v>LC0020</v>
      </c>
      <c r="C15" s="47" t="str">
        <f>'БЕЗ НДС'!D17</f>
        <v>LC0020</v>
      </c>
      <c r="E15" s="47" t="str">
        <f>'НДС 20%'!D17</f>
        <v>LC0020</v>
      </c>
      <c r="G15" t="str">
        <f t="shared" si="0"/>
        <v/>
      </c>
      <c r="H15" t="str">
        <f t="shared" si="1"/>
        <v/>
      </c>
    </row>
    <row r="16" spans="1:8">
      <c r="A16" s="65" t="e">
        <f>Экипировка!#REF!</f>
        <v>#REF!</v>
      </c>
      <c r="C16" s="47" t="str">
        <f>'БЕЗ НДС'!D18</f>
        <v>LC0020/1</v>
      </c>
      <c r="E16" s="47" t="str">
        <f>'НДС 20%'!D18</f>
        <v>LC0020/1</v>
      </c>
      <c r="G16" t="e">
        <f t="shared" si="0"/>
        <v>#REF!</v>
      </c>
      <c r="H16" t="e">
        <f t="shared" si="1"/>
        <v>#REF!</v>
      </c>
    </row>
    <row r="17" spans="1:8">
      <c r="A17" s="65" t="str">
        <f>Экипировка!F26</f>
        <v>MP0005/1</v>
      </c>
      <c r="C17" s="47" t="str">
        <f>'БЕЗ НДС'!D19</f>
        <v>MP0005/1</v>
      </c>
      <c r="E17" s="47" t="str">
        <f>'НДС 20%'!D19</f>
        <v>MP0005/1</v>
      </c>
      <c r="G17" t="str">
        <f t="shared" si="0"/>
        <v/>
      </c>
      <c r="H17" t="str">
        <f t="shared" si="1"/>
        <v/>
      </c>
    </row>
    <row r="18" spans="1:8">
      <c r="A18" s="65" t="str">
        <f>Экипировка!F27</f>
        <v>MP0005/3</v>
      </c>
      <c r="C18" s="47" t="str">
        <f>'БЕЗ НДС'!D20</f>
        <v>MP0005/3</v>
      </c>
      <c r="E18" s="47" t="str">
        <f>'НДС 20%'!D20</f>
        <v>MP0005/3</v>
      </c>
      <c r="G18" t="str">
        <f t="shared" si="0"/>
        <v/>
      </c>
      <c r="H18" t="str">
        <f t="shared" si="1"/>
        <v/>
      </c>
    </row>
    <row r="19" spans="1:8">
      <c r="A19" s="65" t="str">
        <f>Экипировка!F28</f>
        <v>MP0005/2</v>
      </c>
      <c r="C19" s="47" t="str">
        <f>'БЕЗ НДС'!D21</f>
        <v>MP0005/2</v>
      </c>
      <c r="E19" s="47" t="str">
        <f>'НДС 20%'!D21</f>
        <v>MP0005/2</v>
      </c>
      <c r="G19" t="str">
        <f t="shared" si="0"/>
        <v/>
      </c>
      <c r="H19" t="str">
        <f t="shared" si="1"/>
        <v/>
      </c>
    </row>
    <row r="20" spans="1:8">
      <c r="A20" s="65" t="str">
        <f>Экипировка!F29</f>
        <v>MP0005/4</v>
      </c>
      <c r="C20" s="47" t="str">
        <f>'БЕЗ НДС'!D22</f>
        <v>MP0005/4</v>
      </c>
      <c r="E20" s="47" t="str">
        <f>'НДС 20%'!D22</f>
        <v>MP0005/4</v>
      </c>
      <c r="G20" t="str">
        <f t="shared" si="0"/>
        <v/>
      </c>
      <c r="H20" t="str">
        <f t="shared" si="1"/>
        <v/>
      </c>
    </row>
    <row r="21" spans="1:8">
      <c r="A21" s="65" t="str">
        <f>Экипировка!F30</f>
        <v>LC0032/1</v>
      </c>
      <c r="C21" s="47" t="str">
        <f>'БЕЗ НДС'!D23</f>
        <v>LC0032/1</v>
      </c>
      <c r="E21" s="47" t="str">
        <f>'НДС 20%'!D23</f>
        <v>LC0032/1</v>
      </c>
      <c r="G21" t="str">
        <f t="shared" ref="G21:G84" si="2">IF(A21=C21,"","NO")</f>
        <v/>
      </c>
      <c r="H21" t="str">
        <f t="shared" ref="H21:H84" si="3">IF(A21=E21,"","NO")</f>
        <v/>
      </c>
    </row>
    <row r="22" spans="1:8">
      <c r="A22" s="65" t="str">
        <f>Экипировка!F31</f>
        <v>LC0032/1</v>
      </c>
      <c r="C22" s="47" t="str">
        <f>'БЕЗ НДС'!D24</f>
        <v>LC0032/1</v>
      </c>
      <c r="E22" s="47" t="str">
        <f>'НДС 20%'!D24</f>
        <v>LC0032/1</v>
      </c>
      <c r="G22" t="str">
        <f t="shared" si="2"/>
        <v/>
      </c>
      <c r="H22" t="str">
        <f t="shared" si="3"/>
        <v/>
      </c>
    </row>
    <row r="23" spans="1:8">
      <c r="A23" s="65" t="e">
        <f>Экипировка!#REF!</f>
        <v>#REF!</v>
      </c>
      <c r="C23" s="47" t="str">
        <f>'БЕЗ НДС'!D25</f>
        <v>LC0032/3</v>
      </c>
      <c r="E23" s="47" t="str">
        <f>'НДС 20%'!D25</f>
        <v>LC0032/3</v>
      </c>
      <c r="G23" t="e">
        <f t="shared" si="2"/>
        <v>#REF!</v>
      </c>
      <c r="H23" t="e">
        <f t="shared" si="3"/>
        <v>#REF!</v>
      </c>
    </row>
    <row r="24" spans="1:8">
      <c r="A24" s="65" t="e">
        <f>Экипировка!#REF!</f>
        <v>#REF!</v>
      </c>
      <c r="C24" s="47" t="str">
        <f>'БЕЗ НДС'!D26</f>
        <v>LC0032/3</v>
      </c>
      <c r="E24" s="47" t="str">
        <f>'НДС 20%'!D26</f>
        <v>LC0032/3</v>
      </c>
      <c r="G24" t="e">
        <f t="shared" si="2"/>
        <v>#REF!</v>
      </c>
      <c r="H24" t="e">
        <f t="shared" si="3"/>
        <v>#REF!</v>
      </c>
    </row>
    <row r="25" spans="1:8">
      <c r="A25" s="65" t="str">
        <f>Экипировка!F32</f>
        <v>LC0032/2</v>
      </c>
      <c r="C25" s="47" t="str">
        <f>'БЕЗ НДС'!D27</f>
        <v>LC0032/2</v>
      </c>
      <c r="E25" s="47" t="str">
        <f>'НДС 20%'!D27</f>
        <v>LC0032/2</v>
      </c>
      <c r="G25" t="str">
        <f t="shared" si="2"/>
        <v/>
      </c>
      <c r="H25" t="str">
        <f t="shared" si="3"/>
        <v/>
      </c>
    </row>
    <row r="26" spans="1:8">
      <c r="A26" s="65" t="str">
        <f>Экипировка!F33</f>
        <v>LC0032/2</v>
      </c>
      <c r="C26" s="47" t="str">
        <f>'БЕЗ НДС'!D28</f>
        <v>LC0032/2</v>
      </c>
      <c r="E26" s="47" t="str">
        <f>'НДС 20%'!D28</f>
        <v>LC0032/2</v>
      </c>
      <c r="G26" t="str">
        <f t="shared" si="2"/>
        <v/>
      </c>
      <c r="H26" t="str">
        <f t="shared" si="3"/>
        <v/>
      </c>
    </row>
    <row r="27" spans="1:8">
      <c r="A27" s="65" t="str">
        <f>Экипировка!F34</f>
        <v>LC0033</v>
      </c>
      <c r="C27" s="47" t="str">
        <f>'БЕЗ НДС'!D29</f>
        <v>LC0033</v>
      </c>
      <c r="E27" s="47" t="str">
        <f>'НДС 20%'!D29</f>
        <v>LC0033</v>
      </c>
      <c r="G27" t="str">
        <f t="shared" si="2"/>
        <v/>
      </c>
      <c r="H27" t="str">
        <f t="shared" si="3"/>
        <v/>
      </c>
    </row>
    <row r="28" spans="1:8">
      <c r="A28" s="65" t="str">
        <f>Экипировка!F35</f>
        <v>LC0033</v>
      </c>
      <c r="C28" s="47" t="str">
        <f>'БЕЗ НДС'!D30</f>
        <v>LC0033</v>
      </c>
      <c r="E28" s="47" t="str">
        <f>'НДС 20%'!D30</f>
        <v>LC0033</v>
      </c>
      <c r="G28" t="str">
        <f t="shared" si="2"/>
        <v/>
      </c>
      <c r="H28" t="str">
        <f t="shared" si="3"/>
        <v/>
      </c>
    </row>
    <row r="29" spans="1:8">
      <c r="A29" s="65" t="str">
        <f>Экипировка!F36</f>
        <v>LC0064</v>
      </c>
      <c r="C29" s="47" t="str">
        <f>'БЕЗ НДС'!D31</f>
        <v>LC0064</v>
      </c>
      <c r="E29" s="47" t="str">
        <f>'НДС 20%'!D31</f>
        <v>LC0064</v>
      </c>
      <c r="G29" t="str">
        <f t="shared" si="2"/>
        <v/>
      </c>
      <c r="H29" t="str">
        <f t="shared" si="3"/>
        <v/>
      </c>
    </row>
    <row r="30" spans="1:8" ht="13.5" thickBot="1">
      <c r="A30" s="65" t="str">
        <f>Экипировка!F38</f>
        <v>MP0006</v>
      </c>
      <c r="C30" s="47" t="str">
        <f>'БЕЗ НДС'!D32</f>
        <v>MP0006</v>
      </c>
      <c r="E30" s="47" t="str">
        <f>'НДС 20%'!D32</f>
        <v>MP0006</v>
      </c>
      <c r="G30" t="str">
        <f t="shared" si="2"/>
        <v/>
      </c>
      <c r="H30" t="str">
        <f t="shared" si="3"/>
        <v/>
      </c>
    </row>
    <row r="31" spans="1:8" ht="13.5" thickBot="1">
      <c r="A31" s="110">
        <f>Экипировка!F39</f>
        <v>0</v>
      </c>
      <c r="C31" s="52">
        <f>'БЕЗ НДС'!D33</f>
        <v>0</v>
      </c>
      <c r="E31" s="52">
        <f>'НДС 20%'!D33</f>
        <v>0</v>
      </c>
      <c r="G31" t="str">
        <f t="shared" si="2"/>
        <v/>
      </c>
      <c r="H31" t="str">
        <f t="shared" si="3"/>
        <v/>
      </c>
    </row>
    <row r="32" spans="1:8">
      <c r="A32" s="65" t="str">
        <f>Экипировка!F40</f>
        <v>Мр0011</v>
      </c>
      <c r="C32" s="47" t="str">
        <f>'БЕЗ НДС'!D34</f>
        <v>MP0011</v>
      </c>
      <c r="E32" s="47" t="str">
        <f>'НДС 20%'!D34</f>
        <v>MP0011</v>
      </c>
      <c r="G32" t="str">
        <f t="shared" si="2"/>
        <v>NO</v>
      </c>
      <c r="H32" t="str">
        <f t="shared" si="3"/>
        <v>NO</v>
      </c>
    </row>
    <row r="33" spans="1:8">
      <c r="A33" s="65" t="str">
        <f>Экипировка!F41</f>
        <v>LC0022</v>
      </c>
      <c r="C33" s="47" t="str">
        <f>'БЕЗ НДС'!D35</f>
        <v>LC0022</v>
      </c>
      <c r="E33" s="47" t="str">
        <f>'НДС 20%'!D35</f>
        <v>LC0022</v>
      </c>
      <c r="G33" t="str">
        <f t="shared" si="2"/>
        <v/>
      </c>
      <c r="H33" t="str">
        <f t="shared" si="3"/>
        <v/>
      </c>
    </row>
    <row r="34" spans="1:8">
      <c r="A34" s="65" t="str">
        <f>Экипировка!F42</f>
        <v>LC0021</v>
      </c>
      <c r="C34" s="47" t="str">
        <f>'БЕЗ НДС'!D36</f>
        <v>LC0021</v>
      </c>
      <c r="E34" s="47" t="str">
        <f>'НДС 20%'!D36</f>
        <v>LC0021</v>
      </c>
      <c r="G34" t="str">
        <f t="shared" si="2"/>
        <v/>
      </c>
      <c r="H34" t="str">
        <f t="shared" si="3"/>
        <v/>
      </c>
    </row>
    <row r="35" spans="1:8">
      <c r="A35" s="65" t="str">
        <f>Экипировка!F43</f>
        <v>LC0099</v>
      </c>
      <c r="C35" s="47" t="str">
        <f>'БЕЗ НДС'!D37</f>
        <v>MP0011</v>
      </c>
      <c r="E35" s="47" t="str">
        <f>'НДС 20%'!D37</f>
        <v>MP0011</v>
      </c>
      <c r="G35" t="str">
        <f t="shared" si="2"/>
        <v>NO</v>
      </c>
      <c r="H35" t="str">
        <f t="shared" si="3"/>
        <v>NO</v>
      </c>
    </row>
    <row r="36" spans="1:8" ht="13.5" thickBot="1">
      <c r="A36" s="112" t="e">
        <f>Экипировка!#REF!</f>
        <v>#REF!</v>
      </c>
      <c r="B36" s="113"/>
      <c r="C36" s="114" t="str">
        <f>'БЕЗ НДС'!D38</f>
        <v>Cтяжка</v>
      </c>
      <c r="D36" s="113"/>
      <c r="E36" s="114" t="str">
        <f>'НДС 20%'!D38</f>
        <v>Cтяжка</v>
      </c>
      <c r="G36" t="e">
        <f t="shared" si="2"/>
        <v>#REF!</v>
      </c>
      <c r="H36" t="e">
        <f t="shared" si="3"/>
        <v>#REF!</v>
      </c>
    </row>
    <row r="37" spans="1:8" ht="13.5" thickBot="1">
      <c r="A37" s="110">
        <f>Экипировка!F49</f>
        <v>0</v>
      </c>
      <c r="C37" s="52">
        <f>'БЕЗ НДС'!D39</f>
        <v>0</v>
      </c>
      <c r="E37" s="52">
        <f>'НДС 20%'!D39</f>
        <v>0</v>
      </c>
      <c r="G37" t="str">
        <f t="shared" si="2"/>
        <v/>
      </c>
      <c r="H37" t="str">
        <f t="shared" si="3"/>
        <v/>
      </c>
    </row>
    <row r="38" spans="1:8">
      <c r="A38" s="65" t="str">
        <f>Экипировка!F51</f>
        <v>LC0004</v>
      </c>
      <c r="C38" s="47" t="str">
        <f>'БЕЗ НДС'!D40</f>
        <v>ЛЦ0004</v>
      </c>
      <c r="E38" s="47" t="str">
        <f>'НДС 20%'!D40</f>
        <v>ЛЦ0004</v>
      </c>
      <c r="G38" t="str">
        <f t="shared" si="2"/>
        <v>NO</v>
      </c>
      <c r="H38" t="str">
        <f t="shared" si="3"/>
        <v>NO</v>
      </c>
    </row>
    <row r="39" spans="1:8">
      <c r="A39" s="65" t="str">
        <f>Экипировка!F52</f>
        <v>LC0062</v>
      </c>
      <c r="C39" s="47" t="str">
        <f>'БЕЗ НДС'!D41</f>
        <v>LC0062</v>
      </c>
      <c r="E39" s="47" t="str">
        <f>'НДС 20%'!D41</f>
        <v>LC0062</v>
      </c>
      <c r="G39" t="str">
        <f t="shared" si="2"/>
        <v/>
      </c>
      <c r="H39" t="str">
        <f t="shared" si="3"/>
        <v/>
      </c>
    </row>
    <row r="40" spans="1:8">
      <c r="A40" s="65" t="str">
        <f>Экипировка!F53</f>
        <v>LC0002</v>
      </c>
      <c r="C40" s="47" t="str">
        <f>'БЕЗ НДС'!D42</f>
        <v>ЛЦ0002</v>
      </c>
      <c r="E40" s="47" t="str">
        <f>'НДС 20%'!D42</f>
        <v>ЛЦ0002</v>
      </c>
      <c r="G40" t="str">
        <f t="shared" si="2"/>
        <v>NO</v>
      </c>
      <c r="H40" t="str">
        <f t="shared" si="3"/>
        <v>NO</v>
      </c>
    </row>
    <row r="41" spans="1:8">
      <c r="A41" s="65" t="str">
        <f>Экипировка!F54</f>
        <v>LC0061</v>
      </c>
      <c r="C41" s="48" t="str">
        <f>'БЕЗ НДС'!D43</f>
        <v>LC0061</v>
      </c>
      <c r="E41" s="47" t="str">
        <f>'НДС 20%'!D43</f>
        <v>LC0061</v>
      </c>
      <c r="G41" t="str">
        <f t="shared" si="2"/>
        <v/>
      </c>
      <c r="H41" t="str">
        <f t="shared" si="3"/>
        <v/>
      </c>
    </row>
    <row r="42" spans="1:8">
      <c r="A42" s="65" t="e">
        <f>Экипировка!#REF!</f>
        <v>#REF!</v>
      </c>
      <c r="C42" s="48" t="str">
        <f>'БЕЗ НДС'!D44</f>
        <v>ЛЦ0009</v>
      </c>
      <c r="E42" s="47" t="str">
        <f>'НДС 20%'!D44</f>
        <v>ЛЦ0009</v>
      </c>
      <c r="G42" t="e">
        <f t="shared" si="2"/>
        <v>#REF!</v>
      </c>
      <c r="H42" t="e">
        <f t="shared" si="3"/>
        <v>#REF!</v>
      </c>
    </row>
    <row r="43" spans="1:8">
      <c r="A43" s="65" t="e">
        <f>Экипировка!#REF!</f>
        <v>#REF!</v>
      </c>
      <c r="C43" s="48" t="str">
        <f>'БЕЗ НДС'!D45</f>
        <v>ЛЦ0036</v>
      </c>
      <c r="E43" s="47" t="str">
        <f>'НДС 20%'!D45</f>
        <v>ЛЦ0036</v>
      </c>
      <c r="G43" t="e">
        <f t="shared" si="2"/>
        <v>#REF!</v>
      </c>
      <c r="H43" t="e">
        <f t="shared" si="3"/>
        <v>#REF!</v>
      </c>
    </row>
    <row r="44" spans="1:8">
      <c r="A44" s="65" t="str">
        <f>Экипировка!F55</f>
        <v>LC0038</v>
      </c>
      <c r="C44" s="47" t="str">
        <f>'БЕЗ НДС'!D46</f>
        <v>ЛЦ0038</v>
      </c>
      <c r="E44" s="47" t="str">
        <f>'НДС 20%'!D46</f>
        <v>ЛЦ0038</v>
      </c>
      <c r="G44" t="str">
        <f t="shared" si="2"/>
        <v>NO</v>
      </c>
      <c r="H44" t="str">
        <f t="shared" si="3"/>
        <v>NO</v>
      </c>
    </row>
    <row r="45" spans="1:8">
      <c r="A45" s="65" t="e">
        <f>Экипировка!#REF!</f>
        <v>#REF!</v>
      </c>
      <c r="C45" s="47" t="str">
        <f>'БЕЗ НДС'!D47</f>
        <v>ЛЦ0046</v>
      </c>
      <c r="E45" s="47" t="str">
        <f>'НДС 20%'!D47</f>
        <v>ЛЦ0046</v>
      </c>
      <c r="G45" t="e">
        <f t="shared" si="2"/>
        <v>#REF!</v>
      </c>
      <c r="H45" t="e">
        <f t="shared" si="3"/>
        <v>#REF!</v>
      </c>
    </row>
    <row r="46" spans="1:8">
      <c r="A46" s="65" t="e">
        <f>Экипировка!#REF!</f>
        <v>#REF!</v>
      </c>
      <c r="C46" s="47" t="str">
        <f>'БЕЗ НДС'!D48</f>
        <v>ЛЦ0046</v>
      </c>
      <c r="E46" s="47" t="str">
        <f>'НДС 20%'!D48</f>
        <v>ЛЦ0046</v>
      </c>
      <c r="G46" t="e">
        <f t="shared" si="2"/>
        <v>#REF!</v>
      </c>
      <c r="H46" t="e">
        <f t="shared" si="3"/>
        <v>#REF!</v>
      </c>
    </row>
    <row r="47" spans="1:8">
      <c r="A47" s="65" t="str">
        <f>Экипировка!F56</f>
        <v>LC0047</v>
      </c>
      <c r="C47" s="47" t="str">
        <f>'БЕЗ НДС'!D49</f>
        <v>ЛЦ0047</v>
      </c>
      <c r="E47" s="47" t="str">
        <f>'НДС 20%'!D49</f>
        <v>ЛЦ0047</v>
      </c>
      <c r="G47" t="str">
        <f t="shared" si="2"/>
        <v>NO</v>
      </c>
      <c r="H47" t="str">
        <f t="shared" si="3"/>
        <v>NO</v>
      </c>
    </row>
    <row r="48" spans="1:8" ht="13.5" thickBot="1">
      <c r="A48" s="65" t="e">
        <f>Экипировка!#REF!</f>
        <v>#REF!</v>
      </c>
      <c r="C48" s="47" t="str">
        <f>'БЕЗ НДС'!D50</f>
        <v>ЛЦ0048</v>
      </c>
      <c r="E48" s="47" t="str">
        <f>'НДС 20%'!D50</f>
        <v>ЛЦ0048</v>
      </c>
      <c r="G48" t="e">
        <f t="shared" si="2"/>
        <v>#REF!</v>
      </c>
      <c r="H48" t="e">
        <f t="shared" si="3"/>
        <v>#REF!</v>
      </c>
    </row>
    <row r="49" spans="1:8" ht="13.5" thickBot="1">
      <c r="A49" s="110">
        <f>Экипировка!F57</f>
        <v>0</v>
      </c>
      <c r="C49" s="52">
        <f>'БЕЗ НДС'!D51</f>
        <v>0</v>
      </c>
      <c r="E49" s="52">
        <f>'НДС 20%'!D51</f>
        <v>0</v>
      </c>
      <c r="G49" t="str">
        <f t="shared" si="2"/>
        <v/>
      </c>
      <c r="H49" t="str">
        <f t="shared" si="3"/>
        <v/>
      </c>
    </row>
    <row r="50" spans="1:8">
      <c r="A50" s="65" t="e">
        <f>Экипировка!#REF!</f>
        <v>#REF!</v>
      </c>
      <c r="C50" s="47" t="str">
        <f>'БЕЗ НДС'!D52</f>
        <v>LC0001</v>
      </c>
      <c r="E50" s="47" t="str">
        <f>'НДС 20%'!D52</f>
        <v>LC0001</v>
      </c>
      <c r="G50" t="e">
        <f t="shared" si="2"/>
        <v>#REF!</v>
      </c>
      <c r="H50" t="e">
        <f t="shared" si="3"/>
        <v>#REF!</v>
      </c>
    </row>
    <row r="51" spans="1:8">
      <c r="A51" s="65" t="e">
        <f>Экипировка!#REF!</f>
        <v>#REF!</v>
      </c>
      <c r="C51" s="47" t="str">
        <f>'БЕЗ НДС'!D53</f>
        <v>LC0001</v>
      </c>
      <c r="E51" s="47" t="str">
        <f>'НДС 20%'!D53</f>
        <v>LC0001</v>
      </c>
      <c r="G51" t="e">
        <f t="shared" si="2"/>
        <v>#REF!</v>
      </c>
      <c r="H51" t="e">
        <f t="shared" si="3"/>
        <v>#REF!</v>
      </c>
    </row>
    <row r="52" spans="1:8">
      <c r="A52" s="65" t="e">
        <f>Экипировка!#REF!</f>
        <v>#REF!</v>
      </c>
      <c r="C52" s="47" t="str">
        <f>'БЕЗ НДС'!D54</f>
        <v>LC0001</v>
      </c>
      <c r="E52" s="47" t="str">
        <f>'НДС 20%'!D54</f>
        <v>LC0001</v>
      </c>
      <c r="G52" t="e">
        <f t="shared" si="2"/>
        <v>#REF!</v>
      </c>
      <c r="H52" t="e">
        <f t="shared" si="3"/>
        <v>#REF!</v>
      </c>
    </row>
    <row r="53" spans="1:8">
      <c r="A53" s="65" t="str">
        <f>Экипировка!F58</f>
        <v>LC0003</v>
      </c>
      <c r="C53" s="47" t="str">
        <f>'БЕЗ НДС'!D55</f>
        <v>ЛЦ0003</v>
      </c>
      <c r="E53" s="47" t="str">
        <f>'НДС 20%'!D55</f>
        <v>ЛЦ0003</v>
      </c>
      <c r="G53" t="str">
        <f t="shared" si="2"/>
        <v>NO</v>
      </c>
      <c r="H53" t="str">
        <f t="shared" si="3"/>
        <v>NO</v>
      </c>
    </row>
    <row r="54" spans="1:8">
      <c r="A54" s="65" t="e">
        <f>Экипировка!#REF!</f>
        <v>#REF!</v>
      </c>
      <c r="C54" s="47" t="str">
        <f>'БЕЗ НДС'!D56</f>
        <v>ЛЦ0003</v>
      </c>
      <c r="E54" s="47" t="str">
        <f>'НДС 20%'!D56</f>
        <v>ЛЦ0003</v>
      </c>
      <c r="G54" t="e">
        <f t="shared" si="2"/>
        <v>#REF!</v>
      </c>
      <c r="H54" t="e">
        <f t="shared" si="3"/>
        <v>#REF!</v>
      </c>
    </row>
    <row r="55" spans="1:8">
      <c r="A55" s="65" t="str">
        <f>Экипировка!F64</f>
        <v>LC0034</v>
      </c>
      <c r="C55" s="47" t="str">
        <f>'БЕЗ НДС'!D57</f>
        <v>ЛЦ0034</v>
      </c>
      <c r="E55" s="47" t="str">
        <f>'НДС 20%'!D57</f>
        <v>ЛЦ0034</v>
      </c>
      <c r="G55" t="str">
        <f t="shared" si="2"/>
        <v>NO</v>
      </c>
      <c r="H55" t="str">
        <f t="shared" si="3"/>
        <v>NO</v>
      </c>
    </row>
    <row r="56" spans="1:8" ht="13.5" thickBot="1">
      <c r="A56" s="65" t="str">
        <f>Экипировка!F65</f>
        <v>LC0034</v>
      </c>
      <c r="C56" s="47" t="str">
        <f>'БЕЗ НДС'!D58</f>
        <v>ЛЦ0034</v>
      </c>
      <c r="E56" s="47" t="str">
        <f>'НДС 20%'!D58</f>
        <v>ЛЦ0034</v>
      </c>
      <c r="G56" t="str">
        <f t="shared" si="2"/>
        <v>NO</v>
      </c>
      <c r="H56" t="str">
        <f t="shared" si="3"/>
        <v>NO</v>
      </c>
    </row>
    <row r="57" spans="1:8" ht="13.5" thickBot="1">
      <c r="A57" s="110">
        <f>Экипировка!F66</f>
        <v>0</v>
      </c>
      <c r="C57" s="52">
        <f>'БЕЗ НДС'!D59</f>
        <v>0</v>
      </c>
      <c r="E57" s="52">
        <f>'НДС 20%'!D59</f>
        <v>0</v>
      </c>
      <c r="G57" t="str">
        <f t="shared" si="2"/>
        <v/>
      </c>
      <c r="H57" t="str">
        <f t="shared" si="3"/>
        <v/>
      </c>
    </row>
    <row r="58" spans="1:8" ht="13.5" thickBot="1">
      <c r="A58" s="111" t="e">
        <f>Экипировка!#REF!</f>
        <v>#REF!</v>
      </c>
      <c r="C58" s="52">
        <f>'БЕЗ НДС'!D60</f>
        <v>0</v>
      </c>
      <c r="E58" s="52">
        <f>'НДС 20%'!D60</f>
        <v>0</v>
      </c>
      <c r="G58" t="e">
        <f t="shared" si="2"/>
        <v>#REF!</v>
      </c>
      <c r="H58" t="e">
        <f t="shared" si="3"/>
        <v>#REF!</v>
      </c>
    </row>
    <row r="59" spans="1:8">
      <c r="A59" s="65" t="e">
        <f>Экипировка!#REF!</f>
        <v>#REF!</v>
      </c>
      <c r="C59" s="47" t="str">
        <f>'БЕЗ НДС'!D61</f>
        <v>LC0067</v>
      </c>
      <c r="E59" s="47" t="str">
        <f>'НДС 20%'!D61</f>
        <v>LC0067</v>
      </c>
      <c r="G59" t="e">
        <f t="shared" si="2"/>
        <v>#REF!</v>
      </c>
      <c r="H59" t="e">
        <f t="shared" si="3"/>
        <v>#REF!</v>
      </c>
    </row>
    <row r="60" spans="1:8" ht="13.5" thickBot="1">
      <c r="A60" s="65" t="e">
        <f>Экипировка!#REF!</f>
        <v>#REF!</v>
      </c>
      <c r="C60" s="47" t="str">
        <f>'БЕЗ НДС'!D62</f>
        <v>LC0067</v>
      </c>
      <c r="E60" s="47" t="str">
        <f>'НДС 20%'!D62</f>
        <v>LC0067</v>
      </c>
      <c r="G60" t="e">
        <f t="shared" si="2"/>
        <v>#REF!</v>
      </c>
      <c r="H60" t="e">
        <f t="shared" si="3"/>
        <v>#REF!</v>
      </c>
    </row>
    <row r="61" spans="1:8" ht="13.5" thickBot="1">
      <c r="A61" s="111">
        <f>Экипировка!F67</f>
        <v>0</v>
      </c>
      <c r="C61" s="52">
        <f>'БЕЗ НДС'!D63</f>
        <v>0</v>
      </c>
      <c r="E61" s="52">
        <f>'НДС 20%'!D63</f>
        <v>0</v>
      </c>
      <c r="G61" t="str">
        <f t="shared" si="2"/>
        <v/>
      </c>
      <c r="H61" t="str">
        <f t="shared" si="3"/>
        <v/>
      </c>
    </row>
    <row r="62" spans="1:8">
      <c r="A62" s="65" t="e">
        <f>Экипировка!#REF!</f>
        <v>#REF!</v>
      </c>
      <c r="C62" s="53" t="str">
        <f>'БЕЗ НДС'!D64</f>
        <v>LC0054</v>
      </c>
      <c r="E62" s="53" t="str">
        <f>'НДС 20%'!D64</f>
        <v>LC0054</v>
      </c>
      <c r="G62" t="e">
        <f t="shared" si="2"/>
        <v>#REF!</v>
      </c>
      <c r="H62" t="e">
        <f t="shared" si="3"/>
        <v>#REF!</v>
      </c>
    </row>
    <row r="63" spans="1:8">
      <c r="A63" s="65" t="e">
        <f>Экипировка!#REF!</f>
        <v>#REF!</v>
      </c>
      <c r="C63" s="53" t="str">
        <f>'БЕЗ НДС'!D65</f>
        <v>LC0054</v>
      </c>
      <c r="E63" s="53" t="str">
        <f>'НДС 20%'!D65</f>
        <v>LC0054</v>
      </c>
      <c r="G63" t="e">
        <f t="shared" si="2"/>
        <v>#REF!</v>
      </c>
      <c r="H63" t="e">
        <f t="shared" si="3"/>
        <v>#REF!</v>
      </c>
    </row>
    <row r="64" spans="1:8">
      <c r="A64" s="65" t="e">
        <f>Экипировка!#REF!</f>
        <v>#REF!</v>
      </c>
      <c r="C64" s="53" t="str">
        <f>'БЕЗ НДС'!D66</f>
        <v>LC0054</v>
      </c>
      <c r="E64" s="53" t="str">
        <f>'НДС 20%'!D66</f>
        <v>LC0054</v>
      </c>
      <c r="G64" t="e">
        <f t="shared" si="2"/>
        <v>#REF!</v>
      </c>
      <c r="H64" t="e">
        <f t="shared" si="3"/>
        <v>#REF!</v>
      </c>
    </row>
    <row r="65" spans="1:8">
      <c r="A65" s="65" t="e">
        <f>Экипировка!#REF!</f>
        <v>#REF!</v>
      </c>
      <c r="C65" s="53" t="str">
        <f>'БЕЗ НДС'!D67</f>
        <v>LC0054</v>
      </c>
      <c r="E65" s="47" t="str">
        <f>'НДС 20%'!D67</f>
        <v>LC0054</v>
      </c>
      <c r="G65" t="e">
        <f t="shared" si="2"/>
        <v>#REF!</v>
      </c>
      <c r="H65" t="e">
        <f t="shared" si="3"/>
        <v>#REF!</v>
      </c>
    </row>
    <row r="66" spans="1:8">
      <c r="A66" s="65" t="e">
        <f>Экипировка!#REF!</f>
        <v>#REF!</v>
      </c>
      <c r="C66" s="53" t="str">
        <f>'БЕЗ НДС'!D68</f>
        <v>LC0054</v>
      </c>
      <c r="E66" s="47" t="str">
        <f>'НДС 20%'!D68</f>
        <v>LC0054</v>
      </c>
      <c r="G66" t="e">
        <f t="shared" si="2"/>
        <v>#REF!</v>
      </c>
      <c r="H66" t="e">
        <f t="shared" si="3"/>
        <v>#REF!</v>
      </c>
    </row>
    <row r="67" spans="1:8" ht="13.5" thickBot="1">
      <c r="A67" s="65" t="e">
        <f>Экипировка!#REF!</f>
        <v>#REF!</v>
      </c>
      <c r="C67" s="53" t="str">
        <f>'БЕЗ НДС'!D69</f>
        <v>LC0054</v>
      </c>
      <c r="E67" s="47" t="str">
        <f>'НДС 20%'!D69</f>
        <v>LC0054</v>
      </c>
      <c r="G67" t="e">
        <f t="shared" si="2"/>
        <v>#REF!</v>
      </c>
      <c r="H67" t="e">
        <f t="shared" si="3"/>
        <v>#REF!</v>
      </c>
    </row>
    <row r="68" spans="1:8" ht="13.5" thickBot="1">
      <c r="A68" s="111">
        <f>Экипировка!F71</f>
        <v>0</v>
      </c>
      <c r="C68" s="52">
        <f>'БЕЗ НДС'!D70</f>
        <v>0</v>
      </c>
      <c r="E68" s="52">
        <f>'НДС 20%'!D70</f>
        <v>0</v>
      </c>
      <c r="G68" t="str">
        <f t="shared" si="2"/>
        <v/>
      </c>
      <c r="H68" t="str">
        <f t="shared" si="3"/>
        <v/>
      </c>
    </row>
    <row r="69" spans="1:8">
      <c r="A69" s="65" t="str">
        <f>Экипировка!F72</f>
        <v>LC0192</v>
      </c>
      <c r="C69" s="48" t="str">
        <f>'БЕЗ НДС'!D71</f>
        <v>LC0085</v>
      </c>
      <c r="E69" s="48" t="str">
        <f>'НДС 20%'!D71</f>
        <v>LC0085</v>
      </c>
      <c r="G69" t="str">
        <f t="shared" si="2"/>
        <v>NO</v>
      </c>
      <c r="H69" t="str">
        <f t="shared" si="3"/>
        <v>NO</v>
      </c>
    </row>
    <row r="70" spans="1:8">
      <c r="A70" s="65" t="str">
        <f>Экипировка!F74</f>
        <v>LC0192</v>
      </c>
      <c r="C70" s="48" t="str">
        <f>'БЕЗ НДС'!D72</f>
        <v>LC0085</v>
      </c>
      <c r="E70" s="48" t="str">
        <f>'НДС 20%'!D72</f>
        <v>LC0085</v>
      </c>
      <c r="G70" t="str">
        <f t="shared" si="2"/>
        <v>NO</v>
      </c>
      <c r="H70" t="str">
        <f t="shared" si="3"/>
        <v>NO</v>
      </c>
    </row>
    <row r="71" spans="1:8">
      <c r="A71" s="65" t="str">
        <f>Экипировка!F75</f>
        <v>LC0192</v>
      </c>
      <c r="C71" s="48" t="str">
        <f>'БЕЗ НДС'!D73</f>
        <v>LC0085</v>
      </c>
      <c r="E71" s="48" t="str">
        <f>'НДС 20%'!D73</f>
        <v>LC0085</v>
      </c>
      <c r="G71" t="str">
        <f t="shared" si="2"/>
        <v>NO</v>
      </c>
      <c r="H71" t="str">
        <f t="shared" si="3"/>
        <v>NO</v>
      </c>
    </row>
    <row r="72" spans="1:8">
      <c r="A72" s="65" t="str">
        <f>Экипировка!F76</f>
        <v>LC0192</v>
      </c>
      <c r="C72" s="48" t="str">
        <f>'БЕЗ НДС'!D74</f>
        <v>LC0085</v>
      </c>
      <c r="E72" s="48" t="str">
        <f>'НДС 20%'!D74</f>
        <v>LC0085</v>
      </c>
      <c r="G72" t="str">
        <f t="shared" si="2"/>
        <v>NO</v>
      </c>
      <c r="H72" t="str">
        <f t="shared" si="3"/>
        <v>NO</v>
      </c>
    </row>
    <row r="73" spans="1:8">
      <c r="A73" s="65" t="str">
        <f>Экипировка!F77</f>
        <v>LC0192</v>
      </c>
      <c r="C73" s="48" t="str">
        <f>'БЕЗ НДС'!D75</f>
        <v>LC0085</v>
      </c>
      <c r="E73" s="48" t="str">
        <f>'НДС 20%'!D75</f>
        <v>LC0085</v>
      </c>
      <c r="G73" t="str">
        <f t="shared" si="2"/>
        <v>NO</v>
      </c>
      <c r="H73" t="str">
        <f t="shared" si="3"/>
        <v>NO</v>
      </c>
    </row>
    <row r="74" spans="1:8">
      <c r="A74" s="65" t="str">
        <f>Экипировка!F78</f>
        <v>LC0192</v>
      </c>
      <c r="C74" s="48" t="str">
        <f>'БЕЗ НДС'!D76</f>
        <v>LC0085</v>
      </c>
      <c r="E74" s="48" t="str">
        <f>'НДС 20%'!D76</f>
        <v>LC0085</v>
      </c>
      <c r="G74" t="str">
        <f t="shared" si="2"/>
        <v>NO</v>
      </c>
      <c r="H74" t="str">
        <f t="shared" si="3"/>
        <v>NO</v>
      </c>
    </row>
    <row r="75" spans="1:8">
      <c r="A75" s="65" t="e">
        <f>Экипировка!#REF!</f>
        <v>#REF!</v>
      </c>
      <c r="C75" s="50" t="str">
        <f>'БЕЗ НДС'!D77</f>
        <v>LC0083W</v>
      </c>
      <c r="E75" s="50" t="str">
        <f>'НДС 20%'!D77</f>
        <v>LC0083W</v>
      </c>
      <c r="G75" t="e">
        <f t="shared" si="2"/>
        <v>#REF!</v>
      </c>
      <c r="H75" t="e">
        <f t="shared" si="3"/>
        <v>#REF!</v>
      </c>
    </row>
    <row r="76" spans="1:8">
      <c r="A76" s="65" t="e">
        <f>Экипировка!#REF!</f>
        <v>#REF!</v>
      </c>
      <c r="C76" s="50" t="str">
        <f>'БЕЗ НДС'!D78</f>
        <v>LC0083W</v>
      </c>
      <c r="E76" s="50" t="str">
        <f>'НДС 20%'!D78</f>
        <v>LC0083W</v>
      </c>
      <c r="G76" t="e">
        <f t="shared" si="2"/>
        <v>#REF!</v>
      </c>
      <c r="H76" t="e">
        <f t="shared" si="3"/>
        <v>#REF!</v>
      </c>
    </row>
    <row r="77" spans="1:8">
      <c r="A77" s="65" t="e">
        <f>Экипировка!#REF!</f>
        <v>#REF!</v>
      </c>
      <c r="C77" s="50" t="str">
        <f>'БЕЗ НДС'!D79</f>
        <v>LC0083W</v>
      </c>
      <c r="E77" s="50" t="str">
        <f>'НДС 20%'!D79</f>
        <v>LC0083W</v>
      </c>
      <c r="G77" t="e">
        <f t="shared" si="2"/>
        <v>#REF!</v>
      </c>
      <c r="H77" t="e">
        <f t="shared" si="3"/>
        <v>#REF!</v>
      </c>
    </row>
    <row r="78" spans="1:8">
      <c r="A78" s="65" t="e">
        <f>Экипировка!#REF!</f>
        <v>#REF!</v>
      </c>
      <c r="C78" s="49" t="str">
        <f>'БЕЗ НДС'!D80</f>
        <v>LC0083</v>
      </c>
      <c r="E78" s="49" t="str">
        <f>'НДС 20%'!D80</f>
        <v>LC0083</v>
      </c>
      <c r="G78" t="e">
        <f t="shared" si="2"/>
        <v>#REF!</v>
      </c>
      <c r="H78" t="e">
        <f t="shared" si="3"/>
        <v>#REF!</v>
      </c>
    </row>
    <row r="79" spans="1:8">
      <c r="A79" s="65" t="e">
        <f>Экипировка!#REF!</f>
        <v>#REF!</v>
      </c>
      <c r="C79" s="49" t="str">
        <f>'БЕЗ НДС'!D81</f>
        <v>LC0083</v>
      </c>
      <c r="E79" s="49" t="str">
        <f>'НДС 20%'!D81</f>
        <v>LC0083</v>
      </c>
      <c r="G79" t="e">
        <f t="shared" si="2"/>
        <v>#REF!</v>
      </c>
      <c r="H79" t="e">
        <f t="shared" si="3"/>
        <v>#REF!</v>
      </c>
    </row>
    <row r="80" spans="1:8">
      <c r="A80" s="65" t="e">
        <f>Экипировка!#REF!</f>
        <v>#REF!</v>
      </c>
      <c r="C80" s="49" t="str">
        <f>'БЕЗ НДС'!D82</f>
        <v>LC0083</v>
      </c>
      <c r="E80" s="49" t="str">
        <f>'НДС 20%'!D82</f>
        <v>LC0083</v>
      </c>
      <c r="G80" t="e">
        <f t="shared" si="2"/>
        <v>#REF!</v>
      </c>
      <c r="H80" t="e">
        <f t="shared" si="3"/>
        <v>#REF!</v>
      </c>
    </row>
    <row r="81" spans="1:8">
      <c r="A81" s="65" t="e">
        <f>Экипировка!#REF!</f>
        <v>#REF!</v>
      </c>
      <c r="C81" s="49" t="str">
        <f>'БЕЗ НДС'!D83</f>
        <v>LC0083</v>
      </c>
      <c r="E81" s="49" t="str">
        <f>'НДС 20%'!D83</f>
        <v>LC0083</v>
      </c>
      <c r="G81" t="e">
        <f t="shared" si="2"/>
        <v>#REF!</v>
      </c>
      <c r="H81" t="e">
        <f t="shared" si="3"/>
        <v>#REF!</v>
      </c>
    </row>
    <row r="82" spans="1:8">
      <c r="A82" s="65" t="e">
        <f>Экипировка!#REF!</f>
        <v>#REF!</v>
      </c>
      <c r="C82" s="49" t="str">
        <f>'БЕЗ НДС'!D84</f>
        <v>LC0083</v>
      </c>
      <c r="E82" s="49" t="str">
        <f>'НДС 20%'!D84</f>
        <v>LC0083</v>
      </c>
      <c r="G82" t="e">
        <f t="shared" si="2"/>
        <v>#REF!</v>
      </c>
      <c r="H82" t="e">
        <f t="shared" si="3"/>
        <v>#REF!</v>
      </c>
    </row>
    <row r="83" spans="1:8">
      <c r="A83" s="65" t="e">
        <f>Экипировка!#REF!</f>
        <v>#REF!</v>
      </c>
      <c r="C83" s="50" t="str">
        <f>'БЕЗ НДС'!D85</f>
        <v>LC0084W</v>
      </c>
      <c r="E83" s="50" t="str">
        <f>'НДС 20%'!D85</f>
        <v>LC0084W</v>
      </c>
      <c r="G83" t="e">
        <f t="shared" si="2"/>
        <v>#REF!</v>
      </c>
      <c r="H83" t="e">
        <f t="shared" si="3"/>
        <v>#REF!</v>
      </c>
    </row>
    <row r="84" spans="1:8">
      <c r="A84" s="65" t="e">
        <f>Экипировка!#REF!</f>
        <v>#REF!</v>
      </c>
      <c r="C84" s="50" t="str">
        <f>'БЕЗ НДС'!D86</f>
        <v>LC0084W</v>
      </c>
      <c r="E84" s="50" t="str">
        <f>'НДС 20%'!D86</f>
        <v>LC0084W</v>
      </c>
      <c r="G84" t="e">
        <f t="shared" si="2"/>
        <v>#REF!</v>
      </c>
      <c r="H84" t="e">
        <f t="shared" si="3"/>
        <v>#REF!</v>
      </c>
    </row>
    <row r="85" spans="1:8">
      <c r="A85" s="65" t="e">
        <f>Экипировка!#REF!</f>
        <v>#REF!</v>
      </c>
      <c r="C85" s="50" t="str">
        <f>'БЕЗ НДС'!D87</f>
        <v>LC0084W</v>
      </c>
      <c r="E85" s="50" t="str">
        <f>'НДС 20%'!D87</f>
        <v>LC0084W</v>
      </c>
      <c r="G85" t="e">
        <f t="shared" ref="G85:G148" si="4">IF(A85=C85,"","NO")</f>
        <v>#REF!</v>
      </c>
      <c r="H85" t="e">
        <f t="shared" ref="H85:H148" si="5">IF(A85=E85,"","NO")</f>
        <v>#REF!</v>
      </c>
    </row>
    <row r="86" spans="1:8">
      <c r="A86" s="65" t="e">
        <f>Экипировка!#REF!</f>
        <v>#REF!</v>
      </c>
      <c r="C86" s="49" t="str">
        <f>'БЕЗ НДС'!D88</f>
        <v>LC0084</v>
      </c>
      <c r="E86" s="49" t="str">
        <f>'НДС 20%'!D88</f>
        <v>LC0084</v>
      </c>
      <c r="G86" t="e">
        <f t="shared" si="4"/>
        <v>#REF!</v>
      </c>
      <c r="H86" t="e">
        <f t="shared" si="5"/>
        <v>#REF!</v>
      </c>
    </row>
    <row r="87" spans="1:8">
      <c r="A87" s="65" t="e">
        <f>Экипировка!#REF!</f>
        <v>#REF!</v>
      </c>
      <c r="C87" s="49" t="str">
        <f>'БЕЗ НДС'!D89</f>
        <v>LC0084</v>
      </c>
      <c r="E87" s="49" t="str">
        <f>'НДС 20%'!D89</f>
        <v>LC0084</v>
      </c>
      <c r="G87" t="e">
        <f t="shared" si="4"/>
        <v>#REF!</v>
      </c>
      <c r="H87" t="e">
        <f t="shared" si="5"/>
        <v>#REF!</v>
      </c>
    </row>
    <row r="88" spans="1:8">
      <c r="A88" s="65" t="e">
        <f>Экипировка!#REF!</f>
        <v>#REF!</v>
      </c>
      <c r="C88" s="49" t="str">
        <f>'БЕЗ НДС'!D90</f>
        <v>LC0084</v>
      </c>
      <c r="E88" s="49" t="str">
        <f>'НДС 20%'!D90</f>
        <v>LC0084</v>
      </c>
      <c r="G88" t="e">
        <f t="shared" si="4"/>
        <v>#REF!</v>
      </c>
      <c r="H88" t="e">
        <f t="shared" si="5"/>
        <v>#REF!</v>
      </c>
    </row>
    <row r="89" spans="1:8">
      <c r="A89" s="65" t="e">
        <f>Экипировка!#REF!</f>
        <v>#REF!</v>
      </c>
      <c r="C89" s="49" t="str">
        <f>'БЕЗ НДС'!D91</f>
        <v>LC0084</v>
      </c>
      <c r="E89" s="49" t="str">
        <f>'НДС 20%'!D91</f>
        <v>LC0084</v>
      </c>
      <c r="G89" t="e">
        <f t="shared" si="4"/>
        <v>#REF!</v>
      </c>
      <c r="H89" t="e">
        <f t="shared" si="5"/>
        <v>#REF!</v>
      </c>
    </row>
    <row r="90" spans="1:8" ht="13.5" thickBot="1">
      <c r="A90" s="65" t="e">
        <f>Экипировка!#REF!</f>
        <v>#REF!</v>
      </c>
      <c r="C90" s="49" t="str">
        <f>'БЕЗ НДС'!D92</f>
        <v>LC0084</v>
      </c>
      <c r="E90" s="49" t="str">
        <f>'НДС 20%'!D92</f>
        <v>LC0084</v>
      </c>
      <c r="G90" t="e">
        <f t="shared" si="4"/>
        <v>#REF!</v>
      </c>
      <c r="H90" t="e">
        <f t="shared" si="5"/>
        <v>#REF!</v>
      </c>
    </row>
    <row r="91" spans="1:8" ht="13.5" thickBot="1">
      <c r="A91" s="110" t="e">
        <f>Экипировка!#REF!</f>
        <v>#REF!</v>
      </c>
      <c r="C91" s="52">
        <f>'БЕЗ НДС'!D93</f>
        <v>0</v>
      </c>
      <c r="E91" s="52">
        <f>'НДС 20%'!D93</f>
        <v>0</v>
      </c>
      <c r="G91" t="e">
        <f t="shared" si="4"/>
        <v>#REF!</v>
      </c>
      <c r="H91" t="e">
        <f t="shared" si="5"/>
        <v>#REF!</v>
      </c>
    </row>
    <row r="92" spans="1:8" ht="13.5" thickBot="1">
      <c r="A92" s="111" t="e">
        <f>Экипировка!#REF!</f>
        <v>#REF!</v>
      </c>
      <c r="C92" s="52">
        <f>'БЕЗ НДС'!D94</f>
        <v>0</v>
      </c>
      <c r="E92" s="52">
        <f>'НДС 20%'!D94</f>
        <v>0</v>
      </c>
      <c r="G92" t="e">
        <f t="shared" si="4"/>
        <v>#REF!</v>
      </c>
      <c r="H92" t="e">
        <f t="shared" si="5"/>
        <v>#REF!</v>
      </c>
    </row>
    <row r="93" spans="1:8">
      <c r="A93" s="65" t="e">
        <f>Экипировка!#REF!</f>
        <v>#REF!</v>
      </c>
      <c r="C93" s="49" t="str">
        <f>'БЕЗ НДС'!D95</f>
        <v>LC0080</v>
      </c>
      <c r="E93" s="49" t="str">
        <f>'НДС 20%'!D95</f>
        <v>LC0080</v>
      </c>
      <c r="G93" t="e">
        <f t="shared" si="4"/>
        <v>#REF!</v>
      </c>
      <c r="H93" t="e">
        <f t="shared" si="5"/>
        <v>#REF!</v>
      </c>
    </row>
    <row r="94" spans="1:8">
      <c r="A94" s="65" t="e">
        <f>Экипировка!#REF!</f>
        <v>#REF!</v>
      </c>
      <c r="C94" s="49" t="str">
        <f>'БЕЗ НДС'!D96</f>
        <v>LC0080</v>
      </c>
      <c r="E94" s="49" t="str">
        <f>'НДС 20%'!D96</f>
        <v>LC0080</v>
      </c>
      <c r="G94" t="e">
        <f t="shared" si="4"/>
        <v>#REF!</v>
      </c>
      <c r="H94" t="e">
        <f t="shared" si="5"/>
        <v>#REF!</v>
      </c>
    </row>
    <row r="95" spans="1:8">
      <c r="A95" s="65" t="e">
        <f>Экипировка!#REF!</f>
        <v>#REF!</v>
      </c>
      <c r="C95" s="49" t="str">
        <f>'БЕЗ НДС'!D97</f>
        <v>LC0080</v>
      </c>
      <c r="E95" s="49" t="str">
        <f>'НДС 20%'!D97</f>
        <v>LC0080</v>
      </c>
      <c r="G95" t="e">
        <f t="shared" si="4"/>
        <v>#REF!</v>
      </c>
      <c r="H95" t="e">
        <f t="shared" si="5"/>
        <v>#REF!</v>
      </c>
    </row>
    <row r="96" spans="1:8">
      <c r="A96" s="65" t="e">
        <f>Экипировка!#REF!</f>
        <v>#REF!</v>
      </c>
      <c r="C96" s="49" t="str">
        <f>'БЕЗ НДС'!D98</f>
        <v>LC0080</v>
      </c>
      <c r="E96" s="49" t="str">
        <f>'НДС 20%'!D98</f>
        <v>LC0080</v>
      </c>
      <c r="G96" t="e">
        <f t="shared" si="4"/>
        <v>#REF!</v>
      </c>
      <c r="H96" t="e">
        <f t="shared" si="5"/>
        <v>#REF!</v>
      </c>
    </row>
    <row r="97" spans="1:8">
      <c r="A97" s="65" t="e">
        <f>Экипировка!#REF!</f>
        <v>#REF!</v>
      </c>
      <c r="C97" s="49" t="str">
        <f>'БЕЗ НДС'!D99</f>
        <v>LC0080</v>
      </c>
      <c r="E97" s="49" t="str">
        <f>'НДС 20%'!D99</f>
        <v>LC0080</v>
      </c>
      <c r="G97" t="e">
        <f t="shared" si="4"/>
        <v>#REF!</v>
      </c>
      <c r="H97" t="e">
        <f t="shared" si="5"/>
        <v>#REF!</v>
      </c>
    </row>
    <row r="98" spans="1:8">
      <c r="A98" s="65" t="e">
        <f>Экипировка!#REF!</f>
        <v>#REF!</v>
      </c>
      <c r="C98" s="49" t="str">
        <f>'БЕЗ НДС'!D100</f>
        <v>LC0080</v>
      </c>
      <c r="E98" s="49" t="str">
        <f>'НДС 20%'!D100</f>
        <v>LC0080</v>
      </c>
      <c r="G98" t="e">
        <f t="shared" si="4"/>
        <v>#REF!</v>
      </c>
      <c r="H98" t="e">
        <f t="shared" si="5"/>
        <v>#REF!</v>
      </c>
    </row>
    <row r="99" spans="1:8">
      <c r="A99" s="65" t="e">
        <f>Экипировка!#REF!</f>
        <v>#REF!</v>
      </c>
      <c r="C99" s="49" t="str">
        <f>'БЕЗ НДС'!D101</f>
        <v>LC0080</v>
      </c>
      <c r="E99" s="49" t="str">
        <f>'НДС 20%'!D101</f>
        <v>LC0080</v>
      </c>
      <c r="G99" t="e">
        <f t="shared" si="4"/>
        <v>#REF!</v>
      </c>
      <c r="H99" t="e">
        <f t="shared" si="5"/>
        <v>#REF!</v>
      </c>
    </row>
    <row r="100" spans="1:8">
      <c r="A100" s="65" t="e">
        <f>Экипировка!#REF!</f>
        <v>#REF!</v>
      </c>
      <c r="C100" s="49" t="str">
        <f>'БЕЗ НДС'!D102</f>
        <v>LC0080</v>
      </c>
      <c r="E100" s="49" t="str">
        <f>'НДС 20%'!D102</f>
        <v>LC0080</v>
      </c>
      <c r="G100" t="e">
        <f t="shared" si="4"/>
        <v>#REF!</v>
      </c>
      <c r="H100" t="e">
        <f t="shared" si="5"/>
        <v>#REF!</v>
      </c>
    </row>
    <row r="101" spans="1:8">
      <c r="A101" s="65" t="e">
        <f>Экипировка!#REF!</f>
        <v>#REF!</v>
      </c>
      <c r="C101" s="49" t="str">
        <f>'БЕЗ НДС'!D103</f>
        <v>LC0080</v>
      </c>
      <c r="E101" s="49" t="str">
        <f>'НДС 20%'!D103</f>
        <v>LC0080</v>
      </c>
      <c r="G101" t="e">
        <f t="shared" si="4"/>
        <v>#REF!</v>
      </c>
      <c r="H101" t="e">
        <f t="shared" si="5"/>
        <v>#REF!</v>
      </c>
    </row>
    <row r="102" spans="1:8">
      <c r="A102" s="65" t="e">
        <f>Экипировка!#REF!</f>
        <v>#REF!</v>
      </c>
      <c r="C102" s="49" t="str">
        <f>'БЕЗ НДС'!D104</f>
        <v>LC0080</v>
      </c>
      <c r="E102" s="49" t="str">
        <f>'НДС 20%'!D104</f>
        <v>LC0080</v>
      </c>
      <c r="G102" t="e">
        <f t="shared" si="4"/>
        <v>#REF!</v>
      </c>
      <c r="H102" t="e">
        <f t="shared" si="5"/>
        <v>#REF!</v>
      </c>
    </row>
    <row r="103" spans="1:8">
      <c r="A103" s="65" t="e">
        <f>Экипировка!#REF!</f>
        <v>#REF!</v>
      </c>
      <c r="C103" s="49" t="str">
        <f>'БЕЗ НДС'!D105</f>
        <v>LC0080</v>
      </c>
      <c r="E103" s="49" t="str">
        <f>'НДС 20%'!D105</f>
        <v>LC0080</v>
      </c>
      <c r="G103" t="e">
        <f t="shared" si="4"/>
        <v>#REF!</v>
      </c>
      <c r="H103" t="e">
        <f t="shared" si="5"/>
        <v>#REF!</v>
      </c>
    </row>
    <row r="104" spans="1:8">
      <c r="A104" s="65" t="e">
        <f>Экипировка!#REF!</f>
        <v>#REF!</v>
      </c>
      <c r="C104" s="49" t="str">
        <f>'БЕЗ НДС'!D106</f>
        <v>LC0080</v>
      </c>
      <c r="E104" s="49" t="str">
        <f>'НДС 20%'!D106</f>
        <v>LC0080</v>
      </c>
      <c r="G104" t="e">
        <f t="shared" si="4"/>
        <v>#REF!</v>
      </c>
      <c r="H104" t="e">
        <f t="shared" si="5"/>
        <v>#REF!</v>
      </c>
    </row>
    <row r="105" spans="1:8">
      <c r="A105" s="65" t="e">
        <f>Экипировка!#REF!</f>
        <v>#REF!</v>
      </c>
      <c r="C105" s="49" t="str">
        <f>'БЕЗ НДС'!D107</f>
        <v>LC0080</v>
      </c>
      <c r="E105" s="49" t="str">
        <f>'НДС 20%'!D107</f>
        <v>LC0080</v>
      </c>
      <c r="G105" t="e">
        <f t="shared" si="4"/>
        <v>#REF!</v>
      </c>
      <c r="H105" t="e">
        <f t="shared" si="5"/>
        <v>#REF!</v>
      </c>
    </row>
    <row r="106" spans="1:8">
      <c r="A106" s="65" t="e">
        <f>Экипировка!#REF!</f>
        <v>#REF!</v>
      </c>
      <c r="C106" s="49" t="str">
        <f>'БЕЗ НДС'!D108</f>
        <v>LC0080</v>
      </c>
      <c r="E106" s="49" t="str">
        <f>'НДС 20%'!D108</f>
        <v>LC0080</v>
      </c>
      <c r="G106" t="e">
        <f t="shared" si="4"/>
        <v>#REF!</v>
      </c>
      <c r="H106" t="e">
        <f t="shared" si="5"/>
        <v>#REF!</v>
      </c>
    </row>
    <row r="107" spans="1:8">
      <c r="A107" s="65" t="e">
        <f>Экипировка!#REF!</f>
        <v>#REF!</v>
      </c>
      <c r="C107" s="49" t="str">
        <f>'БЕЗ НДС'!D109</f>
        <v>LC0080</v>
      </c>
      <c r="E107" s="49" t="str">
        <f>'НДС 20%'!D109</f>
        <v>LC0080</v>
      </c>
      <c r="G107" t="e">
        <f t="shared" si="4"/>
        <v>#REF!</v>
      </c>
      <c r="H107" t="e">
        <f t="shared" si="5"/>
        <v>#REF!</v>
      </c>
    </row>
    <row r="108" spans="1:8">
      <c r="A108" s="65" t="e">
        <f>Экипировка!#REF!</f>
        <v>#REF!</v>
      </c>
      <c r="C108" s="49" t="str">
        <f>'БЕЗ НДС'!D110</f>
        <v>LC0080</v>
      </c>
      <c r="E108" s="49" t="str">
        <f>'НДС 20%'!D110</f>
        <v>LC0080</v>
      </c>
      <c r="G108" t="e">
        <f t="shared" si="4"/>
        <v>#REF!</v>
      </c>
      <c r="H108" t="e">
        <f t="shared" si="5"/>
        <v>#REF!</v>
      </c>
    </row>
    <row r="109" spans="1:8">
      <c r="A109" s="65" t="e">
        <f>Экипировка!#REF!</f>
        <v>#REF!</v>
      </c>
      <c r="C109" s="49" t="str">
        <f>'БЕЗ НДС'!D111</f>
        <v>LC0080</v>
      </c>
      <c r="E109" s="49" t="str">
        <f>'НДС 20%'!D111</f>
        <v>LC0080</v>
      </c>
      <c r="G109" t="e">
        <f t="shared" si="4"/>
        <v>#REF!</v>
      </c>
      <c r="H109" t="e">
        <f t="shared" si="5"/>
        <v>#REF!</v>
      </c>
    </row>
    <row r="110" spans="1:8" ht="13.5" thickBot="1">
      <c r="A110" s="65" t="e">
        <f>Экипировка!#REF!</f>
        <v>#REF!</v>
      </c>
      <c r="C110" s="49" t="str">
        <f>'БЕЗ НДС'!D112</f>
        <v>LC0080</v>
      </c>
      <c r="E110" s="49" t="str">
        <f>'НДС 20%'!D112</f>
        <v>LC0080</v>
      </c>
      <c r="G110" t="e">
        <f t="shared" si="4"/>
        <v>#REF!</v>
      </c>
      <c r="H110" t="e">
        <f t="shared" si="5"/>
        <v>#REF!</v>
      </c>
    </row>
    <row r="111" spans="1:8" ht="13.5" thickBot="1">
      <c r="A111" s="111" t="e">
        <f>Экипировка!#REF!</f>
        <v>#REF!</v>
      </c>
      <c r="C111" s="52">
        <f>'БЕЗ НДС'!D113</f>
        <v>0</v>
      </c>
      <c r="E111" s="52">
        <f>'НДС 20%'!D113</f>
        <v>0</v>
      </c>
      <c r="G111" t="e">
        <f t="shared" si="4"/>
        <v>#REF!</v>
      </c>
      <c r="H111" t="e">
        <f t="shared" si="5"/>
        <v>#REF!</v>
      </c>
    </row>
    <row r="112" spans="1:8">
      <c r="A112" s="65" t="e">
        <f>Экипировка!#REF!</f>
        <v>#REF!</v>
      </c>
      <c r="C112" s="49" t="str">
        <f>'БЕЗ НДС'!D114</f>
        <v>LC0068</v>
      </c>
      <c r="E112" s="49" t="str">
        <f>'НДС 20%'!D114</f>
        <v>LC0068</v>
      </c>
      <c r="G112" t="e">
        <f t="shared" si="4"/>
        <v>#REF!</v>
      </c>
      <c r="H112" t="e">
        <f t="shared" si="5"/>
        <v>#REF!</v>
      </c>
    </row>
    <row r="113" spans="1:8">
      <c r="A113" s="65" t="e">
        <f>Экипировка!#REF!</f>
        <v>#REF!</v>
      </c>
      <c r="C113" s="49" t="str">
        <f>'БЕЗ НДС'!D115</f>
        <v>LC0068</v>
      </c>
      <c r="E113" s="49" t="str">
        <f>'НДС 20%'!D115</f>
        <v>LC0068</v>
      </c>
      <c r="G113" t="e">
        <f t="shared" si="4"/>
        <v>#REF!</v>
      </c>
      <c r="H113" t="e">
        <f t="shared" si="5"/>
        <v>#REF!</v>
      </c>
    </row>
    <row r="114" spans="1:8">
      <c r="A114" s="65" t="e">
        <f>Экипировка!#REF!</f>
        <v>#REF!</v>
      </c>
      <c r="C114" s="49" t="str">
        <f>'БЕЗ НДС'!D116</f>
        <v>LC0068</v>
      </c>
      <c r="E114" s="49" t="str">
        <f>'НДС 20%'!D116</f>
        <v>LC0068</v>
      </c>
      <c r="G114" t="e">
        <f t="shared" si="4"/>
        <v>#REF!</v>
      </c>
      <c r="H114" t="e">
        <f t="shared" si="5"/>
        <v>#REF!</v>
      </c>
    </row>
    <row r="115" spans="1:8">
      <c r="A115" s="65" t="e">
        <f>Экипировка!#REF!</f>
        <v>#REF!</v>
      </c>
      <c r="C115" s="49" t="str">
        <f>'БЕЗ НДС'!D117</f>
        <v>LC0068</v>
      </c>
      <c r="E115" s="49" t="str">
        <f>'НДС 20%'!D117</f>
        <v>LC0068</v>
      </c>
      <c r="G115" t="e">
        <f t="shared" si="4"/>
        <v>#REF!</v>
      </c>
      <c r="H115" t="e">
        <f t="shared" si="5"/>
        <v>#REF!</v>
      </c>
    </row>
    <row r="116" spans="1:8">
      <c r="A116" s="65" t="e">
        <f>Экипировка!#REF!</f>
        <v>#REF!</v>
      </c>
      <c r="C116" s="49" t="str">
        <f>'БЕЗ НДС'!D118</f>
        <v>LC0068</v>
      </c>
      <c r="E116" s="49" t="str">
        <f>'НДС 20%'!D118</f>
        <v>LC0068</v>
      </c>
      <c r="G116" t="e">
        <f t="shared" si="4"/>
        <v>#REF!</v>
      </c>
      <c r="H116" t="e">
        <f t="shared" si="5"/>
        <v>#REF!</v>
      </c>
    </row>
    <row r="117" spans="1:8">
      <c r="A117" s="65" t="e">
        <f>Экипировка!#REF!</f>
        <v>#REF!</v>
      </c>
      <c r="C117" s="49" t="str">
        <f>'БЕЗ НДС'!D119</f>
        <v>LC0068</v>
      </c>
      <c r="E117" s="49" t="str">
        <f>'НДС 20%'!D119</f>
        <v>LC0068</v>
      </c>
      <c r="G117" t="e">
        <f t="shared" si="4"/>
        <v>#REF!</v>
      </c>
      <c r="H117" t="e">
        <f t="shared" si="5"/>
        <v>#REF!</v>
      </c>
    </row>
    <row r="118" spans="1:8">
      <c r="A118" s="65" t="e">
        <f>Экипировка!#REF!</f>
        <v>#REF!</v>
      </c>
      <c r="C118" s="49" t="str">
        <f>'БЕЗ НДС'!D120</f>
        <v>LC0068</v>
      </c>
      <c r="E118" s="49" t="str">
        <f>'НДС 20%'!D120</f>
        <v>LC0068</v>
      </c>
      <c r="G118" t="e">
        <f t="shared" si="4"/>
        <v>#REF!</v>
      </c>
      <c r="H118" t="e">
        <f t="shared" si="5"/>
        <v>#REF!</v>
      </c>
    </row>
    <row r="119" spans="1:8">
      <c r="A119" s="65" t="e">
        <f>Экипировка!#REF!</f>
        <v>#REF!</v>
      </c>
      <c r="C119" s="49" t="str">
        <f>'БЕЗ НДС'!D121</f>
        <v>LC0068</v>
      </c>
      <c r="E119" s="49" t="str">
        <f>'НДС 20%'!D121</f>
        <v>LC0068</v>
      </c>
      <c r="G119" t="e">
        <f t="shared" si="4"/>
        <v>#REF!</v>
      </c>
      <c r="H119" t="e">
        <f t="shared" si="5"/>
        <v>#REF!</v>
      </c>
    </row>
    <row r="120" spans="1:8">
      <c r="A120" s="65" t="e">
        <f>Экипировка!#REF!</f>
        <v>#REF!</v>
      </c>
      <c r="C120" s="49" t="str">
        <f>'БЕЗ НДС'!D122</f>
        <v>LC0068</v>
      </c>
      <c r="E120" s="49" t="str">
        <f>'НДС 20%'!D122</f>
        <v>LC0068</v>
      </c>
      <c r="G120" t="e">
        <f t="shared" si="4"/>
        <v>#REF!</v>
      </c>
      <c r="H120" t="e">
        <f t="shared" si="5"/>
        <v>#REF!</v>
      </c>
    </row>
    <row r="121" spans="1:8">
      <c r="A121" s="65" t="e">
        <f>Экипировка!#REF!</f>
        <v>#REF!</v>
      </c>
      <c r="C121" s="49" t="str">
        <f>'БЕЗ НДС'!D123</f>
        <v>LC0068</v>
      </c>
      <c r="E121" s="49" t="str">
        <f>'НДС 20%'!D123</f>
        <v>LC0068</v>
      </c>
      <c r="G121" t="e">
        <f t="shared" si="4"/>
        <v>#REF!</v>
      </c>
      <c r="H121" t="e">
        <f t="shared" si="5"/>
        <v>#REF!</v>
      </c>
    </row>
    <row r="122" spans="1:8">
      <c r="A122" s="65" t="e">
        <f>Экипировка!#REF!</f>
        <v>#REF!</v>
      </c>
      <c r="C122" s="49" t="str">
        <f>'БЕЗ НДС'!D124</f>
        <v>LC0068</v>
      </c>
      <c r="E122" s="49" t="str">
        <f>'НДС 20%'!D124</f>
        <v>LC0068</v>
      </c>
      <c r="G122" t="e">
        <f t="shared" si="4"/>
        <v>#REF!</v>
      </c>
      <c r="H122" t="e">
        <f t="shared" si="5"/>
        <v>#REF!</v>
      </c>
    </row>
    <row r="123" spans="1:8">
      <c r="A123" s="65" t="e">
        <f>Экипировка!#REF!</f>
        <v>#REF!</v>
      </c>
      <c r="C123" s="49" t="str">
        <f>'БЕЗ НДС'!D125</f>
        <v>LC0068</v>
      </c>
      <c r="E123" s="49" t="str">
        <f>'НДС 20%'!D125</f>
        <v>LC0068</v>
      </c>
      <c r="G123" t="e">
        <f t="shared" si="4"/>
        <v>#REF!</v>
      </c>
      <c r="H123" t="e">
        <f t="shared" si="5"/>
        <v>#REF!</v>
      </c>
    </row>
    <row r="124" spans="1:8">
      <c r="A124" s="65" t="e">
        <f>Экипировка!#REF!</f>
        <v>#REF!</v>
      </c>
      <c r="C124" s="49" t="str">
        <f>'БЕЗ НДС'!D126</f>
        <v>LC0068</v>
      </c>
      <c r="E124" s="49" t="str">
        <f>'НДС 20%'!D126</f>
        <v>LC0068</v>
      </c>
      <c r="G124" t="e">
        <f t="shared" si="4"/>
        <v>#REF!</v>
      </c>
      <c r="H124" t="e">
        <f t="shared" si="5"/>
        <v>#REF!</v>
      </c>
    </row>
    <row r="125" spans="1:8">
      <c r="A125" s="65" t="e">
        <f>Экипировка!#REF!</f>
        <v>#REF!</v>
      </c>
      <c r="C125" s="49" t="str">
        <f>'БЕЗ НДС'!D127</f>
        <v>LC0068</v>
      </c>
      <c r="E125" s="49" t="str">
        <f>'НДС 20%'!D127</f>
        <v>LC0068</v>
      </c>
      <c r="G125" t="e">
        <f t="shared" si="4"/>
        <v>#REF!</v>
      </c>
      <c r="H125" t="e">
        <f t="shared" si="5"/>
        <v>#REF!</v>
      </c>
    </row>
    <row r="126" spans="1:8">
      <c r="A126" s="65" t="e">
        <f>Экипировка!#REF!</f>
        <v>#REF!</v>
      </c>
      <c r="C126" s="49" t="str">
        <f>'БЕЗ НДС'!D128</f>
        <v>LC0068</v>
      </c>
      <c r="E126" s="49" t="str">
        <f>'НДС 20%'!D128</f>
        <v>LC0068</v>
      </c>
      <c r="G126" t="e">
        <f t="shared" si="4"/>
        <v>#REF!</v>
      </c>
      <c r="H126" t="e">
        <f t="shared" si="5"/>
        <v>#REF!</v>
      </c>
    </row>
    <row r="127" spans="1:8">
      <c r="A127" s="65" t="e">
        <f>Экипировка!#REF!</f>
        <v>#REF!</v>
      </c>
      <c r="C127" s="49" t="str">
        <f>'БЕЗ НДС'!D129</f>
        <v>LC0068</v>
      </c>
      <c r="E127" s="49" t="str">
        <f>'НДС 20%'!D129</f>
        <v>LC0068</v>
      </c>
      <c r="G127" t="e">
        <f t="shared" si="4"/>
        <v>#REF!</v>
      </c>
      <c r="H127" t="e">
        <f t="shared" si="5"/>
        <v>#REF!</v>
      </c>
    </row>
    <row r="128" spans="1:8">
      <c r="A128" s="65" t="e">
        <f>Экипировка!#REF!</f>
        <v>#REF!</v>
      </c>
      <c r="C128" s="49" t="str">
        <f>'БЕЗ НДС'!D130</f>
        <v>LC0068</v>
      </c>
      <c r="E128" s="49" t="str">
        <f>'НДС 20%'!D130</f>
        <v>LC0068</v>
      </c>
      <c r="G128" t="e">
        <f t="shared" si="4"/>
        <v>#REF!</v>
      </c>
      <c r="H128" t="e">
        <f t="shared" si="5"/>
        <v>#REF!</v>
      </c>
    </row>
    <row r="129" spans="1:8">
      <c r="A129" s="65" t="e">
        <f>Экипировка!#REF!</f>
        <v>#REF!</v>
      </c>
      <c r="C129" s="49" t="str">
        <f>'БЕЗ НДС'!D131</f>
        <v>LC0068</v>
      </c>
      <c r="E129" s="49" t="str">
        <f>'НДС 20%'!D131</f>
        <v>LC0068</v>
      </c>
      <c r="G129" t="e">
        <f t="shared" si="4"/>
        <v>#REF!</v>
      </c>
      <c r="H129" t="e">
        <f t="shared" si="5"/>
        <v>#REF!</v>
      </c>
    </row>
    <row r="130" spans="1:8">
      <c r="A130" s="65" t="e">
        <f>Экипировка!#REF!</f>
        <v>#REF!</v>
      </c>
      <c r="C130" s="49" t="str">
        <f>'БЕЗ НДС'!D132</f>
        <v>LC0070</v>
      </c>
      <c r="E130" s="49" t="str">
        <f>'НДС 20%'!D132</f>
        <v>LC0070</v>
      </c>
      <c r="G130" t="e">
        <f t="shared" si="4"/>
        <v>#REF!</v>
      </c>
      <c r="H130" t="e">
        <f t="shared" si="5"/>
        <v>#REF!</v>
      </c>
    </row>
    <row r="131" spans="1:8">
      <c r="A131" s="65" t="e">
        <f>Экипировка!#REF!</f>
        <v>#REF!</v>
      </c>
      <c r="C131" s="49" t="str">
        <f>'БЕЗ НДС'!D133</f>
        <v>LC0070</v>
      </c>
      <c r="E131" s="49" t="str">
        <f>'НДС 20%'!D133</f>
        <v>LC0070</v>
      </c>
      <c r="G131" t="e">
        <f t="shared" si="4"/>
        <v>#REF!</v>
      </c>
      <c r="H131" t="e">
        <f t="shared" si="5"/>
        <v>#REF!</v>
      </c>
    </row>
    <row r="132" spans="1:8">
      <c r="A132" s="65" t="e">
        <f>Экипировка!#REF!</f>
        <v>#REF!</v>
      </c>
      <c r="C132" s="49" t="str">
        <f>'БЕЗ НДС'!D134</f>
        <v>LC0070</v>
      </c>
      <c r="E132" s="49" t="str">
        <f>'НДС 20%'!D134</f>
        <v>LC0070</v>
      </c>
      <c r="G132" t="e">
        <f t="shared" si="4"/>
        <v>#REF!</v>
      </c>
      <c r="H132" t="e">
        <f t="shared" si="5"/>
        <v>#REF!</v>
      </c>
    </row>
    <row r="133" spans="1:8">
      <c r="A133" s="65" t="e">
        <f>Экипировка!#REF!</f>
        <v>#REF!</v>
      </c>
      <c r="C133" s="49" t="str">
        <f>'БЕЗ НДС'!D135</f>
        <v>LC0070</v>
      </c>
      <c r="E133" s="49" t="str">
        <f>'НДС 20%'!D135</f>
        <v>LC0070</v>
      </c>
      <c r="G133" t="e">
        <f t="shared" si="4"/>
        <v>#REF!</v>
      </c>
      <c r="H133" t="e">
        <f t="shared" si="5"/>
        <v>#REF!</v>
      </c>
    </row>
    <row r="134" spans="1:8">
      <c r="A134" s="65" t="e">
        <f>Экипировка!#REF!</f>
        <v>#REF!</v>
      </c>
      <c r="C134" s="49" t="str">
        <f>'БЕЗ НДС'!D136</f>
        <v>LC0070</v>
      </c>
      <c r="E134" s="49" t="str">
        <f>'НДС 20%'!D136</f>
        <v>LC0070</v>
      </c>
      <c r="G134" t="e">
        <f t="shared" si="4"/>
        <v>#REF!</v>
      </c>
      <c r="H134" t="e">
        <f t="shared" si="5"/>
        <v>#REF!</v>
      </c>
    </row>
    <row r="135" spans="1:8" ht="13.5" thickBot="1">
      <c r="A135" s="65" t="e">
        <f>Экипировка!#REF!</f>
        <v>#REF!</v>
      </c>
      <c r="C135" s="49" t="str">
        <f>'БЕЗ НДС'!D137</f>
        <v>LC0070</v>
      </c>
      <c r="E135" s="49" t="str">
        <f>'НДС 20%'!D137</f>
        <v>LC0070</v>
      </c>
      <c r="G135" t="e">
        <f t="shared" si="4"/>
        <v>#REF!</v>
      </c>
      <c r="H135" t="e">
        <f t="shared" si="5"/>
        <v>#REF!</v>
      </c>
    </row>
    <row r="136" spans="1:8" ht="13.5" thickBot="1">
      <c r="A136" s="110">
        <f>Экипировка!F111</f>
        <v>0</v>
      </c>
      <c r="C136" s="52">
        <f>'БЕЗ НДС'!D138</f>
        <v>0</v>
      </c>
      <c r="E136" s="52">
        <f>'НДС 20%'!D138</f>
        <v>0</v>
      </c>
      <c r="G136" t="str">
        <f t="shared" si="4"/>
        <v/>
      </c>
      <c r="H136" t="str">
        <f t="shared" si="5"/>
        <v/>
      </c>
    </row>
    <row r="137" spans="1:8">
      <c r="A137" s="65" t="e">
        <f>Экипировка!#REF!</f>
        <v>#REF!</v>
      </c>
      <c r="C137" s="49" t="str">
        <f>'БЕЗ НДС'!D139</f>
        <v>LC0063</v>
      </c>
      <c r="E137" s="49" t="str">
        <f>'НДС 20%'!D139</f>
        <v>LC0063</v>
      </c>
      <c r="G137" t="e">
        <f t="shared" si="4"/>
        <v>#REF!</v>
      </c>
      <c r="H137" t="e">
        <f t="shared" si="5"/>
        <v>#REF!</v>
      </c>
    </row>
    <row r="138" spans="1:8">
      <c r="A138" s="65" t="e">
        <f>Экипировка!#REF!</f>
        <v>#REF!</v>
      </c>
      <c r="C138" s="49" t="str">
        <f>'БЕЗ НДС'!D140</f>
        <v>KMLY54</v>
      </c>
      <c r="E138" s="49" t="str">
        <f>'НДС 20%'!D140</f>
        <v>KMLY54</v>
      </c>
      <c r="G138" t="e">
        <f t="shared" si="4"/>
        <v>#REF!</v>
      </c>
      <c r="H138" t="e">
        <f t="shared" si="5"/>
        <v>#REF!</v>
      </c>
    </row>
    <row r="139" spans="1:8">
      <c r="A139" s="65" t="str">
        <f>Экипировка!F113</f>
        <v>XY815</v>
      </c>
      <c r="C139" s="49" t="str">
        <f>'БЕЗ НДС'!D141</f>
        <v>KMLY219</v>
      </c>
      <c r="E139" s="49" t="str">
        <f>'НДС 20%'!D141</f>
        <v>KMLY219</v>
      </c>
      <c r="G139" t="str">
        <f t="shared" si="4"/>
        <v>NO</v>
      </c>
      <c r="H139" t="str">
        <f t="shared" si="5"/>
        <v>NO</v>
      </c>
    </row>
    <row r="140" spans="1:8" ht="24">
      <c r="A140" s="65" t="str">
        <f>Экипировка!F115</f>
        <v>EF56-XY816 V</v>
      </c>
      <c r="C140" s="49" t="str">
        <f>'БЕЗ НДС'!D142</f>
        <v>KLB216</v>
      </c>
      <c r="E140" s="49" t="str">
        <f>'НДС 20%'!D142</f>
        <v>KLB216</v>
      </c>
      <c r="G140" t="str">
        <f t="shared" si="4"/>
        <v>NO</v>
      </c>
      <c r="H140" t="str">
        <f t="shared" si="5"/>
        <v>NO</v>
      </c>
    </row>
    <row r="141" spans="1:8">
      <c r="A141" s="65" t="e">
        <f>Экипировка!#REF!</f>
        <v>#REF!</v>
      </c>
      <c r="C141" s="49" t="str">
        <f>'БЕЗ НДС'!D143</f>
        <v>KMLY115-2</v>
      </c>
      <c r="E141" s="49" t="str">
        <f>'НДС 20%'!D143</f>
        <v>KMLY115-2</v>
      </c>
      <c r="G141" t="e">
        <f t="shared" si="4"/>
        <v>#REF!</v>
      </c>
      <c r="H141" t="e">
        <f t="shared" si="5"/>
        <v>#REF!</v>
      </c>
    </row>
    <row r="142" spans="1:8">
      <c r="A142" s="65" t="e">
        <f>Экипировка!#REF!</f>
        <v>#REF!</v>
      </c>
      <c r="C142" s="49" t="str">
        <f>'БЕЗ НДС'!D144</f>
        <v>KMLY65-1</v>
      </c>
      <c r="E142" s="49" t="str">
        <f>'НДС 20%'!D144</f>
        <v>KMLY65-1</v>
      </c>
      <c r="G142" t="e">
        <f t="shared" si="4"/>
        <v>#REF!</v>
      </c>
      <c r="H142" t="e">
        <f t="shared" si="5"/>
        <v>#REF!</v>
      </c>
    </row>
    <row r="143" spans="1:8">
      <c r="A143" s="65" t="e">
        <f>Экипировка!#REF!</f>
        <v>#REF!</v>
      </c>
      <c r="C143" s="49" t="str">
        <f>'БЕЗ НДС'!D145</f>
        <v>KMLY65V</v>
      </c>
      <c r="E143" s="49" t="str">
        <f>'НДС 20%'!D145</f>
        <v>KMLY65V</v>
      </c>
      <c r="G143" t="e">
        <f t="shared" si="4"/>
        <v>#REF!</v>
      </c>
      <c r="H143" t="e">
        <f t="shared" si="5"/>
        <v>#REF!</v>
      </c>
    </row>
    <row r="144" spans="1:8">
      <c r="A144" s="65" t="str">
        <f>Экипировка!F117</f>
        <v>XY819</v>
      </c>
      <c r="C144" s="49" t="str">
        <f>'БЕЗ НДС'!D146</f>
        <v>XY901</v>
      </c>
      <c r="E144" s="49" t="str">
        <f>'НДС 20%'!D146</f>
        <v>XY901</v>
      </c>
      <c r="G144" t="str">
        <f t="shared" si="4"/>
        <v>NO</v>
      </c>
      <c r="H144" t="str">
        <f t="shared" si="5"/>
        <v>NO</v>
      </c>
    </row>
    <row r="145" spans="1:8" ht="13.5" thickBot="1">
      <c r="A145" s="65" t="str">
        <f>Экипировка!F122</f>
        <v>XY905L</v>
      </c>
      <c r="C145" s="49" t="str">
        <f>'БЕЗ НДС'!D147</f>
        <v>XY901Ч</v>
      </c>
      <c r="E145" s="49" t="str">
        <f>'НДС 20%'!D147</f>
        <v>XY901Ч</v>
      </c>
      <c r="G145" t="str">
        <f t="shared" si="4"/>
        <v>NO</v>
      </c>
      <c r="H145" t="str">
        <f t="shared" si="5"/>
        <v>NO</v>
      </c>
    </row>
    <row r="146" spans="1:8" ht="13.5" thickBot="1">
      <c r="A146" s="110" t="e">
        <f>Экипировка!#REF!</f>
        <v>#REF!</v>
      </c>
      <c r="C146" s="49">
        <f>'БЕЗ НДС'!D148</f>
        <v>0</v>
      </c>
      <c r="E146" s="49">
        <f>'НДС 20%'!D148</f>
        <v>0</v>
      </c>
      <c r="G146" t="e">
        <f t="shared" si="4"/>
        <v>#REF!</v>
      </c>
      <c r="H146" t="e">
        <f t="shared" si="5"/>
        <v>#REF!</v>
      </c>
    </row>
    <row r="147" spans="1:8" ht="13.5" thickBot="1">
      <c r="A147" s="111" t="e">
        <f>Экипировка!#REF!</f>
        <v>#REF!</v>
      </c>
      <c r="C147" s="52">
        <v>0</v>
      </c>
      <c r="E147" s="52">
        <f>0</f>
        <v>0</v>
      </c>
      <c r="G147" t="e">
        <f t="shared" si="4"/>
        <v>#REF!</v>
      </c>
      <c r="H147" t="e">
        <f t="shared" si="5"/>
        <v>#REF!</v>
      </c>
    </row>
    <row r="148" spans="1:8">
      <c r="A148" s="65" t="str">
        <f>Экипировка!F131</f>
        <v>LC0263</v>
      </c>
      <c r="C148" s="49" t="str">
        <f>'БЕЗ НДС'!D150</f>
        <v>ЛЦ0011</v>
      </c>
      <c r="E148" s="49" t="str">
        <f>'НДС 20%'!D150</f>
        <v>ЛЦ0011</v>
      </c>
      <c r="G148" t="str">
        <f t="shared" si="4"/>
        <v>NO</v>
      </c>
      <c r="H148" t="str">
        <f t="shared" si="5"/>
        <v>NO</v>
      </c>
    </row>
    <row r="149" spans="1:8">
      <c r="A149" s="65" t="str">
        <f>Экипировка!F132</f>
        <v>LC0263</v>
      </c>
      <c r="C149" s="49" t="str">
        <f>'БЕЗ НДС'!D151</f>
        <v>ЛЦ0011</v>
      </c>
      <c r="E149" s="49" t="str">
        <f>'НДС 20%'!D151</f>
        <v>ЛЦ0011</v>
      </c>
      <c r="G149" t="str">
        <f t="shared" ref="G149:G212" si="6">IF(A149=C149,"","NO")</f>
        <v>NO</v>
      </c>
      <c r="H149" t="str">
        <f t="shared" ref="H149:H212" si="7">IF(A149=E149,"","NO")</f>
        <v>NO</v>
      </c>
    </row>
    <row r="150" spans="1:8">
      <c r="A150" s="65" t="str">
        <f>Экипировка!F133</f>
        <v>LC0263</v>
      </c>
      <c r="C150" s="49" t="str">
        <f>'БЕЗ НДС'!D152</f>
        <v>ЛЦ0011</v>
      </c>
      <c r="E150" s="49" t="str">
        <f>'НДС 20%'!D152</f>
        <v>ЛЦ0011</v>
      </c>
      <c r="G150" t="str">
        <f t="shared" si="6"/>
        <v>NO</v>
      </c>
      <c r="H150" t="str">
        <f t="shared" si="7"/>
        <v>NO</v>
      </c>
    </row>
    <row r="151" spans="1:8">
      <c r="A151" s="65" t="e">
        <f>Экипировка!#REF!</f>
        <v>#REF!</v>
      </c>
      <c r="C151" s="49" t="str">
        <f>'БЕЗ НДС'!D153</f>
        <v>ЛЦ0011</v>
      </c>
      <c r="E151" s="49" t="str">
        <f>'НДС 20%'!D153</f>
        <v>ЛЦ0011</v>
      </c>
      <c r="G151" t="e">
        <f t="shared" si="6"/>
        <v>#REF!</v>
      </c>
      <c r="H151" t="e">
        <f t="shared" si="7"/>
        <v>#REF!</v>
      </c>
    </row>
    <row r="152" spans="1:8">
      <c r="A152" s="65" t="e">
        <f>Экипировка!#REF!</f>
        <v>#REF!</v>
      </c>
      <c r="C152" s="49" t="str">
        <f>'БЕЗ НДС'!D154</f>
        <v>ЛЦ0011</v>
      </c>
      <c r="E152" s="49" t="str">
        <f>'НДС 20%'!D154</f>
        <v>ЛЦ0011</v>
      </c>
      <c r="G152" t="e">
        <f t="shared" si="6"/>
        <v>#REF!</v>
      </c>
      <c r="H152" t="e">
        <f t="shared" si="7"/>
        <v>#REF!</v>
      </c>
    </row>
    <row r="153" spans="1:8">
      <c r="A153" s="65" t="str">
        <f>Экипировка!F134</f>
        <v>LC0264</v>
      </c>
      <c r="C153" s="49" t="str">
        <f>'БЕЗ НДС'!D155</f>
        <v>ЛЦ0012</v>
      </c>
      <c r="E153" s="49" t="str">
        <f>'НДС 20%'!D155</f>
        <v>ЛЦ0012</v>
      </c>
      <c r="G153" t="str">
        <f t="shared" si="6"/>
        <v>NO</v>
      </c>
      <c r="H153" t="str">
        <f t="shared" si="7"/>
        <v>NO</v>
      </c>
    </row>
    <row r="154" spans="1:8">
      <c r="A154" s="65" t="str">
        <f>Экипировка!F135</f>
        <v>LC0264</v>
      </c>
      <c r="C154" s="49" t="str">
        <f>'БЕЗ НДС'!D156</f>
        <v>ЛЦ0012</v>
      </c>
      <c r="E154" s="49" t="str">
        <f>'НДС 20%'!D156</f>
        <v>ЛЦ0012</v>
      </c>
      <c r="G154" t="str">
        <f t="shared" si="6"/>
        <v>NO</v>
      </c>
      <c r="H154" t="str">
        <f t="shared" si="7"/>
        <v>NO</v>
      </c>
    </row>
    <row r="155" spans="1:8">
      <c r="A155" s="65" t="str">
        <f>Экипировка!F136</f>
        <v>LC0264</v>
      </c>
      <c r="C155" s="49" t="str">
        <f>'БЕЗ НДС'!D157</f>
        <v>ЛЦ0012</v>
      </c>
      <c r="E155" s="49" t="str">
        <f>'НДС 20%'!D157</f>
        <v>ЛЦ0012</v>
      </c>
      <c r="G155" t="str">
        <f t="shared" si="6"/>
        <v>NO</v>
      </c>
      <c r="H155" t="str">
        <f t="shared" si="7"/>
        <v>NO</v>
      </c>
    </row>
    <row r="156" spans="1:8">
      <c r="A156" s="65" t="e">
        <f>Экипировка!#REF!</f>
        <v>#REF!</v>
      </c>
      <c r="C156" s="49" t="str">
        <f>'БЕЗ НДС'!D158</f>
        <v>ЛЦ0012</v>
      </c>
      <c r="E156" s="49" t="str">
        <f>'НДС 20%'!D158</f>
        <v>ЛЦ0012</v>
      </c>
      <c r="G156" t="e">
        <f t="shared" si="6"/>
        <v>#REF!</v>
      </c>
      <c r="H156" t="e">
        <f t="shared" si="7"/>
        <v>#REF!</v>
      </c>
    </row>
    <row r="157" spans="1:8">
      <c r="A157" s="65" t="e">
        <f>Экипировка!#REF!</f>
        <v>#REF!</v>
      </c>
      <c r="C157" s="49" t="str">
        <f>'БЕЗ НДС'!D159</f>
        <v>ЛЦ0012</v>
      </c>
      <c r="E157" s="49" t="str">
        <f>'НДС 20%'!D159</f>
        <v>ЛЦ0012</v>
      </c>
      <c r="G157" t="e">
        <f t="shared" si="6"/>
        <v>#REF!</v>
      </c>
      <c r="H157" t="e">
        <f t="shared" si="7"/>
        <v>#REF!</v>
      </c>
    </row>
    <row r="158" spans="1:8">
      <c r="A158" s="65" t="e">
        <f>Экипировка!#REF!</f>
        <v>#REF!</v>
      </c>
      <c r="C158" s="50" t="str">
        <f>'БЕЗ НДС'!D160</f>
        <v>ЛЦ0011</v>
      </c>
      <c r="E158" s="50" t="str">
        <f>'НДС 20%'!D160</f>
        <v>ЛЦ0011</v>
      </c>
      <c r="G158" t="e">
        <f t="shared" si="6"/>
        <v>#REF!</v>
      </c>
      <c r="H158" t="e">
        <f t="shared" si="7"/>
        <v>#REF!</v>
      </c>
    </row>
    <row r="159" spans="1:8">
      <c r="A159" s="65" t="e">
        <f>Экипировка!#REF!</f>
        <v>#REF!</v>
      </c>
      <c r="C159" s="50" t="str">
        <f>'БЕЗ НДС'!D161</f>
        <v>ЛЦ0011</v>
      </c>
      <c r="E159" s="50" t="str">
        <f>'НДС 20%'!D161</f>
        <v>ЛЦ0011</v>
      </c>
      <c r="G159" t="e">
        <f t="shared" si="6"/>
        <v>#REF!</v>
      </c>
      <c r="H159" t="e">
        <f t="shared" si="7"/>
        <v>#REF!</v>
      </c>
    </row>
    <row r="160" spans="1:8">
      <c r="A160" s="65" t="e">
        <f>Экипировка!#REF!</f>
        <v>#REF!</v>
      </c>
      <c r="C160" s="50" t="str">
        <f>'БЕЗ НДС'!D162</f>
        <v>ЛЦ0011</v>
      </c>
      <c r="E160" s="50" t="str">
        <f>'НДС 20%'!D162</f>
        <v>ЛЦ0011</v>
      </c>
      <c r="G160" t="e">
        <f t="shared" si="6"/>
        <v>#REF!</v>
      </c>
      <c r="H160" t="e">
        <f t="shared" si="7"/>
        <v>#REF!</v>
      </c>
    </row>
    <row r="161" spans="1:8">
      <c r="A161" s="65" t="e">
        <f>Экипировка!#REF!</f>
        <v>#REF!</v>
      </c>
      <c r="C161" s="50" t="str">
        <f>'БЕЗ НДС'!D163</f>
        <v>ЛЦ0011</v>
      </c>
      <c r="E161" s="50" t="str">
        <f>'НДС 20%'!D163</f>
        <v>ЛЦ0011</v>
      </c>
      <c r="G161" t="e">
        <f t="shared" si="6"/>
        <v>#REF!</v>
      </c>
      <c r="H161" t="e">
        <f t="shared" si="7"/>
        <v>#REF!</v>
      </c>
    </row>
    <row r="162" spans="1:8">
      <c r="A162" s="65" t="e">
        <f>Экипировка!#REF!</f>
        <v>#REF!</v>
      </c>
      <c r="C162" s="50" t="str">
        <f>'БЕЗ НДС'!D164</f>
        <v>ЛЦ0011</v>
      </c>
      <c r="E162" s="50" t="str">
        <f>'НДС 20%'!D164</f>
        <v>ЛЦ0011</v>
      </c>
      <c r="G162" t="e">
        <f t="shared" si="6"/>
        <v>#REF!</v>
      </c>
      <c r="H162" t="e">
        <f t="shared" si="7"/>
        <v>#REF!</v>
      </c>
    </row>
    <row r="163" spans="1:8">
      <c r="A163" s="65" t="e">
        <f>Экипировка!#REF!</f>
        <v>#REF!</v>
      </c>
      <c r="C163" s="50" t="str">
        <f>'БЕЗ НДС'!D165</f>
        <v>ЛЦ0012</v>
      </c>
      <c r="E163" s="50" t="str">
        <f>'НДС 20%'!D165</f>
        <v>ЛЦ0012</v>
      </c>
      <c r="G163" t="e">
        <f t="shared" si="6"/>
        <v>#REF!</v>
      </c>
      <c r="H163" t="e">
        <f t="shared" si="7"/>
        <v>#REF!</v>
      </c>
    </row>
    <row r="164" spans="1:8">
      <c r="A164" s="65" t="e">
        <f>Экипировка!#REF!</f>
        <v>#REF!</v>
      </c>
      <c r="C164" s="50" t="str">
        <f>'БЕЗ НДС'!D166</f>
        <v>ЛЦ0012</v>
      </c>
      <c r="E164" s="50" t="str">
        <f>'НДС 20%'!D166</f>
        <v>ЛЦ0012</v>
      </c>
      <c r="G164" t="e">
        <f t="shared" si="6"/>
        <v>#REF!</v>
      </c>
      <c r="H164" t="e">
        <f t="shared" si="7"/>
        <v>#REF!</v>
      </c>
    </row>
    <row r="165" spans="1:8">
      <c r="A165" s="65" t="e">
        <f>Экипировка!#REF!</f>
        <v>#REF!</v>
      </c>
      <c r="C165" s="50" t="str">
        <f>'БЕЗ НДС'!D167</f>
        <v>ЛЦ0012</v>
      </c>
      <c r="E165" s="50" t="str">
        <f>'НДС 20%'!D167</f>
        <v>ЛЦ0012</v>
      </c>
      <c r="G165" t="e">
        <f t="shared" si="6"/>
        <v>#REF!</v>
      </c>
      <c r="H165" t="e">
        <f t="shared" si="7"/>
        <v>#REF!</v>
      </c>
    </row>
    <row r="166" spans="1:8">
      <c r="A166" s="65" t="e">
        <f>Экипировка!#REF!</f>
        <v>#REF!</v>
      </c>
      <c r="C166" s="50" t="str">
        <f>'БЕЗ НДС'!D168</f>
        <v>ЛЦ0012</v>
      </c>
      <c r="E166" s="50" t="str">
        <f>'НДС 20%'!D168</f>
        <v>ЛЦ0012</v>
      </c>
      <c r="G166" t="e">
        <f t="shared" si="6"/>
        <v>#REF!</v>
      </c>
      <c r="H166" t="e">
        <f t="shared" si="7"/>
        <v>#REF!</v>
      </c>
    </row>
    <row r="167" spans="1:8" ht="13.5" thickBot="1">
      <c r="A167" s="65" t="e">
        <f>Экипировка!#REF!</f>
        <v>#REF!</v>
      </c>
      <c r="C167" s="50" t="str">
        <f>'БЕЗ НДС'!D169</f>
        <v>ЛЦ0012</v>
      </c>
      <c r="E167" s="50" t="str">
        <f>'НДС 20%'!D169</f>
        <v>ЛЦ0012</v>
      </c>
      <c r="G167" t="e">
        <f t="shared" si="6"/>
        <v>#REF!</v>
      </c>
      <c r="H167" t="e">
        <f t="shared" si="7"/>
        <v>#REF!</v>
      </c>
    </row>
    <row r="168" spans="1:8" ht="13.5" thickBot="1">
      <c r="A168" s="111" t="e">
        <f>Экипировка!#REF!</f>
        <v>#REF!</v>
      </c>
      <c r="C168" s="52">
        <f>'БЕЗ НДС'!D170</f>
        <v>0</v>
      </c>
      <c r="E168" s="52">
        <f>'НДС 20%'!D170</f>
        <v>0</v>
      </c>
      <c r="G168" t="e">
        <f t="shared" si="6"/>
        <v>#REF!</v>
      </c>
      <c r="H168" t="e">
        <f t="shared" si="7"/>
        <v>#REF!</v>
      </c>
    </row>
    <row r="169" spans="1:8">
      <c r="A169" s="65" t="e">
        <f>Экипировка!#REF!</f>
        <v>#REF!</v>
      </c>
      <c r="C169" s="48" t="str">
        <f>'БЕЗ НДС'!D171</f>
        <v>LC0057</v>
      </c>
      <c r="E169" s="48" t="str">
        <f>'НДС 20%'!D171</f>
        <v>LC0057</v>
      </c>
      <c r="G169" t="e">
        <f t="shared" si="6"/>
        <v>#REF!</v>
      </c>
      <c r="H169" t="e">
        <f t="shared" si="7"/>
        <v>#REF!</v>
      </c>
    </row>
    <row r="170" spans="1:8">
      <c r="A170" s="65" t="e">
        <f>Экипировка!#REF!</f>
        <v>#REF!</v>
      </c>
      <c r="C170" s="48" t="str">
        <f>'БЕЗ НДС'!D172</f>
        <v>LC0057</v>
      </c>
      <c r="E170" s="48" t="str">
        <f>'НДС 20%'!D172</f>
        <v>LC0057</v>
      </c>
      <c r="G170" t="e">
        <f t="shared" si="6"/>
        <v>#REF!</v>
      </c>
      <c r="H170" t="e">
        <f t="shared" si="7"/>
        <v>#REF!</v>
      </c>
    </row>
    <row r="171" spans="1:8" ht="13.5" thickBot="1">
      <c r="A171" s="65" t="e">
        <f>Экипировка!#REF!</f>
        <v>#REF!</v>
      </c>
      <c r="C171" s="48" t="str">
        <f>'БЕЗ НДС'!D173</f>
        <v>LC0057</v>
      </c>
      <c r="E171" s="48" t="str">
        <f>'НДС 20%'!D173</f>
        <v>LC0057</v>
      </c>
      <c r="G171" t="e">
        <f t="shared" si="6"/>
        <v>#REF!</v>
      </c>
      <c r="H171" t="e">
        <f t="shared" si="7"/>
        <v>#REF!</v>
      </c>
    </row>
    <row r="172" spans="1:8" ht="13.5" thickBot="1">
      <c r="A172" s="111" t="e">
        <f>Экипировка!#REF!</f>
        <v>#REF!</v>
      </c>
      <c r="C172" s="52">
        <f>'БЕЗ НДС'!D174</f>
        <v>0</v>
      </c>
      <c r="E172" s="52">
        <f>'НДС 20%'!D174</f>
        <v>0</v>
      </c>
      <c r="G172" t="e">
        <f t="shared" si="6"/>
        <v>#REF!</v>
      </c>
      <c r="H172" t="e">
        <f t="shared" si="7"/>
        <v>#REF!</v>
      </c>
    </row>
    <row r="173" spans="1:8">
      <c r="A173" s="65" t="e">
        <f>Экипировка!#REF!</f>
        <v>#REF!</v>
      </c>
      <c r="C173" s="48" t="str">
        <f>'БЕЗ НДС'!D175</f>
        <v>LC0076</v>
      </c>
      <c r="E173" s="48" t="str">
        <f>'НДС 20%'!D175</f>
        <v>LC0076</v>
      </c>
      <c r="G173" t="e">
        <f t="shared" si="6"/>
        <v>#REF!</v>
      </c>
      <c r="H173" t="e">
        <f t="shared" si="7"/>
        <v>#REF!</v>
      </c>
    </row>
    <row r="174" spans="1:8">
      <c r="A174" s="65" t="e">
        <f>Экипировка!#REF!</f>
        <v>#REF!</v>
      </c>
      <c r="C174" s="48" t="str">
        <f>'БЕЗ НДС'!D176</f>
        <v>LC0075</v>
      </c>
      <c r="E174" s="48" t="str">
        <f>'НДС 20%'!D176</f>
        <v>LC0075</v>
      </c>
      <c r="G174" t="e">
        <f t="shared" si="6"/>
        <v>#REF!</v>
      </c>
      <c r="H174" t="e">
        <f t="shared" si="7"/>
        <v>#REF!</v>
      </c>
    </row>
    <row r="175" spans="1:8" ht="13.5" thickBot="1">
      <c r="A175" s="65" t="e">
        <f>Экипировка!#REF!</f>
        <v>#REF!</v>
      </c>
      <c r="C175" s="48" t="str">
        <f>'БЕЗ НДС'!D177</f>
        <v>LC0077</v>
      </c>
      <c r="E175" s="48" t="str">
        <f>'НДС 20%'!D177</f>
        <v>LC0077</v>
      </c>
      <c r="G175" t="e">
        <f t="shared" si="6"/>
        <v>#REF!</v>
      </c>
      <c r="H175" t="e">
        <f t="shared" si="7"/>
        <v>#REF!</v>
      </c>
    </row>
    <row r="176" spans="1:8" ht="13.5" thickBot="1">
      <c r="A176" s="111" t="e">
        <f>Экипировка!#REF!</f>
        <v>#REF!</v>
      </c>
      <c r="C176" s="52">
        <f>'БЕЗ НДС'!D178</f>
        <v>0</v>
      </c>
      <c r="E176" s="52">
        <f>'НДС 20%'!D178</f>
        <v>0</v>
      </c>
      <c r="G176" t="e">
        <f t="shared" si="6"/>
        <v>#REF!</v>
      </c>
      <c r="H176" t="e">
        <f t="shared" si="7"/>
        <v>#REF!</v>
      </c>
    </row>
    <row r="177" spans="1:8">
      <c r="A177" s="65" t="e">
        <f>Экипировка!#REF!</f>
        <v>#REF!</v>
      </c>
      <c r="C177" s="49" t="str">
        <f>'БЕЗ НДС'!D179</f>
        <v>LC0055</v>
      </c>
      <c r="E177" s="49" t="str">
        <f>'НДС 20%'!D179</f>
        <v>LC0055</v>
      </c>
      <c r="G177" t="e">
        <f t="shared" si="6"/>
        <v>#REF!</v>
      </c>
      <c r="H177" t="e">
        <f t="shared" si="7"/>
        <v>#REF!</v>
      </c>
    </row>
    <row r="178" spans="1:8">
      <c r="A178" s="65" t="e">
        <f>Экипировка!#REF!</f>
        <v>#REF!</v>
      </c>
      <c r="C178" s="49" t="str">
        <f>'БЕЗ НДС'!D180</f>
        <v>LC0055</v>
      </c>
      <c r="E178" s="49" t="str">
        <f>'НДС 20%'!D180</f>
        <v>LC0055</v>
      </c>
      <c r="G178" t="e">
        <f t="shared" si="6"/>
        <v>#REF!</v>
      </c>
      <c r="H178" t="e">
        <f t="shared" si="7"/>
        <v>#REF!</v>
      </c>
    </row>
    <row r="179" spans="1:8">
      <c r="A179" s="65" t="e">
        <f>Экипировка!#REF!</f>
        <v>#REF!</v>
      </c>
      <c r="C179" s="49" t="str">
        <f>'БЕЗ НДС'!D181</f>
        <v>LC0055</v>
      </c>
      <c r="E179" s="49" t="str">
        <f>'НДС 20%'!D181</f>
        <v>LC0055</v>
      </c>
      <c r="G179" t="e">
        <f t="shared" si="6"/>
        <v>#REF!</v>
      </c>
      <c r="H179" t="e">
        <f t="shared" si="7"/>
        <v>#REF!</v>
      </c>
    </row>
    <row r="180" spans="1:8">
      <c r="A180" s="65" t="e">
        <f>Экипировка!#REF!</f>
        <v>#REF!</v>
      </c>
      <c r="C180" s="49" t="str">
        <f>'БЕЗ НДС'!D182</f>
        <v>LC0055</v>
      </c>
      <c r="E180" s="49" t="str">
        <f>'НДС 20%'!D182</f>
        <v>LC0055</v>
      </c>
      <c r="G180" t="e">
        <f t="shared" si="6"/>
        <v>#REF!</v>
      </c>
      <c r="H180" t="e">
        <f t="shared" si="7"/>
        <v>#REF!</v>
      </c>
    </row>
    <row r="181" spans="1:8">
      <c r="A181" s="65" t="e">
        <f>Экипировка!#REF!</f>
        <v>#REF!</v>
      </c>
      <c r="C181" s="49" t="str">
        <f>'БЕЗ НДС'!D183</f>
        <v>LC0055</v>
      </c>
      <c r="E181" s="49" t="str">
        <f>'НДС 20%'!D183</f>
        <v>LC0055</v>
      </c>
      <c r="G181" t="e">
        <f t="shared" si="6"/>
        <v>#REF!</v>
      </c>
      <c r="H181" t="e">
        <f t="shared" si="7"/>
        <v>#REF!</v>
      </c>
    </row>
    <row r="182" spans="1:8">
      <c r="A182" s="65" t="e">
        <f>Экипировка!#REF!</f>
        <v>#REF!</v>
      </c>
      <c r="C182" s="49" t="str">
        <f>'БЕЗ НДС'!D184</f>
        <v>LC0056</v>
      </c>
      <c r="E182" s="49" t="str">
        <f>'НДС 20%'!D184</f>
        <v>LC0056</v>
      </c>
      <c r="G182" t="e">
        <f t="shared" si="6"/>
        <v>#REF!</v>
      </c>
      <c r="H182" t="e">
        <f t="shared" si="7"/>
        <v>#REF!</v>
      </c>
    </row>
    <row r="183" spans="1:8">
      <c r="A183" s="65" t="e">
        <f>Экипировка!#REF!</f>
        <v>#REF!</v>
      </c>
      <c r="C183" s="49" t="str">
        <f>'БЕЗ НДС'!D185</f>
        <v>LC0056</v>
      </c>
      <c r="E183" s="49" t="str">
        <f>'НДС 20%'!D185</f>
        <v>LC0056</v>
      </c>
      <c r="G183" t="e">
        <f t="shared" si="6"/>
        <v>#REF!</v>
      </c>
      <c r="H183" t="e">
        <f t="shared" si="7"/>
        <v>#REF!</v>
      </c>
    </row>
    <row r="184" spans="1:8">
      <c r="A184" s="65" t="e">
        <f>Экипировка!#REF!</f>
        <v>#REF!</v>
      </c>
      <c r="C184" s="49" t="str">
        <f>'БЕЗ НДС'!D186</f>
        <v>LC0056</v>
      </c>
      <c r="E184" s="49" t="str">
        <f>'НДС 20%'!D186</f>
        <v>LC0056</v>
      </c>
      <c r="G184" t="e">
        <f t="shared" si="6"/>
        <v>#REF!</v>
      </c>
      <c r="H184" t="e">
        <f t="shared" si="7"/>
        <v>#REF!</v>
      </c>
    </row>
    <row r="185" spans="1:8">
      <c r="A185" s="65" t="e">
        <f>Экипировка!#REF!</f>
        <v>#REF!</v>
      </c>
      <c r="C185" s="49" t="str">
        <f>'БЕЗ НДС'!D187</f>
        <v>LC0056</v>
      </c>
      <c r="E185" s="49" t="str">
        <f>'НДС 20%'!D187</f>
        <v>LC0056</v>
      </c>
      <c r="G185" t="e">
        <f t="shared" si="6"/>
        <v>#REF!</v>
      </c>
      <c r="H185" t="e">
        <f t="shared" si="7"/>
        <v>#REF!</v>
      </c>
    </row>
    <row r="186" spans="1:8" ht="13.5" thickBot="1">
      <c r="A186" s="65" t="e">
        <f>Экипировка!#REF!</f>
        <v>#REF!</v>
      </c>
      <c r="C186" s="49" t="str">
        <f>'БЕЗ НДС'!D188</f>
        <v>LC0056</v>
      </c>
      <c r="E186" s="49" t="str">
        <f>'НДС 20%'!D188</f>
        <v>LC0056</v>
      </c>
      <c r="G186" t="e">
        <f t="shared" si="6"/>
        <v>#REF!</v>
      </c>
      <c r="H186" t="e">
        <f t="shared" si="7"/>
        <v>#REF!</v>
      </c>
    </row>
    <row r="187" spans="1:8" ht="13.5" thickBot="1">
      <c r="A187" s="111">
        <f>Экипировка!F154</f>
        <v>0</v>
      </c>
      <c r="C187" s="52">
        <f>'БЕЗ НДС'!D189</f>
        <v>0</v>
      </c>
      <c r="E187" s="52">
        <f>'НДС 20%'!D189</f>
        <v>0</v>
      </c>
      <c r="G187" t="str">
        <f t="shared" si="6"/>
        <v/>
      </c>
      <c r="H187" t="str">
        <f t="shared" si="7"/>
        <v/>
      </c>
    </row>
    <row r="188" spans="1:8">
      <c r="A188" s="65" t="str">
        <f>Экипировка!F155</f>
        <v>LC0018</v>
      </c>
      <c r="C188" s="48" t="str">
        <f>'БЕЗ НДС'!D190</f>
        <v>ЛЦ0018</v>
      </c>
      <c r="E188" s="49" t="str">
        <f>'НДС 20%'!D190</f>
        <v>ЛЦ0018</v>
      </c>
      <c r="G188" t="str">
        <f t="shared" si="6"/>
        <v>NO</v>
      </c>
      <c r="H188" t="str">
        <f t="shared" si="7"/>
        <v>NO</v>
      </c>
    </row>
    <row r="189" spans="1:8">
      <c r="A189" s="65" t="str">
        <f>Экипировка!F156</f>
        <v>LC0018</v>
      </c>
      <c r="C189" s="48" t="str">
        <f>'БЕЗ НДС'!D191</f>
        <v>ЛЦ0018</v>
      </c>
      <c r="E189" s="49" t="str">
        <f>'НДС 20%'!D191</f>
        <v>ЛЦ0018</v>
      </c>
      <c r="G189" t="str">
        <f t="shared" si="6"/>
        <v>NO</v>
      </c>
      <c r="H189" t="str">
        <f t="shared" si="7"/>
        <v>NO</v>
      </c>
    </row>
    <row r="190" spans="1:8">
      <c r="A190" s="65" t="str">
        <f>Экипировка!F157</f>
        <v>LC0018</v>
      </c>
      <c r="C190" s="48" t="str">
        <f>'БЕЗ НДС'!D192</f>
        <v>ЛЦ0018</v>
      </c>
      <c r="E190" s="49" t="str">
        <f>'НДС 20%'!D192</f>
        <v>ЛЦ0018</v>
      </c>
      <c r="G190" t="str">
        <f t="shared" si="6"/>
        <v>NO</v>
      </c>
      <c r="H190" t="str">
        <f t="shared" si="7"/>
        <v>NO</v>
      </c>
    </row>
    <row r="191" spans="1:8">
      <c r="A191" s="65" t="str">
        <f>Экипировка!F158</f>
        <v>LC0018</v>
      </c>
      <c r="C191" s="48" t="str">
        <f>'БЕЗ НДС'!D193</f>
        <v>ЛЦ0018</v>
      </c>
      <c r="E191" s="49" t="str">
        <f>'НДС 20%'!D193</f>
        <v>ЛЦ0018</v>
      </c>
      <c r="G191" t="str">
        <f t="shared" si="6"/>
        <v>NO</v>
      </c>
      <c r="H191" t="str">
        <f t="shared" si="7"/>
        <v>NO</v>
      </c>
    </row>
    <row r="192" spans="1:8">
      <c r="A192" s="65" t="str">
        <f>Экипировка!F159</f>
        <v>LC0018</v>
      </c>
      <c r="C192" s="48" t="str">
        <f>'БЕЗ НДС'!D194</f>
        <v>ЛЦ0018</v>
      </c>
      <c r="E192" s="49" t="str">
        <f>'НДС 20%'!D194</f>
        <v>ЛЦ0018</v>
      </c>
      <c r="G192" t="str">
        <f t="shared" si="6"/>
        <v>NO</v>
      </c>
      <c r="H192" t="str">
        <f t="shared" si="7"/>
        <v>NO</v>
      </c>
    </row>
    <row r="193" spans="1:8">
      <c r="A193" s="65" t="str">
        <f>Экипировка!F160</f>
        <v>LC0023</v>
      </c>
      <c r="C193" s="48" t="str">
        <f>'БЕЗ НДС'!D195</f>
        <v>ЛЦ0023</v>
      </c>
      <c r="E193" s="49" t="str">
        <f>'НДС 20%'!D195</f>
        <v>ЛЦ0023</v>
      </c>
      <c r="G193" t="str">
        <f t="shared" si="6"/>
        <v>NO</v>
      </c>
      <c r="H193" t="str">
        <f t="shared" si="7"/>
        <v>NO</v>
      </c>
    </row>
    <row r="194" spans="1:8">
      <c r="A194" s="65" t="str">
        <f>Экипировка!F161</f>
        <v>LC0023</v>
      </c>
      <c r="C194" s="48" t="str">
        <f>'БЕЗ НДС'!D196</f>
        <v>ЛЦ0023</v>
      </c>
      <c r="E194" s="49" t="str">
        <f>'НДС 20%'!D196</f>
        <v>ЛЦ0023</v>
      </c>
      <c r="G194" t="str">
        <f t="shared" si="6"/>
        <v>NO</v>
      </c>
      <c r="H194" t="str">
        <f t="shared" si="7"/>
        <v>NO</v>
      </c>
    </row>
    <row r="195" spans="1:8">
      <c r="A195" s="65" t="str">
        <f>Экипировка!F162</f>
        <v>LC0023</v>
      </c>
      <c r="C195" s="48" t="str">
        <f>'БЕЗ НДС'!D197</f>
        <v>ЛЦ0023</v>
      </c>
      <c r="E195" s="49" t="str">
        <f>'НДС 20%'!D197</f>
        <v>ЛЦ0023</v>
      </c>
      <c r="G195" t="str">
        <f t="shared" si="6"/>
        <v>NO</v>
      </c>
      <c r="H195" t="str">
        <f t="shared" si="7"/>
        <v>NO</v>
      </c>
    </row>
    <row r="196" spans="1:8">
      <c r="A196" s="65" t="str">
        <f>Экипировка!F163</f>
        <v>LC0023</v>
      </c>
      <c r="C196" s="48" t="str">
        <f>'БЕЗ НДС'!D198</f>
        <v>ЛЦ0023</v>
      </c>
      <c r="E196" s="49" t="str">
        <f>'НДС 20%'!D198</f>
        <v>ЛЦ0023</v>
      </c>
      <c r="G196" t="str">
        <f t="shared" si="6"/>
        <v>NO</v>
      </c>
      <c r="H196" t="str">
        <f t="shared" si="7"/>
        <v>NO</v>
      </c>
    </row>
    <row r="197" spans="1:8">
      <c r="A197" s="65" t="str">
        <f>Экипировка!F164</f>
        <v>LC0023</v>
      </c>
      <c r="C197" s="48" t="str">
        <f>'БЕЗ НДС'!D199</f>
        <v>ЛЦ0023</v>
      </c>
      <c r="E197" s="49" t="str">
        <f>'НДС 20%'!D199</f>
        <v>ЛЦ0023</v>
      </c>
      <c r="G197" t="str">
        <f t="shared" si="6"/>
        <v>NO</v>
      </c>
      <c r="H197" t="str">
        <f t="shared" si="7"/>
        <v>NO</v>
      </c>
    </row>
    <row r="198" spans="1:8">
      <c r="A198" s="65" t="e">
        <f>Экипировка!#REF!</f>
        <v>#REF!</v>
      </c>
      <c r="C198" s="48" t="str">
        <f>'БЕЗ НДС'!D200</f>
        <v>ЛЦ0018</v>
      </c>
      <c r="E198" s="50" t="str">
        <f>'НДС 20%'!D200</f>
        <v>ЛЦ0018</v>
      </c>
      <c r="G198" t="e">
        <f t="shared" si="6"/>
        <v>#REF!</v>
      </c>
      <c r="H198" t="e">
        <f t="shared" si="7"/>
        <v>#REF!</v>
      </c>
    </row>
    <row r="199" spans="1:8">
      <c r="A199" s="65" t="e">
        <f>Экипировка!#REF!</f>
        <v>#REF!</v>
      </c>
      <c r="C199" s="48" t="str">
        <f>'БЕЗ НДС'!D201</f>
        <v>ЛЦ0018</v>
      </c>
      <c r="E199" s="50" t="str">
        <f>'НДС 20%'!D201</f>
        <v>ЛЦ0018</v>
      </c>
      <c r="G199" t="e">
        <f t="shared" si="6"/>
        <v>#REF!</v>
      </c>
      <c r="H199" t="e">
        <f t="shared" si="7"/>
        <v>#REF!</v>
      </c>
    </row>
    <row r="200" spans="1:8">
      <c r="A200" s="65" t="e">
        <f>Экипировка!#REF!</f>
        <v>#REF!</v>
      </c>
      <c r="C200" s="48" t="str">
        <f>'БЕЗ НДС'!D202</f>
        <v>ЛЦ0018</v>
      </c>
      <c r="E200" s="50" t="str">
        <f>'НДС 20%'!D202</f>
        <v>ЛЦ0018</v>
      </c>
      <c r="G200" t="e">
        <f t="shared" si="6"/>
        <v>#REF!</v>
      </c>
      <c r="H200" t="e">
        <f t="shared" si="7"/>
        <v>#REF!</v>
      </c>
    </row>
    <row r="201" spans="1:8">
      <c r="A201" s="65" t="e">
        <f>Экипировка!#REF!</f>
        <v>#REF!</v>
      </c>
      <c r="C201" s="48" t="str">
        <f>'БЕЗ НДС'!D203</f>
        <v>ЛЦ0018</v>
      </c>
      <c r="E201" s="50" t="str">
        <f>'НДС 20%'!D203</f>
        <v>ЛЦ0018</v>
      </c>
      <c r="G201" t="e">
        <f t="shared" si="6"/>
        <v>#REF!</v>
      </c>
      <c r="H201" t="e">
        <f t="shared" si="7"/>
        <v>#REF!</v>
      </c>
    </row>
    <row r="202" spans="1:8">
      <c r="A202" s="65" t="e">
        <f>Экипировка!#REF!</f>
        <v>#REF!</v>
      </c>
      <c r="C202" s="48" t="str">
        <f>'БЕЗ НДС'!D204</f>
        <v>ЛЦ0018</v>
      </c>
      <c r="E202" s="50" t="str">
        <f>'НДС 20%'!D204</f>
        <v>ЛЦ0018</v>
      </c>
      <c r="G202" t="e">
        <f t="shared" si="6"/>
        <v>#REF!</v>
      </c>
      <c r="H202" t="e">
        <f t="shared" si="7"/>
        <v>#REF!</v>
      </c>
    </row>
    <row r="203" spans="1:8">
      <c r="A203" s="65" t="e">
        <f>Экипировка!#REF!</f>
        <v>#REF!</v>
      </c>
      <c r="C203" s="48" t="str">
        <f>'БЕЗ НДС'!D205</f>
        <v>ЛЦ0023</v>
      </c>
      <c r="E203" s="50" t="str">
        <f>'НДС 20%'!D205</f>
        <v>ЛЦ0023</v>
      </c>
      <c r="G203" t="e">
        <f t="shared" si="6"/>
        <v>#REF!</v>
      </c>
      <c r="H203" t="e">
        <f t="shared" si="7"/>
        <v>#REF!</v>
      </c>
    </row>
    <row r="204" spans="1:8">
      <c r="A204" s="65" t="e">
        <f>Экипировка!#REF!</f>
        <v>#REF!</v>
      </c>
      <c r="C204" s="48" t="str">
        <f>'БЕЗ НДС'!D206</f>
        <v>ЛЦ0023</v>
      </c>
      <c r="E204" s="50" t="str">
        <f>'НДС 20%'!D206</f>
        <v>ЛЦ0023</v>
      </c>
      <c r="G204" t="e">
        <f t="shared" si="6"/>
        <v>#REF!</v>
      </c>
      <c r="H204" t="e">
        <f t="shared" si="7"/>
        <v>#REF!</v>
      </c>
    </row>
    <row r="205" spans="1:8">
      <c r="A205" s="65" t="e">
        <f>Экипировка!#REF!</f>
        <v>#REF!</v>
      </c>
      <c r="C205" s="48" t="str">
        <f>'БЕЗ НДС'!D207</f>
        <v>ЛЦ0023</v>
      </c>
      <c r="E205" s="50" t="str">
        <f>'НДС 20%'!D207</f>
        <v>ЛЦ0023</v>
      </c>
      <c r="G205" t="e">
        <f t="shared" si="6"/>
        <v>#REF!</v>
      </c>
      <c r="H205" t="e">
        <f t="shared" si="7"/>
        <v>#REF!</v>
      </c>
    </row>
    <row r="206" spans="1:8">
      <c r="A206" s="65" t="e">
        <f>Экипировка!#REF!</f>
        <v>#REF!</v>
      </c>
      <c r="C206" s="48" t="str">
        <f>'БЕЗ НДС'!D208</f>
        <v>ЛЦ0023</v>
      </c>
      <c r="E206" s="50" t="str">
        <f>'НДС 20%'!D208</f>
        <v>ЛЦ0023</v>
      </c>
      <c r="G206" t="e">
        <f t="shared" si="6"/>
        <v>#REF!</v>
      </c>
      <c r="H206" t="e">
        <f t="shared" si="7"/>
        <v>#REF!</v>
      </c>
    </row>
    <row r="207" spans="1:8" ht="13.5" thickBot="1">
      <c r="A207" s="65" t="e">
        <f>Экипировка!#REF!</f>
        <v>#REF!</v>
      </c>
      <c r="C207" s="48" t="str">
        <f>'БЕЗ НДС'!D209</f>
        <v>ЛЦ0023</v>
      </c>
      <c r="E207" s="50" t="str">
        <f>'НДС 20%'!D209</f>
        <v>ЛЦ0023</v>
      </c>
      <c r="G207" t="e">
        <f t="shared" si="6"/>
        <v>#REF!</v>
      </c>
      <c r="H207" t="e">
        <f t="shared" si="7"/>
        <v>#REF!</v>
      </c>
    </row>
    <row r="208" spans="1:8" ht="13.5" thickBot="1">
      <c r="A208" s="111">
        <f>Экипировка!F165</f>
        <v>0</v>
      </c>
      <c r="C208" s="52">
        <f>'БЕЗ НДС'!D210</f>
        <v>0</v>
      </c>
      <c r="E208" s="52">
        <f>'НДС 20%'!D210</f>
        <v>0</v>
      </c>
      <c r="G208" t="str">
        <f t="shared" si="6"/>
        <v/>
      </c>
      <c r="H208" t="str">
        <f t="shared" si="7"/>
        <v/>
      </c>
    </row>
    <row r="209" spans="1:8">
      <c r="A209" s="65" t="e">
        <f>Экипировка!#REF!</f>
        <v>#REF!</v>
      </c>
      <c r="C209" s="50" t="str">
        <f>'БЕЗ НДС'!D211</f>
        <v>ЛЦ0024</v>
      </c>
      <c r="E209" s="49" t="str">
        <f>'НДС 20%'!D211</f>
        <v>ЛЦ0024</v>
      </c>
      <c r="G209" t="e">
        <f t="shared" si="6"/>
        <v>#REF!</v>
      </c>
      <c r="H209" t="e">
        <f t="shared" si="7"/>
        <v>#REF!</v>
      </c>
    </row>
    <row r="210" spans="1:8">
      <c r="A210" s="65" t="e">
        <f>Экипировка!#REF!</f>
        <v>#REF!</v>
      </c>
      <c r="C210" s="50" t="str">
        <f>'БЕЗ НДС'!D212</f>
        <v>ЛЦ0024</v>
      </c>
      <c r="E210" s="49" t="str">
        <f>'НДС 20%'!D212</f>
        <v>ЛЦ0024</v>
      </c>
      <c r="G210" t="e">
        <f t="shared" si="6"/>
        <v>#REF!</v>
      </c>
      <c r="H210" t="e">
        <f t="shared" si="7"/>
        <v>#REF!</v>
      </c>
    </row>
    <row r="211" spans="1:8">
      <c r="A211" s="65" t="e">
        <f>Экипировка!#REF!</f>
        <v>#REF!</v>
      </c>
      <c r="C211" s="50" t="str">
        <f>'БЕЗ НДС'!D213</f>
        <v>ЛЦ0024</v>
      </c>
      <c r="E211" s="49" t="str">
        <f>'НДС 20%'!D213</f>
        <v>ЛЦ0024</v>
      </c>
      <c r="G211" t="e">
        <f t="shared" si="6"/>
        <v>#REF!</v>
      </c>
      <c r="H211" t="e">
        <f t="shared" si="7"/>
        <v>#REF!</v>
      </c>
    </row>
    <row r="212" spans="1:8">
      <c r="A212" s="65" t="e">
        <f>Экипировка!#REF!</f>
        <v>#REF!</v>
      </c>
      <c r="C212" s="50" t="str">
        <f>'БЕЗ НДС'!D214</f>
        <v>ЛЦ0024</v>
      </c>
      <c r="E212" s="49" t="str">
        <f>'НДС 20%'!D214</f>
        <v>ЛЦ0024</v>
      </c>
      <c r="G212" t="e">
        <f t="shared" si="6"/>
        <v>#REF!</v>
      </c>
      <c r="H212" t="e">
        <f t="shared" si="7"/>
        <v>#REF!</v>
      </c>
    </row>
    <row r="213" spans="1:8">
      <c r="A213" s="65" t="e">
        <f>Экипировка!#REF!</f>
        <v>#REF!</v>
      </c>
      <c r="C213" s="50" t="str">
        <f>'БЕЗ НДС'!D215</f>
        <v>ЛЦ0024</v>
      </c>
      <c r="E213" s="49" t="str">
        <f>'НДС 20%'!D215</f>
        <v>ЛЦ0024</v>
      </c>
      <c r="G213" t="e">
        <f t="shared" ref="G213:G276" si="8">IF(A213=C213,"","NO")</f>
        <v>#REF!</v>
      </c>
      <c r="H213" t="e">
        <f t="shared" ref="H213:H276" si="9">IF(A213=E213,"","NO")</f>
        <v>#REF!</v>
      </c>
    </row>
    <row r="214" spans="1:8">
      <c r="A214" s="65" t="e">
        <f>Экипировка!#REF!</f>
        <v>#REF!</v>
      </c>
      <c r="C214" s="50" t="str">
        <f>'БЕЗ НДС'!D216</f>
        <v>ЛЦ0025</v>
      </c>
      <c r="E214" s="49" t="str">
        <f>'НДС 20%'!D216</f>
        <v>ЛЦ0025</v>
      </c>
      <c r="G214" t="e">
        <f t="shared" si="8"/>
        <v>#REF!</v>
      </c>
      <c r="H214" t="e">
        <f t="shared" si="9"/>
        <v>#REF!</v>
      </c>
    </row>
    <row r="215" spans="1:8">
      <c r="A215" s="65" t="e">
        <f>Экипировка!#REF!</f>
        <v>#REF!</v>
      </c>
      <c r="C215" s="50" t="str">
        <f>'БЕЗ НДС'!D217</f>
        <v>ЛЦ0025</v>
      </c>
      <c r="E215" s="49" t="str">
        <f>'НДС 20%'!D217</f>
        <v>ЛЦ0025</v>
      </c>
      <c r="G215" t="e">
        <f t="shared" si="8"/>
        <v>#REF!</v>
      </c>
      <c r="H215" t="e">
        <f t="shared" si="9"/>
        <v>#REF!</v>
      </c>
    </row>
    <row r="216" spans="1:8">
      <c r="A216" s="65" t="e">
        <f>Экипировка!#REF!</f>
        <v>#REF!</v>
      </c>
      <c r="C216" s="50" t="str">
        <f>'БЕЗ НДС'!D218</f>
        <v>ЛЦ0025</v>
      </c>
      <c r="E216" s="49" t="str">
        <f>'НДС 20%'!D218</f>
        <v>ЛЦ0025</v>
      </c>
      <c r="G216" t="e">
        <f t="shared" si="8"/>
        <v>#REF!</v>
      </c>
      <c r="H216" t="e">
        <f t="shared" si="9"/>
        <v>#REF!</v>
      </c>
    </row>
    <row r="217" spans="1:8">
      <c r="A217" s="65" t="e">
        <f>Экипировка!#REF!</f>
        <v>#REF!</v>
      </c>
      <c r="C217" s="50" t="str">
        <f>'БЕЗ НДС'!D219</f>
        <v>ЛЦ0025</v>
      </c>
      <c r="E217" s="49" t="str">
        <f>'НДС 20%'!D219</f>
        <v>ЛЦ0025</v>
      </c>
      <c r="G217" t="e">
        <f t="shared" si="8"/>
        <v>#REF!</v>
      </c>
      <c r="H217" t="e">
        <f t="shared" si="9"/>
        <v>#REF!</v>
      </c>
    </row>
    <row r="218" spans="1:8">
      <c r="A218" s="65" t="e">
        <f>Экипировка!#REF!</f>
        <v>#REF!</v>
      </c>
      <c r="C218" s="50" t="str">
        <f>'БЕЗ НДС'!D220</f>
        <v>ЛЦ0025</v>
      </c>
      <c r="E218" s="49" t="str">
        <f>'НДС 20%'!D220</f>
        <v>ЛЦ0025</v>
      </c>
      <c r="G218" t="e">
        <f t="shared" si="8"/>
        <v>#REF!</v>
      </c>
      <c r="H218" t="e">
        <f t="shared" si="9"/>
        <v>#REF!</v>
      </c>
    </row>
    <row r="219" spans="1:8">
      <c r="A219" s="65" t="str">
        <f>Экипировка!F178</f>
        <v>LC0271</v>
      </c>
      <c r="C219" s="50" t="str">
        <f>'БЕЗ НДС'!D221</f>
        <v>ЛЦ0024</v>
      </c>
      <c r="E219" s="50" t="str">
        <f>'НДС 20%'!D221</f>
        <v>ЛЦ0024</v>
      </c>
      <c r="G219" t="str">
        <f t="shared" si="8"/>
        <v>NO</v>
      </c>
      <c r="H219" t="str">
        <f t="shared" si="9"/>
        <v>NO</v>
      </c>
    </row>
    <row r="220" spans="1:8">
      <c r="A220" s="65" t="str">
        <f>Экипировка!F179</f>
        <v>LC0271</v>
      </c>
      <c r="C220" s="50" t="str">
        <f>'БЕЗ НДС'!D222</f>
        <v>ЛЦ0024</v>
      </c>
      <c r="E220" s="50" t="str">
        <f>'НДС 20%'!D222</f>
        <v>ЛЦ0024</v>
      </c>
      <c r="G220" t="str">
        <f t="shared" si="8"/>
        <v>NO</v>
      </c>
      <c r="H220" t="str">
        <f t="shared" si="9"/>
        <v>NO</v>
      </c>
    </row>
    <row r="221" spans="1:8">
      <c r="A221" s="65" t="str">
        <f>Экипировка!F180</f>
        <v>LC0271</v>
      </c>
      <c r="C221" s="50" t="str">
        <f>'БЕЗ НДС'!D223</f>
        <v>ЛЦ0024</v>
      </c>
      <c r="E221" s="50" t="str">
        <f>'НДС 20%'!D223</f>
        <v>ЛЦ0024</v>
      </c>
      <c r="G221" t="str">
        <f t="shared" si="8"/>
        <v>NO</v>
      </c>
      <c r="H221" t="str">
        <f t="shared" si="9"/>
        <v>NO</v>
      </c>
    </row>
    <row r="222" spans="1:8">
      <c r="A222" s="65" t="str">
        <f>Экипировка!F181</f>
        <v>LC0271</v>
      </c>
      <c r="C222" s="50" t="str">
        <f>'БЕЗ НДС'!D224</f>
        <v>ЛЦ0024</v>
      </c>
      <c r="E222" s="50" t="str">
        <f>'НДС 20%'!D224</f>
        <v>ЛЦ0024</v>
      </c>
      <c r="G222" t="str">
        <f t="shared" si="8"/>
        <v>NO</v>
      </c>
      <c r="H222" t="str">
        <f t="shared" si="9"/>
        <v>NO</v>
      </c>
    </row>
    <row r="223" spans="1:8">
      <c r="A223" s="65" t="str">
        <f>Экипировка!F182</f>
        <v>LC0271</v>
      </c>
      <c r="C223" s="50" t="str">
        <f>'БЕЗ НДС'!D225</f>
        <v>ЛЦ0024</v>
      </c>
      <c r="E223" s="50" t="str">
        <f>'НДС 20%'!D225</f>
        <v>ЛЦ0024</v>
      </c>
      <c r="G223" t="str">
        <f t="shared" si="8"/>
        <v>NO</v>
      </c>
      <c r="H223" t="str">
        <f t="shared" si="9"/>
        <v>NO</v>
      </c>
    </row>
    <row r="224" spans="1:8">
      <c r="A224" s="65" t="str">
        <f>Экипировка!F183</f>
        <v>LC0272</v>
      </c>
      <c r="C224" s="50" t="str">
        <f>'БЕЗ НДС'!D226</f>
        <v>ЛЦ0025</v>
      </c>
      <c r="E224" s="50" t="str">
        <f>'НДС 20%'!D226</f>
        <v>ЛЦ0025</v>
      </c>
      <c r="G224" t="str">
        <f t="shared" si="8"/>
        <v>NO</v>
      </c>
      <c r="H224" t="str">
        <f t="shared" si="9"/>
        <v>NO</v>
      </c>
    </row>
    <row r="225" spans="1:8">
      <c r="A225" s="65" t="str">
        <f>Экипировка!F184</f>
        <v>LC0272</v>
      </c>
      <c r="C225" s="50" t="str">
        <f>'БЕЗ НДС'!D227</f>
        <v>ЛЦ0025</v>
      </c>
      <c r="E225" s="50" t="str">
        <f>'НДС 20%'!D227</f>
        <v>ЛЦ0025</v>
      </c>
      <c r="G225" t="str">
        <f t="shared" si="8"/>
        <v>NO</v>
      </c>
      <c r="H225" t="str">
        <f t="shared" si="9"/>
        <v>NO</v>
      </c>
    </row>
    <row r="226" spans="1:8">
      <c r="A226" s="65" t="str">
        <f>Экипировка!F185</f>
        <v>LC0272</v>
      </c>
      <c r="C226" s="50" t="str">
        <f>'БЕЗ НДС'!D228</f>
        <v>ЛЦ0025</v>
      </c>
      <c r="E226" s="50" t="str">
        <f>'НДС 20%'!D228</f>
        <v>ЛЦ0025</v>
      </c>
      <c r="G226" t="str">
        <f t="shared" si="8"/>
        <v>NO</v>
      </c>
      <c r="H226" t="str">
        <f t="shared" si="9"/>
        <v>NO</v>
      </c>
    </row>
    <row r="227" spans="1:8">
      <c r="A227" s="65" t="str">
        <f>Экипировка!F186</f>
        <v>LC0272</v>
      </c>
      <c r="C227" s="50" t="str">
        <f>'БЕЗ НДС'!D229</f>
        <v>ЛЦ0025</v>
      </c>
      <c r="E227" s="50" t="str">
        <f>'НДС 20%'!D229</f>
        <v>ЛЦ0025</v>
      </c>
      <c r="G227" t="str">
        <f t="shared" si="8"/>
        <v>NO</v>
      </c>
      <c r="H227" t="str">
        <f t="shared" si="9"/>
        <v>NO</v>
      </c>
    </row>
    <row r="228" spans="1:8" ht="13.5" thickBot="1">
      <c r="A228" s="65" t="str">
        <f>Экипировка!F187</f>
        <v>LC0272</v>
      </c>
      <c r="C228" s="50" t="str">
        <f>'БЕЗ НДС'!D230</f>
        <v>ЛЦ0025</v>
      </c>
      <c r="E228" s="50" t="str">
        <f>'НДС 20%'!D230</f>
        <v>ЛЦ0025</v>
      </c>
      <c r="G228" t="str">
        <f t="shared" si="8"/>
        <v>NO</v>
      </c>
      <c r="H228" t="str">
        <f t="shared" si="9"/>
        <v>NO</v>
      </c>
    </row>
    <row r="229" spans="1:8" ht="13.5" thickBot="1">
      <c r="A229" s="111" t="e">
        <f>Экипировка!#REF!</f>
        <v>#REF!</v>
      </c>
      <c r="C229" s="107">
        <f>'БЕЗ НДС'!D231</f>
        <v>0</v>
      </c>
      <c r="E229" s="52">
        <f>'НДС 20%'!D231</f>
        <v>0</v>
      </c>
      <c r="G229" t="e">
        <f t="shared" si="8"/>
        <v>#REF!</v>
      </c>
      <c r="H229" t="e">
        <f t="shared" si="9"/>
        <v>#REF!</v>
      </c>
    </row>
    <row r="230" spans="1:8">
      <c r="A230" s="65" t="e">
        <f>Экипировка!#REF!</f>
        <v>#REF!</v>
      </c>
      <c r="C230" s="50" t="str">
        <f>'БЕЗ НДС'!D232</f>
        <v>LC0073</v>
      </c>
      <c r="E230" s="50" t="str">
        <f>'НДС 20%'!D232</f>
        <v>LC0073</v>
      </c>
      <c r="G230" t="e">
        <f t="shared" si="8"/>
        <v>#REF!</v>
      </c>
      <c r="H230" t="e">
        <f t="shared" si="9"/>
        <v>#REF!</v>
      </c>
    </row>
    <row r="231" spans="1:8">
      <c r="A231" s="65" t="e">
        <f>Экипировка!#REF!</f>
        <v>#REF!</v>
      </c>
      <c r="C231" s="50" t="str">
        <f>'БЕЗ НДС'!D233</f>
        <v>LC0073</v>
      </c>
      <c r="E231" s="50" t="str">
        <f>'НДС 20%'!D233</f>
        <v>LC0073</v>
      </c>
      <c r="G231" t="e">
        <f t="shared" si="8"/>
        <v>#REF!</v>
      </c>
      <c r="H231" t="e">
        <f t="shared" si="9"/>
        <v>#REF!</v>
      </c>
    </row>
    <row r="232" spans="1:8">
      <c r="A232" s="65" t="e">
        <f>Экипировка!#REF!</f>
        <v>#REF!</v>
      </c>
      <c r="C232" s="50" t="str">
        <f>'БЕЗ НДС'!D234</f>
        <v>LC0073</v>
      </c>
      <c r="E232" s="50" t="str">
        <f>'НДС 20%'!D234</f>
        <v>LC0073</v>
      </c>
      <c r="G232" t="e">
        <f t="shared" si="8"/>
        <v>#REF!</v>
      </c>
      <c r="H232" t="e">
        <f t="shared" si="9"/>
        <v>#REF!</v>
      </c>
    </row>
    <row r="233" spans="1:8">
      <c r="A233" s="65" t="e">
        <f>Экипировка!#REF!</f>
        <v>#REF!</v>
      </c>
      <c r="C233" s="50" t="str">
        <f>'БЕЗ НДС'!D235</f>
        <v>LC0073</v>
      </c>
      <c r="E233" s="50" t="str">
        <f>'НДС 20%'!D235</f>
        <v>LC0073</v>
      </c>
      <c r="G233" t="e">
        <f t="shared" si="8"/>
        <v>#REF!</v>
      </c>
      <c r="H233" t="e">
        <f t="shared" si="9"/>
        <v>#REF!</v>
      </c>
    </row>
    <row r="234" spans="1:8">
      <c r="A234" s="65" t="e">
        <f>Экипировка!#REF!</f>
        <v>#REF!</v>
      </c>
      <c r="C234" s="50" t="str">
        <f>'БЕЗ НДС'!D236</f>
        <v>LC0073</v>
      </c>
      <c r="E234" s="50" t="str">
        <f>'НДС 20%'!D236</f>
        <v>LC0073</v>
      </c>
      <c r="G234" t="e">
        <f t="shared" si="8"/>
        <v>#REF!</v>
      </c>
      <c r="H234" t="e">
        <f t="shared" si="9"/>
        <v>#REF!</v>
      </c>
    </row>
    <row r="235" spans="1:8">
      <c r="A235" s="65" t="e">
        <f>Экипировка!#REF!</f>
        <v>#REF!</v>
      </c>
      <c r="C235" s="50" t="str">
        <f>'БЕЗ НДС'!D237</f>
        <v>LC0074</v>
      </c>
      <c r="E235" s="50" t="str">
        <f>'НДС 20%'!D237</f>
        <v>LC0074</v>
      </c>
      <c r="G235" t="e">
        <f t="shared" si="8"/>
        <v>#REF!</v>
      </c>
      <c r="H235" t="e">
        <f t="shared" si="9"/>
        <v>#REF!</v>
      </c>
    </row>
    <row r="236" spans="1:8">
      <c r="A236" s="65" t="e">
        <f>Экипировка!#REF!</f>
        <v>#REF!</v>
      </c>
      <c r="C236" s="50" t="str">
        <f>'БЕЗ НДС'!D238</f>
        <v>LC0074</v>
      </c>
      <c r="E236" s="50" t="str">
        <f>'НДС 20%'!D238</f>
        <v>LC0074</v>
      </c>
      <c r="G236" t="e">
        <f t="shared" si="8"/>
        <v>#REF!</v>
      </c>
      <c r="H236" t="e">
        <f t="shared" si="9"/>
        <v>#REF!</v>
      </c>
    </row>
    <row r="237" spans="1:8">
      <c r="A237" s="65" t="e">
        <f>Экипировка!#REF!</f>
        <v>#REF!</v>
      </c>
      <c r="C237" s="50" t="str">
        <f>'БЕЗ НДС'!D239</f>
        <v>LC0074</v>
      </c>
      <c r="E237" s="50" t="str">
        <f>'НДС 20%'!D239</f>
        <v>LC0074</v>
      </c>
      <c r="G237" t="e">
        <f t="shared" si="8"/>
        <v>#REF!</v>
      </c>
      <c r="H237" t="e">
        <f t="shared" si="9"/>
        <v>#REF!</v>
      </c>
    </row>
    <row r="238" spans="1:8">
      <c r="A238" s="65" t="e">
        <f>Экипировка!#REF!</f>
        <v>#REF!</v>
      </c>
      <c r="C238" s="50" t="str">
        <f>'БЕЗ НДС'!D240</f>
        <v>LC0074</v>
      </c>
      <c r="E238" s="50" t="str">
        <f>'НДС 20%'!D240</f>
        <v>LC0074</v>
      </c>
      <c r="G238" t="e">
        <f t="shared" si="8"/>
        <v>#REF!</v>
      </c>
      <c r="H238" t="e">
        <f t="shared" si="9"/>
        <v>#REF!</v>
      </c>
    </row>
    <row r="239" spans="1:8">
      <c r="A239" s="65" t="e">
        <f>Экипировка!#REF!</f>
        <v>#REF!</v>
      </c>
      <c r="C239" s="50" t="str">
        <f>'БЕЗ НДС'!D241</f>
        <v>LC0074</v>
      </c>
      <c r="E239" s="50" t="str">
        <f>'НДС 20%'!D241</f>
        <v>LC0074</v>
      </c>
      <c r="G239" t="e">
        <f t="shared" si="8"/>
        <v>#REF!</v>
      </c>
      <c r="H239" t="e">
        <f t="shared" si="9"/>
        <v>#REF!</v>
      </c>
    </row>
    <row r="240" spans="1:8">
      <c r="A240" s="65" t="e">
        <f>Экипировка!#REF!</f>
        <v>#REF!</v>
      </c>
      <c r="C240" s="50" t="str">
        <f>'БЕЗ НДС'!D242</f>
        <v>LC0073</v>
      </c>
      <c r="E240" s="50" t="str">
        <f>'НДС 20%'!D242</f>
        <v>LC0073</v>
      </c>
      <c r="G240" t="e">
        <f t="shared" si="8"/>
        <v>#REF!</v>
      </c>
      <c r="H240" t="e">
        <f t="shared" si="9"/>
        <v>#REF!</v>
      </c>
    </row>
    <row r="241" spans="1:8">
      <c r="A241" s="65" t="e">
        <f>Экипировка!#REF!</f>
        <v>#REF!</v>
      </c>
      <c r="C241" s="50" t="str">
        <f>'БЕЗ НДС'!D243</f>
        <v>LC0073</v>
      </c>
      <c r="E241" s="50" t="str">
        <f>'НДС 20%'!D243</f>
        <v>LC0073</v>
      </c>
      <c r="G241" t="e">
        <f t="shared" si="8"/>
        <v>#REF!</v>
      </c>
      <c r="H241" t="e">
        <f t="shared" si="9"/>
        <v>#REF!</v>
      </c>
    </row>
    <row r="242" spans="1:8">
      <c r="A242" s="65" t="e">
        <f>Экипировка!#REF!</f>
        <v>#REF!</v>
      </c>
      <c r="C242" s="50" t="str">
        <f>'БЕЗ НДС'!D244</f>
        <v>LC0073</v>
      </c>
      <c r="E242" s="50" t="str">
        <f>'НДС 20%'!D244</f>
        <v>LC0073</v>
      </c>
      <c r="G242" t="e">
        <f t="shared" si="8"/>
        <v>#REF!</v>
      </c>
      <c r="H242" t="e">
        <f t="shared" si="9"/>
        <v>#REF!</v>
      </c>
    </row>
    <row r="243" spans="1:8">
      <c r="A243" s="65" t="e">
        <f>Экипировка!#REF!</f>
        <v>#REF!</v>
      </c>
      <c r="C243" s="50" t="str">
        <f>'БЕЗ НДС'!D245</f>
        <v>LC0073</v>
      </c>
      <c r="E243" s="50" t="str">
        <f>'НДС 20%'!D245</f>
        <v>LC0073</v>
      </c>
      <c r="G243" t="e">
        <f t="shared" si="8"/>
        <v>#REF!</v>
      </c>
      <c r="H243" t="e">
        <f t="shared" si="9"/>
        <v>#REF!</v>
      </c>
    </row>
    <row r="244" spans="1:8">
      <c r="A244" s="65" t="e">
        <f>Экипировка!#REF!</f>
        <v>#REF!</v>
      </c>
      <c r="C244" s="50" t="str">
        <f>'БЕЗ НДС'!D246</f>
        <v>LC0073</v>
      </c>
      <c r="E244" s="50" t="str">
        <f>'НДС 20%'!D246</f>
        <v>LC0073</v>
      </c>
      <c r="G244" t="e">
        <f t="shared" si="8"/>
        <v>#REF!</v>
      </c>
      <c r="H244" t="e">
        <f t="shared" si="9"/>
        <v>#REF!</v>
      </c>
    </row>
    <row r="245" spans="1:8">
      <c r="A245" s="65" t="e">
        <f>Экипировка!#REF!</f>
        <v>#REF!</v>
      </c>
      <c r="C245" s="50" t="str">
        <f>'БЕЗ НДС'!D247</f>
        <v>LC0074</v>
      </c>
      <c r="E245" s="50" t="str">
        <f>'НДС 20%'!D247</f>
        <v>LC0074</v>
      </c>
      <c r="G245" t="e">
        <f t="shared" si="8"/>
        <v>#REF!</v>
      </c>
      <c r="H245" t="e">
        <f t="shared" si="9"/>
        <v>#REF!</v>
      </c>
    </row>
    <row r="246" spans="1:8">
      <c r="A246" s="65" t="e">
        <f>Экипировка!#REF!</f>
        <v>#REF!</v>
      </c>
      <c r="C246" s="50" t="str">
        <f>'БЕЗ НДС'!D248</f>
        <v>LC0074</v>
      </c>
      <c r="E246" s="50" t="str">
        <f>'НДС 20%'!D248</f>
        <v>LC0074</v>
      </c>
      <c r="G246" t="e">
        <f t="shared" si="8"/>
        <v>#REF!</v>
      </c>
      <c r="H246" t="e">
        <f t="shared" si="9"/>
        <v>#REF!</v>
      </c>
    </row>
    <row r="247" spans="1:8">
      <c r="A247" s="65" t="e">
        <f>Экипировка!#REF!</f>
        <v>#REF!</v>
      </c>
      <c r="C247" s="50" t="str">
        <f>'БЕЗ НДС'!D249</f>
        <v>LC0074</v>
      </c>
      <c r="E247" s="50" t="str">
        <f>'НДС 20%'!D249</f>
        <v>LC0074</v>
      </c>
      <c r="G247" t="e">
        <f t="shared" si="8"/>
        <v>#REF!</v>
      </c>
      <c r="H247" t="e">
        <f t="shared" si="9"/>
        <v>#REF!</v>
      </c>
    </row>
    <row r="248" spans="1:8">
      <c r="A248" s="65" t="e">
        <f>Экипировка!#REF!</f>
        <v>#REF!</v>
      </c>
      <c r="C248" s="50" t="str">
        <f>'БЕЗ НДС'!D250</f>
        <v>LC0074</v>
      </c>
      <c r="E248" s="50" t="str">
        <f>'НДС 20%'!D250</f>
        <v>LC0074</v>
      </c>
      <c r="G248" t="e">
        <f t="shared" si="8"/>
        <v>#REF!</v>
      </c>
      <c r="H248" t="e">
        <f t="shared" si="9"/>
        <v>#REF!</v>
      </c>
    </row>
    <row r="249" spans="1:8" ht="13.5" thickBot="1">
      <c r="A249" s="65" t="e">
        <f>Экипировка!#REF!</f>
        <v>#REF!</v>
      </c>
      <c r="C249" s="50" t="str">
        <f>'БЕЗ НДС'!D251</f>
        <v>LC0074</v>
      </c>
      <c r="E249" s="50" t="str">
        <f>'НДС 20%'!D251</f>
        <v>LC0074</v>
      </c>
      <c r="G249" t="e">
        <f t="shared" si="8"/>
        <v>#REF!</v>
      </c>
      <c r="H249" t="e">
        <f t="shared" si="9"/>
        <v>#REF!</v>
      </c>
    </row>
    <row r="250" spans="1:8" ht="13.5" thickBot="1">
      <c r="A250" s="110">
        <f>Экипировка!F195</f>
        <v>0</v>
      </c>
      <c r="C250" s="52">
        <f>'БЕЗ НДС'!D252</f>
        <v>0</v>
      </c>
      <c r="E250" s="52">
        <f>'НДС 20%'!D252</f>
        <v>0</v>
      </c>
      <c r="G250" t="str">
        <f t="shared" si="8"/>
        <v/>
      </c>
      <c r="H250" t="str">
        <f t="shared" si="9"/>
        <v/>
      </c>
    </row>
    <row r="251" spans="1:8">
      <c r="A251" s="65" t="str">
        <f>Экипировка!F196</f>
        <v>LC0015</v>
      </c>
      <c r="C251" s="49" t="str">
        <f>'БЕЗ НДС'!D253</f>
        <v>ЛЦ0015</v>
      </c>
      <c r="E251" s="47" t="str">
        <f>'НДС 20%'!D253</f>
        <v>ЛЦ0015</v>
      </c>
      <c r="G251" t="str">
        <f t="shared" si="8"/>
        <v>NO</v>
      </c>
      <c r="H251" t="str">
        <f t="shared" si="9"/>
        <v>NO</v>
      </c>
    </row>
    <row r="252" spans="1:8">
      <c r="A252" s="65" t="str">
        <f>Экипировка!F197</f>
        <v>LC0016</v>
      </c>
      <c r="C252" s="49" t="str">
        <f>'БЕЗ НДС'!D254</f>
        <v>ЛЦ0016</v>
      </c>
      <c r="E252" s="47" t="str">
        <f>'НДС 20%'!D254</f>
        <v>ЛЦ0016</v>
      </c>
      <c r="G252" t="str">
        <f t="shared" si="8"/>
        <v>NO</v>
      </c>
      <c r="H252" t="str">
        <f t="shared" si="9"/>
        <v>NO</v>
      </c>
    </row>
    <row r="253" spans="1:8">
      <c r="A253" s="65" t="str">
        <f>Экипировка!F198</f>
        <v>LC0045</v>
      </c>
      <c r="C253" s="49" t="str">
        <f>'БЕЗ НДС'!D255</f>
        <v>ЛЦ0045</v>
      </c>
      <c r="E253" s="47" t="str">
        <f>'НДС 20%'!D255</f>
        <v>ЛЦ0045</v>
      </c>
      <c r="G253" t="str">
        <f t="shared" si="8"/>
        <v>NO</v>
      </c>
      <c r="H253" t="str">
        <f t="shared" si="9"/>
        <v>NO</v>
      </c>
    </row>
    <row r="254" spans="1:8">
      <c r="A254" s="65" t="str">
        <f>Экипировка!F199</f>
        <v>LC0005</v>
      </c>
      <c r="C254" s="49" t="str">
        <f>'БЕЗ НДС'!D256</f>
        <v>ЛЦ0005</v>
      </c>
      <c r="E254" s="47" t="str">
        <f>'НДС 20%'!D256</f>
        <v>ЛЦ0005</v>
      </c>
      <c r="G254" t="str">
        <f t="shared" si="8"/>
        <v>NO</v>
      </c>
      <c r="H254" t="str">
        <f t="shared" si="9"/>
        <v>NO</v>
      </c>
    </row>
    <row r="255" spans="1:8">
      <c r="A255" s="65" t="str">
        <f>Экипировка!F200</f>
        <v>LC0006</v>
      </c>
      <c r="C255" s="50" t="str">
        <f>'БЕЗ НДС'!D257</f>
        <v>ЛЦ0006</v>
      </c>
      <c r="E255" s="47" t="str">
        <f>'НДС 20%'!D257</f>
        <v>ЛЦ0006</v>
      </c>
      <c r="G255" t="str">
        <f t="shared" si="8"/>
        <v>NO</v>
      </c>
      <c r="H255" t="str">
        <f t="shared" si="9"/>
        <v>NO</v>
      </c>
    </row>
    <row r="256" spans="1:8">
      <c r="A256" s="65" t="str">
        <f>Экипировка!F201</f>
        <v>LC0007</v>
      </c>
      <c r="C256" s="50" t="str">
        <f>'БЕЗ НДС'!D258</f>
        <v>ЛЦ0007</v>
      </c>
      <c r="E256" s="47" t="str">
        <f>'НДС 20%'!D258</f>
        <v>ЛЦ0007</v>
      </c>
      <c r="G256" t="str">
        <f t="shared" si="8"/>
        <v>NO</v>
      </c>
      <c r="H256" t="str">
        <f t="shared" si="9"/>
        <v>NO</v>
      </c>
    </row>
    <row r="257" spans="1:8">
      <c r="A257" s="65" t="str">
        <f>Экипировка!F202</f>
        <v>LC0008</v>
      </c>
      <c r="C257" s="50" t="str">
        <f>'БЕЗ НДС'!D259</f>
        <v>ЛЦ0008</v>
      </c>
      <c r="E257" s="47" t="str">
        <f>'НДС 20%'!D259</f>
        <v>ЛЦ0008</v>
      </c>
      <c r="G257" t="str">
        <f t="shared" si="8"/>
        <v>NO</v>
      </c>
      <c r="H257" t="str">
        <f t="shared" si="9"/>
        <v>NO</v>
      </c>
    </row>
    <row r="258" spans="1:8">
      <c r="A258" s="65" t="str">
        <f>Экипировка!F203</f>
        <v>LC0030</v>
      </c>
      <c r="C258" s="50" t="str">
        <f>'БЕЗ НДС'!D260</f>
        <v>ЛЦ0030</v>
      </c>
      <c r="E258" s="47" t="str">
        <f>'НДС 20%'!D260</f>
        <v>ЛЦ0030</v>
      </c>
      <c r="G258" t="str">
        <f t="shared" si="8"/>
        <v>NO</v>
      </c>
      <c r="H258" t="str">
        <f t="shared" si="9"/>
        <v>NO</v>
      </c>
    </row>
    <row r="259" spans="1:8">
      <c r="A259" s="65" t="str">
        <f>Экипировка!F204</f>
        <v>LC0026</v>
      </c>
      <c r="C259" s="50" t="str">
        <f>'БЕЗ НДС'!D261</f>
        <v>ЛЦ0026</v>
      </c>
      <c r="E259" s="47" t="str">
        <f>'НДС 20%'!D261</f>
        <v>ЛЦ0026</v>
      </c>
      <c r="G259" t="str">
        <f t="shared" si="8"/>
        <v>NO</v>
      </c>
      <c r="H259" t="str">
        <f t="shared" si="9"/>
        <v>NO</v>
      </c>
    </row>
    <row r="260" spans="1:8">
      <c r="A260" s="65" t="str">
        <f>Экипировка!F205</f>
        <v>LC0103</v>
      </c>
      <c r="C260" s="50" t="str">
        <f>'БЕЗ НДС'!D262</f>
        <v>ЛЦ0027</v>
      </c>
      <c r="E260" s="47" t="str">
        <f>'НДС 20%'!D262</f>
        <v>ЛЦ0027</v>
      </c>
      <c r="G260" t="str">
        <f t="shared" si="8"/>
        <v>NO</v>
      </c>
      <c r="H260" t="str">
        <f t="shared" si="9"/>
        <v>NO</v>
      </c>
    </row>
    <row r="261" spans="1:8">
      <c r="A261" s="65" t="str">
        <f>Экипировка!F206</f>
        <v>LC0017</v>
      </c>
      <c r="C261" s="50" t="str">
        <f>'БЕЗ НДС'!D263</f>
        <v>ЛЦ0017</v>
      </c>
      <c r="E261" s="47" t="str">
        <f>'НДС 20%'!D263</f>
        <v>ЛЦ0017</v>
      </c>
      <c r="G261" t="str">
        <f t="shared" si="8"/>
        <v>NO</v>
      </c>
      <c r="H261" t="str">
        <f t="shared" si="9"/>
        <v>NO</v>
      </c>
    </row>
    <row r="262" spans="1:8">
      <c r="A262" s="65" t="str">
        <f>Экипировка!F207</f>
        <v>LC0028</v>
      </c>
      <c r="C262" s="50" t="str">
        <f>'БЕЗ НДС'!D264</f>
        <v>LC0028</v>
      </c>
      <c r="E262" s="47" t="str">
        <f>'НДС 20%'!D264</f>
        <v>LC0028</v>
      </c>
      <c r="G262" t="str">
        <f t="shared" si="8"/>
        <v/>
      </c>
      <c r="H262" t="str">
        <f t="shared" si="9"/>
        <v/>
      </c>
    </row>
    <row r="263" spans="1:8" ht="13.5" thickBot="1">
      <c r="A263" s="65" t="str">
        <f>Экипировка!F208</f>
        <v>LC0029</v>
      </c>
      <c r="C263" s="50" t="str">
        <f>'БЕЗ НДС'!D265</f>
        <v>ЛЦ0029</v>
      </c>
      <c r="E263" s="47" t="str">
        <f>'НДС 20%'!D265</f>
        <v>ЛЦ0029</v>
      </c>
      <c r="G263" t="str">
        <f t="shared" si="8"/>
        <v>NO</v>
      </c>
      <c r="H263" t="str">
        <f t="shared" si="9"/>
        <v>NO</v>
      </c>
    </row>
    <row r="264" spans="1:8" ht="13.5" thickBot="1">
      <c r="A264" s="110" t="e">
        <f>Экипировка!#REF!</f>
        <v>#REF!</v>
      </c>
      <c r="C264" s="52">
        <f>'БЕЗ НДС'!D266</f>
        <v>0</v>
      </c>
      <c r="E264" s="52">
        <f>'НДС 20%'!D266</f>
        <v>0</v>
      </c>
      <c r="G264" t="e">
        <f t="shared" si="8"/>
        <v>#REF!</v>
      </c>
      <c r="H264" t="e">
        <f t="shared" si="9"/>
        <v>#REF!</v>
      </c>
    </row>
    <row r="265" spans="1:8">
      <c r="A265" s="65" t="e">
        <f>Экипировка!#REF!</f>
        <v>#REF!</v>
      </c>
      <c r="C265" s="47" t="str">
        <f>'БЕЗ НДС'!D267</f>
        <v>LC0066</v>
      </c>
      <c r="E265" s="47" t="str">
        <f>'НДС 20%'!D267</f>
        <v>LC0066</v>
      </c>
      <c r="G265" t="e">
        <f t="shared" si="8"/>
        <v>#REF!</v>
      </c>
      <c r="H265" t="e">
        <f t="shared" si="9"/>
        <v>#REF!</v>
      </c>
    </row>
    <row r="266" spans="1:8" ht="22.5">
      <c r="A266" s="66" t="e">
        <f>Экипировка!#REF!</f>
        <v>#REF!</v>
      </c>
      <c r="C266" s="60" t="str">
        <f>'БЕЗ НДС'!D268</f>
        <v>Прикуриватель</v>
      </c>
      <c r="E266" s="60" t="str">
        <f>'НДС 20%'!D268</f>
        <v>Прикуриватель</v>
      </c>
      <c r="G266" t="e">
        <f t="shared" si="8"/>
        <v>#REF!</v>
      </c>
      <c r="H266" t="e">
        <f t="shared" si="9"/>
        <v>#REF!</v>
      </c>
    </row>
    <row r="267" spans="1:8" ht="13.5" thickBot="1">
      <c r="A267" s="66" t="e">
        <f>Экипировка!#REF!</f>
        <v>#REF!</v>
      </c>
      <c r="C267" s="60" t="str">
        <f>'БЕЗ НДС'!D269</f>
        <v>305532CS1</v>
      </c>
      <c r="E267" s="60" t="str">
        <f>'НДС 20%'!D269</f>
        <v>305532CS1</v>
      </c>
      <c r="G267" t="e">
        <f t="shared" si="8"/>
        <v>#REF!</v>
      </c>
      <c r="H267" t="e">
        <f t="shared" si="9"/>
        <v>#REF!</v>
      </c>
    </row>
    <row r="268" spans="1:8" ht="13.5" thickBot="1">
      <c r="A268" s="110" t="e">
        <f>Экипировка!#REF!</f>
        <v>#REF!</v>
      </c>
      <c r="C268" s="109">
        <f>'БЕЗ НДС'!D270</f>
        <v>0</v>
      </c>
      <c r="E268" s="93">
        <f>'НДС 20%'!D270</f>
        <v>0</v>
      </c>
      <c r="G268" t="e">
        <f t="shared" si="8"/>
        <v>#REF!</v>
      </c>
      <c r="H268" t="e">
        <f t="shared" si="9"/>
        <v>#REF!</v>
      </c>
    </row>
    <row r="269" spans="1:8" ht="13.5" thickBot="1">
      <c r="A269" s="66" t="e">
        <f>Экипировка!#REF!</f>
        <v>#REF!</v>
      </c>
      <c r="C269" s="50" t="str">
        <f>'БЕЗ НДС'!D271</f>
        <v>LC0079</v>
      </c>
      <c r="E269" s="97" t="str">
        <f>'НДС 20%'!D271</f>
        <v>LC0079</v>
      </c>
      <c r="G269" t="e">
        <f t="shared" si="8"/>
        <v>#REF!</v>
      </c>
      <c r="H269" t="e">
        <f t="shared" si="9"/>
        <v>#REF!</v>
      </c>
    </row>
    <row r="270" spans="1:8" ht="13.5" thickBot="1">
      <c r="A270" s="65" t="e">
        <f>Экипировка!#REF!</f>
        <v>#REF!</v>
      </c>
      <c r="C270" s="50" t="str">
        <f>'БЕЗ НДС'!D272</f>
        <v>LC0079</v>
      </c>
      <c r="E270" s="97" t="str">
        <f>'НДС 20%'!D272</f>
        <v>LC0079</v>
      </c>
      <c r="G270" t="e">
        <f t="shared" si="8"/>
        <v>#REF!</v>
      </c>
      <c r="H270" t="e">
        <f t="shared" si="9"/>
        <v>#REF!</v>
      </c>
    </row>
    <row r="271" spans="1:8" ht="13.5" thickBot="1">
      <c r="A271" s="65" t="e">
        <f>Экипировка!#REF!</f>
        <v>#REF!</v>
      </c>
      <c r="C271" s="50" t="str">
        <f>'БЕЗ НДС'!D273</f>
        <v>LC0079</v>
      </c>
      <c r="E271" s="97" t="str">
        <f>'НДС 20%'!D273</f>
        <v>LC0079</v>
      </c>
      <c r="G271" t="e">
        <f t="shared" si="8"/>
        <v>#REF!</v>
      </c>
      <c r="H271" t="e">
        <f t="shared" si="9"/>
        <v>#REF!</v>
      </c>
    </row>
    <row r="272" spans="1:8" ht="13.5" thickBot="1">
      <c r="A272" s="65" t="e">
        <f>Экипировка!#REF!</f>
        <v>#REF!</v>
      </c>
      <c r="C272" s="50" t="str">
        <f>'БЕЗ НДС'!D274</f>
        <v>LC0079</v>
      </c>
      <c r="E272" s="97" t="str">
        <f>'НДС 20%'!D274</f>
        <v>LC0079</v>
      </c>
      <c r="G272" t="e">
        <f t="shared" si="8"/>
        <v>#REF!</v>
      </c>
      <c r="H272" t="e">
        <f t="shared" si="9"/>
        <v>#REF!</v>
      </c>
    </row>
    <row r="273" spans="1:8" ht="13.5" thickBot="1">
      <c r="A273" s="65" t="e">
        <f>Экипировка!#REF!</f>
        <v>#REF!</v>
      </c>
      <c r="C273" s="50" t="str">
        <f>'БЕЗ НДС'!D275</f>
        <v>LC0079</v>
      </c>
      <c r="E273" s="97" t="str">
        <f>'НДС 20%'!D275</f>
        <v>LC0079</v>
      </c>
      <c r="G273" t="e">
        <f t="shared" si="8"/>
        <v>#REF!</v>
      </c>
      <c r="H273" t="e">
        <f t="shared" si="9"/>
        <v>#REF!</v>
      </c>
    </row>
    <row r="274" spans="1:8" ht="13.5" thickBot="1">
      <c r="A274" s="65" t="e">
        <f>Экипировка!#REF!</f>
        <v>#REF!</v>
      </c>
      <c r="C274" s="50" t="str">
        <f>'БЕЗ НДС'!D276</f>
        <v>LC0079</v>
      </c>
      <c r="E274" s="97" t="str">
        <f>'НДС 20%'!D276</f>
        <v>LC0079</v>
      </c>
      <c r="G274" t="e">
        <f t="shared" si="8"/>
        <v>#REF!</v>
      </c>
      <c r="H274" t="e">
        <f t="shared" si="9"/>
        <v>#REF!</v>
      </c>
    </row>
    <row r="275" spans="1:8" ht="13.5" thickBot="1">
      <c r="A275" s="65" t="e">
        <f>Экипировка!#REF!</f>
        <v>#REF!</v>
      </c>
      <c r="C275" s="50" t="str">
        <f>'БЕЗ НДС'!D277</f>
        <v>LC0079</v>
      </c>
      <c r="E275" s="97" t="str">
        <f>'НДС 20%'!D277</f>
        <v>LC0079</v>
      </c>
      <c r="G275" t="e">
        <f t="shared" si="8"/>
        <v>#REF!</v>
      </c>
      <c r="H275" t="e">
        <f t="shared" si="9"/>
        <v>#REF!</v>
      </c>
    </row>
    <row r="276" spans="1:8" ht="13.5" thickBot="1">
      <c r="A276" s="65" t="e">
        <f>Экипировка!#REF!</f>
        <v>#REF!</v>
      </c>
      <c r="C276" s="50" t="str">
        <f>'БЕЗ НДС'!D278</f>
        <v>LC0079</v>
      </c>
      <c r="E276" s="97" t="str">
        <f>'НДС 20%'!D278</f>
        <v>LC0079</v>
      </c>
      <c r="G276" t="e">
        <f t="shared" si="8"/>
        <v>#REF!</v>
      </c>
      <c r="H276" t="e">
        <f t="shared" si="9"/>
        <v>#REF!</v>
      </c>
    </row>
    <row r="277" spans="1:8" ht="13.5" thickBot="1">
      <c r="A277" s="65" t="e">
        <f>Экипировка!#REF!</f>
        <v>#REF!</v>
      </c>
      <c r="C277" s="50" t="str">
        <f>'БЕЗ НДС'!D279</f>
        <v>LC0079</v>
      </c>
      <c r="E277" s="97" t="str">
        <f>'НДС 20%'!D279</f>
        <v>LC0079</v>
      </c>
      <c r="G277" t="e">
        <f t="shared" ref="G277:G283" si="10">IF(A277=C277,"","NO")</f>
        <v>#REF!</v>
      </c>
      <c r="H277" t="e">
        <f t="shared" ref="H277:H283" si="11">IF(A277=E277,"","NO")</f>
        <v>#REF!</v>
      </c>
    </row>
    <row r="278" spans="1:8" ht="13.5" thickBot="1">
      <c r="A278" s="65" t="e">
        <f>Экипировка!#REF!</f>
        <v>#REF!</v>
      </c>
      <c r="C278" s="50" t="str">
        <f>'БЕЗ НДС'!D280</f>
        <v>LC0079</v>
      </c>
      <c r="E278" s="97" t="str">
        <f>'НДС 20%'!D280</f>
        <v>LC0079</v>
      </c>
      <c r="G278" t="e">
        <f t="shared" si="10"/>
        <v>#REF!</v>
      </c>
      <c r="H278" t="e">
        <f t="shared" si="11"/>
        <v>#REF!</v>
      </c>
    </row>
    <row r="279" spans="1:8" ht="13.5" thickBot="1">
      <c r="A279" s="65" t="e">
        <f>Экипировка!#REF!</f>
        <v>#REF!</v>
      </c>
      <c r="C279" s="50" t="str">
        <f>'БЕЗ НДС'!D281</f>
        <v>LC0079</v>
      </c>
      <c r="E279" s="97" t="str">
        <f>'НДС 20%'!D281</f>
        <v>LC0079</v>
      </c>
      <c r="G279" t="e">
        <f t="shared" si="10"/>
        <v>#REF!</v>
      </c>
      <c r="H279" t="e">
        <f t="shared" si="11"/>
        <v>#REF!</v>
      </c>
    </row>
    <row r="280" spans="1:8" ht="13.5" thickBot="1">
      <c r="A280" s="65" t="e">
        <f>Экипировка!#REF!</f>
        <v>#REF!</v>
      </c>
      <c r="C280" s="50" t="str">
        <f>'БЕЗ НДС'!D282</f>
        <v>LC0079</v>
      </c>
      <c r="E280" s="97" t="str">
        <f>'НДС 20%'!D282</f>
        <v>LC0079</v>
      </c>
      <c r="G280" t="e">
        <f t="shared" si="10"/>
        <v>#REF!</v>
      </c>
      <c r="H280" t="e">
        <f t="shared" si="11"/>
        <v>#REF!</v>
      </c>
    </row>
    <row r="281" spans="1:8" ht="13.5" thickBot="1">
      <c r="A281" s="65" t="e">
        <f>Экипировка!#REF!</f>
        <v>#REF!</v>
      </c>
      <c r="C281" s="50" t="str">
        <f>'БЕЗ НДС'!D283</f>
        <v>LC0079</v>
      </c>
      <c r="E281" s="97" t="str">
        <f>'НДС 20%'!D283</f>
        <v>LC0079</v>
      </c>
      <c r="G281" t="e">
        <f t="shared" si="10"/>
        <v>#REF!</v>
      </c>
      <c r="H281" t="e">
        <f t="shared" si="11"/>
        <v>#REF!</v>
      </c>
    </row>
    <row r="282" spans="1:8" ht="13.5" thickBot="1">
      <c r="A282" s="65" t="e">
        <f>Экипировка!#REF!</f>
        <v>#REF!</v>
      </c>
      <c r="C282" s="50" t="str">
        <f>'БЕЗ НДС'!D284</f>
        <v>LC0079</v>
      </c>
      <c r="E282" s="97" t="str">
        <f>'НДС 20%'!D284</f>
        <v>LC0079</v>
      </c>
      <c r="G282" t="e">
        <f t="shared" si="10"/>
        <v>#REF!</v>
      </c>
      <c r="H282" t="e">
        <f t="shared" si="11"/>
        <v>#REF!</v>
      </c>
    </row>
    <row r="283" spans="1:8">
      <c r="A283" s="65" t="e">
        <f>Экипировка!#REF!</f>
        <v>#REF!</v>
      </c>
      <c r="C283" s="50" t="str">
        <f>'БЕЗ НДС'!D285</f>
        <v>LC0079</v>
      </c>
      <c r="E283" s="97" t="str">
        <f>'НДС 20%'!D285</f>
        <v>LC0079</v>
      </c>
      <c r="G283" t="e">
        <f t="shared" si="10"/>
        <v>#REF!</v>
      </c>
      <c r="H283" t="e">
        <f t="shared" si="11"/>
        <v>#REF!</v>
      </c>
    </row>
  </sheetData>
  <sheetProtection password="FE48" sheet="1" objects="1" scenarios="1"/>
  <customSheetViews>
    <customSheetView guid="{035A8082-2807-4C48-B149-4F1A7FCB8629}">
      <pageMargins left="0.7" right="0.7" top="0.75" bottom="0.75" header="0.3" footer="0.3"/>
    </customSheetView>
    <customSheetView guid="{1AB649FC-8514-4DA1-BE6E-7E2DF01441E6}" state="hidden">
      <pageMargins left="0.7" right="0.7" top="0.75" bottom="0.75" header="0.3" footer="0.3"/>
    </customSheetView>
  </customSheetView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1" tint="4.9989318521683403E-2"/>
  </sheetPr>
  <dimension ref="A1:K255"/>
  <sheetViews>
    <sheetView tabSelected="1" zoomScaleNormal="100" workbookViewId="0">
      <pane ySplit="1" topLeftCell="A50" activePane="bottomLeft" state="frozen"/>
      <selection pane="bottomLeft" activeCell="I60" sqref="I60:I68"/>
    </sheetView>
  </sheetViews>
  <sheetFormatPr defaultColWidth="17.140625" defaultRowHeight="12.75"/>
  <cols>
    <col min="1" max="1" width="19.42578125" style="255" customWidth="1"/>
    <col min="2" max="2" width="34.42578125" style="255" customWidth="1"/>
    <col min="3" max="3" width="36.42578125" style="272" customWidth="1"/>
    <col min="4" max="4" width="12.42578125" style="273" bestFit="1" customWidth="1"/>
    <col min="5" max="5" width="15.5703125" style="255" customWidth="1"/>
    <col min="6" max="6" width="12.85546875" style="255" customWidth="1"/>
    <col min="7" max="7" width="10" style="255" customWidth="1"/>
    <col min="8" max="8" width="8.85546875" style="273" customWidth="1"/>
    <col min="9" max="9" width="11.5703125" style="273" bestFit="1" customWidth="1"/>
    <col min="10" max="10" width="10.42578125" style="274" bestFit="1" customWidth="1"/>
    <col min="11" max="11" width="30.85546875" style="274" customWidth="1"/>
    <col min="12" max="16384" width="17.140625" style="255"/>
  </cols>
  <sheetData>
    <row r="1" spans="1:11" s="248" customFormat="1" ht="15">
      <c r="A1" s="245" t="s">
        <v>104</v>
      </c>
      <c r="B1" s="245" t="s">
        <v>34</v>
      </c>
      <c r="C1" s="245" t="s">
        <v>479</v>
      </c>
      <c r="D1" s="245" t="s">
        <v>33</v>
      </c>
      <c r="E1" s="245" t="s">
        <v>42</v>
      </c>
      <c r="F1" s="245" t="s">
        <v>69</v>
      </c>
      <c r="G1" s="245" t="s">
        <v>61</v>
      </c>
      <c r="H1" s="245" t="s">
        <v>102</v>
      </c>
      <c r="I1" s="245" t="s">
        <v>103</v>
      </c>
      <c r="J1" s="246" t="s">
        <v>576</v>
      </c>
      <c r="K1" s="247" t="s">
        <v>507</v>
      </c>
    </row>
    <row r="2" spans="1:11" s="248" customFormat="1" ht="15">
      <c r="A2" s="245"/>
      <c r="B2" s="245" t="s">
        <v>543</v>
      </c>
      <c r="C2" s="245"/>
      <c r="D2" s="245"/>
      <c r="E2" s="245"/>
      <c r="F2" s="245"/>
      <c r="G2" s="245"/>
      <c r="H2" s="245"/>
      <c r="I2" s="245"/>
      <c r="J2" s="246"/>
      <c r="K2" s="247"/>
    </row>
    <row r="3" spans="1:11" ht="23.25" customHeight="1">
      <c r="A3" s="678" t="s">
        <v>561</v>
      </c>
      <c r="B3" s="678" t="s">
        <v>1273</v>
      </c>
      <c r="C3" s="601"/>
      <c r="D3" s="677" t="s">
        <v>1268</v>
      </c>
      <c r="E3" s="256" t="s">
        <v>1267</v>
      </c>
      <c r="F3" s="256" t="s">
        <v>74</v>
      </c>
      <c r="G3" s="256" t="s">
        <v>455</v>
      </c>
      <c r="H3" s="257">
        <f t="shared" ref="H3:H92" si="0">I3*0.65</f>
        <v>1235</v>
      </c>
      <c r="I3" s="257">
        <v>1900</v>
      </c>
      <c r="J3" s="285"/>
      <c r="K3" s="572"/>
    </row>
    <row r="4" spans="1:11" ht="26.25" customHeight="1">
      <c r="A4" s="678"/>
      <c r="B4" s="678"/>
      <c r="C4" s="601"/>
      <c r="D4" s="601" t="s">
        <v>415</v>
      </c>
      <c r="E4" s="256" t="s">
        <v>1267</v>
      </c>
      <c r="F4" s="256" t="s">
        <v>70</v>
      </c>
      <c r="G4" s="256" t="s">
        <v>455</v>
      </c>
      <c r="H4" s="257">
        <f t="shared" si="0"/>
        <v>1235</v>
      </c>
      <c r="I4" s="257">
        <v>1900</v>
      </c>
      <c r="J4" s="285"/>
      <c r="K4" s="254"/>
    </row>
    <row r="5" spans="1:11" ht="29.25" customHeight="1">
      <c r="A5" s="678"/>
      <c r="B5" s="678"/>
      <c r="C5" s="601"/>
      <c r="D5" s="601" t="s">
        <v>415</v>
      </c>
      <c r="E5" s="256" t="s">
        <v>1267</v>
      </c>
      <c r="F5" s="256" t="s">
        <v>71</v>
      </c>
      <c r="G5" s="256" t="s">
        <v>455</v>
      </c>
      <c r="H5" s="257">
        <f t="shared" si="0"/>
        <v>1235</v>
      </c>
      <c r="I5" s="257">
        <v>1900</v>
      </c>
      <c r="J5" s="285"/>
      <c r="K5" s="254" t="s">
        <v>1266</v>
      </c>
    </row>
    <row r="6" spans="1:11" ht="27" customHeight="1">
      <c r="A6" s="678"/>
      <c r="B6" s="678"/>
      <c r="C6" s="601"/>
      <c r="D6" s="601" t="s">
        <v>415</v>
      </c>
      <c r="E6" s="256" t="s">
        <v>1267</v>
      </c>
      <c r="F6" s="256" t="s">
        <v>72</v>
      </c>
      <c r="G6" s="256" t="s">
        <v>455</v>
      </c>
      <c r="H6" s="257">
        <f t="shared" si="0"/>
        <v>1235</v>
      </c>
      <c r="I6" s="257">
        <v>1900</v>
      </c>
      <c r="J6" s="285"/>
      <c r="K6" s="254"/>
    </row>
    <row r="7" spans="1:11" ht="25.5" customHeight="1">
      <c r="A7" s="678"/>
      <c r="B7" s="678"/>
      <c r="C7" s="601"/>
      <c r="D7" s="601" t="s">
        <v>415</v>
      </c>
      <c r="E7" s="256" t="s">
        <v>1267</v>
      </c>
      <c r="F7" s="256" t="s">
        <v>407</v>
      </c>
      <c r="G7" s="256" t="s">
        <v>455</v>
      </c>
      <c r="H7" s="257">
        <f t="shared" si="0"/>
        <v>1235</v>
      </c>
      <c r="I7" s="257">
        <v>1900</v>
      </c>
      <c r="J7" s="285"/>
      <c r="K7" s="254"/>
    </row>
    <row r="8" spans="1:11" ht="23.25" customHeight="1">
      <c r="A8" s="678" t="s">
        <v>561</v>
      </c>
      <c r="B8" s="678" t="s">
        <v>1273</v>
      </c>
      <c r="C8" s="601"/>
      <c r="D8" s="677" t="s">
        <v>1269</v>
      </c>
      <c r="E8" s="256" t="s">
        <v>1267</v>
      </c>
      <c r="F8" s="256" t="s">
        <v>74</v>
      </c>
      <c r="G8" s="256" t="s">
        <v>455</v>
      </c>
      <c r="H8" s="257">
        <f t="shared" ref="H8:H32" si="1">I8*0.65</f>
        <v>1235</v>
      </c>
      <c r="I8" s="257">
        <v>1900</v>
      </c>
      <c r="J8" s="285"/>
      <c r="K8" s="254"/>
    </row>
    <row r="9" spans="1:11" ht="26.25" customHeight="1">
      <c r="A9" s="678"/>
      <c r="B9" s="678"/>
      <c r="C9" s="601"/>
      <c r="D9" s="601" t="s">
        <v>53</v>
      </c>
      <c r="E9" s="256" t="s">
        <v>1267</v>
      </c>
      <c r="F9" s="256" t="s">
        <v>70</v>
      </c>
      <c r="G9" s="256" t="s">
        <v>455</v>
      </c>
      <c r="H9" s="257">
        <f t="shared" si="1"/>
        <v>1235</v>
      </c>
      <c r="I9" s="257">
        <v>1900</v>
      </c>
      <c r="J9" s="285"/>
      <c r="K9" s="254"/>
    </row>
    <row r="10" spans="1:11" ht="29.25" customHeight="1">
      <c r="A10" s="678"/>
      <c r="B10" s="678"/>
      <c r="C10" s="601"/>
      <c r="D10" s="601" t="s">
        <v>53</v>
      </c>
      <c r="E10" s="256" t="s">
        <v>1267</v>
      </c>
      <c r="F10" s="256" t="s">
        <v>71</v>
      </c>
      <c r="G10" s="256" t="s">
        <v>455</v>
      </c>
      <c r="H10" s="257">
        <f t="shared" si="1"/>
        <v>1235</v>
      </c>
      <c r="I10" s="257">
        <v>1900</v>
      </c>
      <c r="J10" s="285"/>
      <c r="K10" s="254"/>
    </row>
    <row r="11" spans="1:11" ht="27" customHeight="1">
      <c r="A11" s="678"/>
      <c r="B11" s="678"/>
      <c r="C11" s="601"/>
      <c r="D11" s="601" t="s">
        <v>53</v>
      </c>
      <c r="E11" s="256" t="s">
        <v>1267</v>
      </c>
      <c r="F11" s="256" t="s">
        <v>72</v>
      </c>
      <c r="G11" s="256" t="s">
        <v>455</v>
      </c>
      <c r="H11" s="257">
        <f t="shared" si="1"/>
        <v>1235</v>
      </c>
      <c r="I11" s="257">
        <v>1900</v>
      </c>
      <c r="J11" s="285"/>
      <c r="K11" s="254"/>
    </row>
    <row r="12" spans="1:11" ht="25.5" customHeight="1">
      <c r="A12" s="678"/>
      <c r="B12" s="678"/>
      <c r="C12" s="601"/>
      <c r="D12" s="601" t="s">
        <v>53</v>
      </c>
      <c r="E12" s="256" t="s">
        <v>1267</v>
      </c>
      <c r="F12" s="256" t="s">
        <v>407</v>
      </c>
      <c r="G12" s="256" t="s">
        <v>455</v>
      </c>
      <c r="H12" s="257">
        <f t="shared" si="1"/>
        <v>1235</v>
      </c>
      <c r="I12" s="257">
        <v>1900</v>
      </c>
      <c r="J12" s="285"/>
      <c r="K12" s="254"/>
    </row>
    <row r="13" spans="1:11" ht="23.25" customHeight="1">
      <c r="A13" s="678" t="s">
        <v>561</v>
      </c>
      <c r="B13" s="678" t="s">
        <v>1273</v>
      </c>
      <c r="C13" s="601"/>
      <c r="D13" s="677" t="s">
        <v>1270</v>
      </c>
      <c r="E13" s="256" t="s">
        <v>1267</v>
      </c>
      <c r="F13" s="256" t="s">
        <v>74</v>
      </c>
      <c r="G13" s="256" t="s">
        <v>455</v>
      </c>
      <c r="H13" s="257">
        <f t="shared" si="1"/>
        <v>1235</v>
      </c>
      <c r="I13" s="257">
        <v>1900</v>
      </c>
      <c r="J13" s="285"/>
      <c r="K13" s="254"/>
    </row>
    <row r="14" spans="1:11" ht="26.25" customHeight="1">
      <c r="A14" s="678"/>
      <c r="B14" s="678"/>
      <c r="C14" s="601"/>
      <c r="D14" s="601" t="s">
        <v>53</v>
      </c>
      <c r="E14" s="256" t="s">
        <v>1267</v>
      </c>
      <c r="F14" s="256" t="s">
        <v>70</v>
      </c>
      <c r="G14" s="256" t="s">
        <v>455</v>
      </c>
      <c r="H14" s="257">
        <f t="shared" si="1"/>
        <v>1235</v>
      </c>
      <c r="I14" s="257">
        <v>1900</v>
      </c>
      <c r="J14" s="285"/>
      <c r="K14" s="254"/>
    </row>
    <row r="15" spans="1:11" ht="29.25" customHeight="1">
      <c r="A15" s="678"/>
      <c r="B15" s="678"/>
      <c r="C15" s="601"/>
      <c r="D15" s="601" t="s">
        <v>53</v>
      </c>
      <c r="E15" s="256" t="s">
        <v>1267</v>
      </c>
      <c r="F15" s="256" t="s">
        <v>71</v>
      </c>
      <c r="G15" s="256" t="s">
        <v>455</v>
      </c>
      <c r="H15" s="257">
        <f t="shared" si="1"/>
        <v>1235</v>
      </c>
      <c r="I15" s="257">
        <v>1900</v>
      </c>
      <c r="J15" s="285"/>
      <c r="K15" s="254"/>
    </row>
    <row r="16" spans="1:11" ht="27" customHeight="1">
      <c r="A16" s="678"/>
      <c r="B16" s="678"/>
      <c r="C16" s="601"/>
      <c r="D16" s="601" t="s">
        <v>53</v>
      </c>
      <c r="E16" s="256" t="s">
        <v>1267</v>
      </c>
      <c r="F16" s="256" t="s">
        <v>72</v>
      </c>
      <c r="G16" s="256" t="s">
        <v>455</v>
      </c>
      <c r="H16" s="257">
        <f t="shared" si="1"/>
        <v>1235</v>
      </c>
      <c r="I16" s="257">
        <v>1900</v>
      </c>
      <c r="J16" s="285"/>
      <c r="K16" s="254"/>
    </row>
    <row r="17" spans="1:11" ht="25.5" customHeight="1">
      <c r="A17" s="678"/>
      <c r="B17" s="678"/>
      <c r="C17" s="601"/>
      <c r="D17" s="601" t="s">
        <v>53</v>
      </c>
      <c r="E17" s="256" t="s">
        <v>1267</v>
      </c>
      <c r="F17" s="256" t="s">
        <v>407</v>
      </c>
      <c r="G17" s="256" t="s">
        <v>455</v>
      </c>
      <c r="H17" s="257">
        <f t="shared" si="1"/>
        <v>1235</v>
      </c>
      <c r="I17" s="257">
        <v>1900</v>
      </c>
      <c r="J17" s="285"/>
      <c r="K17" s="254"/>
    </row>
    <row r="18" spans="1:11" ht="23.25" customHeight="1">
      <c r="A18" s="678" t="s">
        <v>561</v>
      </c>
      <c r="B18" s="678" t="s">
        <v>1273</v>
      </c>
      <c r="C18" s="601"/>
      <c r="D18" s="677" t="s">
        <v>1271</v>
      </c>
      <c r="E18" s="256" t="s">
        <v>1267</v>
      </c>
      <c r="F18" s="256" t="s">
        <v>74</v>
      </c>
      <c r="G18" s="256" t="s">
        <v>455</v>
      </c>
      <c r="H18" s="257">
        <f t="shared" si="1"/>
        <v>1235</v>
      </c>
      <c r="I18" s="257">
        <v>1900</v>
      </c>
      <c r="J18" s="285"/>
      <c r="K18" s="254"/>
    </row>
    <row r="19" spans="1:11" ht="26.25" customHeight="1">
      <c r="A19" s="678"/>
      <c r="B19" s="678"/>
      <c r="C19" s="601"/>
      <c r="D19" s="601" t="s">
        <v>53</v>
      </c>
      <c r="E19" s="256" t="s">
        <v>1267</v>
      </c>
      <c r="F19" s="256" t="s">
        <v>70</v>
      </c>
      <c r="G19" s="256" t="s">
        <v>455</v>
      </c>
      <c r="H19" s="257">
        <f t="shared" si="1"/>
        <v>1235</v>
      </c>
      <c r="I19" s="257">
        <v>1900</v>
      </c>
      <c r="J19" s="285"/>
      <c r="K19" s="254"/>
    </row>
    <row r="20" spans="1:11" ht="29.25" customHeight="1">
      <c r="A20" s="678"/>
      <c r="B20" s="678"/>
      <c r="C20" s="601"/>
      <c r="D20" s="601" t="s">
        <v>53</v>
      </c>
      <c r="E20" s="256" t="s">
        <v>1267</v>
      </c>
      <c r="F20" s="256" t="s">
        <v>71</v>
      </c>
      <c r="G20" s="256" t="s">
        <v>455</v>
      </c>
      <c r="H20" s="257">
        <f t="shared" si="1"/>
        <v>1235</v>
      </c>
      <c r="I20" s="257">
        <v>1900</v>
      </c>
      <c r="J20" s="285"/>
      <c r="K20" s="254"/>
    </row>
    <row r="21" spans="1:11" ht="27" customHeight="1">
      <c r="A21" s="678"/>
      <c r="B21" s="678"/>
      <c r="C21" s="601"/>
      <c r="D21" s="601" t="s">
        <v>53</v>
      </c>
      <c r="E21" s="256" t="s">
        <v>1267</v>
      </c>
      <c r="F21" s="256" t="s">
        <v>72</v>
      </c>
      <c r="G21" s="256" t="s">
        <v>455</v>
      </c>
      <c r="H21" s="257">
        <f t="shared" si="1"/>
        <v>1235</v>
      </c>
      <c r="I21" s="257">
        <v>1900</v>
      </c>
      <c r="J21" s="285"/>
      <c r="K21" s="254"/>
    </row>
    <row r="22" spans="1:11" ht="25.5" customHeight="1">
      <c r="A22" s="678"/>
      <c r="B22" s="678"/>
      <c r="C22" s="601"/>
      <c r="D22" s="601" t="s">
        <v>53</v>
      </c>
      <c r="E22" s="256" t="s">
        <v>1267</v>
      </c>
      <c r="F22" s="256" t="s">
        <v>407</v>
      </c>
      <c r="G22" s="256" t="s">
        <v>455</v>
      </c>
      <c r="H22" s="257">
        <f t="shared" si="1"/>
        <v>1235</v>
      </c>
      <c r="I22" s="257">
        <v>1900</v>
      </c>
      <c r="J22" s="285"/>
      <c r="K22" s="254"/>
    </row>
    <row r="23" spans="1:11" ht="23.25" customHeight="1">
      <c r="A23" s="678" t="s">
        <v>561</v>
      </c>
      <c r="B23" s="678" t="s">
        <v>1273</v>
      </c>
      <c r="C23" s="601"/>
      <c r="D23" s="677" t="s">
        <v>249</v>
      </c>
      <c r="E23" s="256" t="s">
        <v>1267</v>
      </c>
      <c r="F23" s="256" t="s">
        <v>74</v>
      </c>
      <c r="G23" s="256" t="s">
        <v>455</v>
      </c>
      <c r="H23" s="257">
        <f t="shared" si="1"/>
        <v>1235</v>
      </c>
      <c r="I23" s="257">
        <v>1900</v>
      </c>
      <c r="J23" s="285"/>
      <c r="K23" s="254"/>
    </row>
    <row r="24" spans="1:11" ht="26.25" customHeight="1">
      <c r="A24" s="678"/>
      <c r="B24" s="678"/>
      <c r="C24" s="601"/>
      <c r="D24" s="601" t="s">
        <v>53</v>
      </c>
      <c r="E24" s="256" t="s">
        <v>1267</v>
      </c>
      <c r="F24" s="256" t="s">
        <v>70</v>
      </c>
      <c r="G24" s="256" t="s">
        <v>455</v>
      </c>
      <c r="H24" s="257">
        <f t="shared" si="1"/>
        <v>1235</v>
      </c>
      <c r="I24" s="257">
        <v>1900</v>
      </c>
      <c r="J24" s="285"/>
      <c r="K24" s="254"/>
    </row>
    <row r="25" spans="1:11" ht="29.25" customHeight="1">
      <c r="A25" s="678"/>
      <c r="B25" s="678"/>
      <c r="C25" s="601"/>
      <c r="D25" s="601" t="s">
        <v>53</v>
      </c>
      <c r="E25" s="256" t="s">
        <v>1267</v>
      </c>
      <c r="F25" s="256" t="s">
        <v>71</v>
      </c>
      <c r="G25" s="256" t="s">
        <v>455</v>
      </c>
      <c r="H25" s="257">
        <f t="shared" si="1"/>
        <v>1235</v>
      </c>
      <c r="I25" s="257">
        <v>1900</v>
      </c>
      <c r="J25" s="285"/>
      <c r="K25" s="254"/>
    </row>
    <row r="26" spans="1:11" ht="27" customHeight="1">
      <c r="A26" s="678"/>
      <c r="B26" s="678"/>
      <c r="C26" s="601"/>
      <c r="D26" s="601" t="s">
        <v>53</v>
      </c>
      <c r="E26" s="256" t="s">
        <v>1267</v>
      </c>
      <c r="F26" s="256" t="s">
        <v>72</v>
      </c>
      <c r="G26" s="256" t="s">
        <v>455</v>
      </c>
      <c r="H26" s="257">
        <f t="shared" si="1"/>
        <v>1235</v>
      </c>
      <c r="I26" s="257">
        <v>1900</v>
      </c>
      <c r="J26" s="285"/>
      <c r="K26" s="254"/>
    </row>
    <row r="27" spans="1:11" ht="25.5" customHeight="1">
      <c r="A27" s="678"/>
      <c r="B27" s="678"/>
      <c r="C27" s="601"/>
      <c r="D27" s="601" t="s">
        <v>53</v>
      </c>
      <c r="E27" s="256" t="s">
        <v>1267</v>
      </c>
      <c r="F27" s="256" t="s">
        <v>407</v>
      </c>
      <c r="G27" s="256" t="s">
        <v>455</v>
      </c>
      <c r="H27" s="257">
        <f t="shared" si="1"/>
        <v>1235</v>
      </c>
      <c r="I27" s="257">
        <v>1900</v>
      </c>
      <c r="J27" s="285"/>
      <c r="K27" s="254"/>
    </row>
    <row r="28" spans="1:11" ht="23.25" customHeight="1">
      <c r="A28" s="678" t="s">
        <v>561</v>
      </c>
      <c r="B28" s="678" t="s">
        <v>1273</v>
      </c>
      <c r="C28" s="601"/>
      <c r="D28" s="677" t="s">
        <v>1272</v>
      </c>
      <c r="E28" s="256" t="s">
        <v>1267</v>
      </c>
      <c r="F28" s="256" t="s">
        <v>74</v>
      </c>
      <c r="G28" s="256" t="s">
        <v>455</v>
      </c>
      <c r="H28" s="257">
        <f t="shared" si="1"/>
        <v>1235</v>
      </c>
      <c r="I28" s="257">
        <v>1900</v>
      </c>
      <c r="J28" s="285"/>
      <c r="K28" s="254"/>
    </row>
    <row r="29" spans="1:11" ht="26.25" customHeight="1">
      <c r="A29" s="678"/>
      <c r="B29" s="678"/>
      <c r="C29" s="601"/>
      <c r="D29" s="601" t="s">
        <v>53</v>
      </c>
      <c r="E29" s="256" t="s">
        <v>1267</v>
      </c>
      <c r="F29" s="256" t="s">
        <v>70</v>
      </c>
      <c r="G29" s="256" t="s">
        <v>455</v>
      </c>
      <c r="H29" s="257">
        <f t="shared" si="1"/>
        <v>1235</v>
      </c>
      <c r="I29" s="257">
        <v>1900</v>
      </c>
      <c r="J29" s="285"/>
      <c r="K29" s="254"/>
    </row>
    <row r="30" spans="1:11" ht="29.25" customHeight="1">
      <c r="A30" s="678"/>
      <c r="B30" s="678"/>
      <c r="C30" s="601"/>
      <c r="D30" s="601" t="s">
        <v>53</v>
      </c>
      <c r="E30" s="256" t="s">
        <v>1267</v>
      </c>
      <c r="F30" s="256" t="s">
        <v>71</v>
      </c>
      <c r="G30" s="256" t="s">
        <v>455</v>
      </c>
      <c r="H30" s="257">
        <f t="shared" si="1"/>
        <v>1235</v>
      </c>
      <c r="I30" s="257">
        <v>1900</v>
      </c>
      <c r="J30" s="285"/>
      <c r="K30" s="254"/>
    </row>
    <row r="31" spans="1:11" ht="27" customHeight="1">
      <c r="A31" s="678"/>
      <c r="B31" s="678"/>
      <c r="C31" s="601"/>
      <c r="D31" s="601" t="s">
        <v>53</v>
      </c>
      <c r="E31" s="256" t="s">
        <v>1267</v>
      </c>
      <c r="F31" s="256" t="s">
        <v>72</v>
      </c>
      <c r="G31" s="256" t="s">
        <v>455</v>
      </c>
      <c r="H31" s="257">
        <f t="shared" si="1"/>
        <v>1235</v>
      </c>
      <c r="I31" s="257">
        <v>1900</v>
      </c>
      <c r="J31" s="285"/>
      <c r="K31" s="254"/>
    </row>
    <row r="32" spans="1:11" ht="25.5" customHeight="1">
      <c r="A32" s="678"/>
      <c r="B32" s="678"/>
      <c r="C32" s="601"/>
      <c r="D32" s="601" t="s">
        <v>53</v>
      </c>
      <c r="E32" s="256" t="s">
        <v>1267</v>
      </c>
      <c r="F32" s="256" t="s">
        <v>407</v>
      </c>
      <c r="G32" s="256" t="s">
        <v>455</v>
      </c>
      <c r="H32" s="257">
        <f t="shared" si="1"/>
        <v>1235</v>
      </c>
      <c r="I32" s="257">
        <v>1900</v>
      </c>
      <c r="J32" s="285"/>
      <c r="K32" s="254"/>
    </row>
    <row r="33" spans="1:11" ht="23.25" customHeight="1">
      <c r="A33" s="678" t="s">
        <v>561</v>
      </c>
      <c r="B33" s="678" t="s">
        <v>665</v>
      </c>
      <c r="C33" s="678"/>
      <c r="D33" s="678" t="s">
        <v>930</v>
      </c>
      <c r="E33" s="256" t="s">
        <v>896</v>
      </c>
      <c r="F33" s="256" t="s">
        <v>74</v>
      </c>
      <c r="G33" s="256" t="s">
        <v>455</v>
      </c>
      <c r="H33" s="257">
        <f t="shared" si="0"/>
        <v>1864.2</v>
      </c>
      <c r="I33" s="257">
        <v>2868</v>
      </c>
      <c r="J33" s="285"/>
      <c r="K33" s="254"/>
    </row>
    <row r="34" spans="1:11" ht="26.25" customHeight="1">
      <c r="A34" s="678"/>
      <c r="B34" s="678"/>
      <c r="C34" s="678"/>
      <c r="D34" s="678" t="s">
        <v>39</v>
      </c>
      <c r="E34" s="256" t="s">
        <v>896</v>
      </c>
      <c r="F34" s="256" t="s">
        <v>70</v>
      </c>
      <c r="G34" s="256" t="s">
        <v>455</v>
      </c>
      <c r="H34" s="257">
        <f t="shared" si="0"/>
        <v>1864.2</v>
      </c>
      <c r="I34" s="257">
        <v>2868</v>
      </c>
      <c r="J34" s="285"/>
      <c r="K34" s="590"/>
    </row>
    <row r="35" spans="1:11" ht="29.25" customHeight="1">
      <c r="A35" s="678"/>
      <c r="B35" s="678"/>
      <c r="C35" s="678"/>
      <c r="D35" s="678" t="s">
        <v>39</v>
      </c>
      <c r="E35" s="256" t="s">
        <v>896</v>
      </c>
      <c r="F35" s="256" t="s">
        <v>71</v>
      </c>
      <c r="G35" s="256" t="s">
        <v>455</v>
      </c>
      <c r="H35" s="257">
        <f t="shared" si="0"/>
        <v>1864.2</v>
      </c>
      <c r="I35" s="257">
        <v>2868</v>
      </c>
      <c r="J35" s="285"/>
      <c r="K35" s="591"/>
    </row>
    <row r="36" spans="1:11" ht="27" customHeight="1">
      <c r="A36" s="678"/>
      <c r="B36" s="678"/>
      <c r="C36" s="678"/>
      <c r="D36" s="678" t="s">
        <v>39</v>
      </c>
      <c r="E36" s="256" t="s">
        <v>896</v>
      </c>
      <c r="F36" s="256" t="s">
        <v>72</v>
      </c>
      <c r="G36" s="256" t="s">
        <v>455</v>
      </c>
      <c r="H36" s="257">
        <f t="shared" si="0"/>
        <v>1864.2</v>
      </c>
      <c r="I36" s="257">
        <v>2868</v>
      </c>
      <c r="J36" s="285"/>
      <c r="K36" s="591"/>
    </row>
    <row r="37" spans="1:11" ht="25.5" customHeight="1">
      <c r="A37" s="678"/>
      <c r="B37" s="678"/>
      <c r="C37" s="678"/>
      <c r="D37" s="678" t="s">
        <v>39</v>
      </c>
      <c r="E37" s="256" t="s">
        <v>896</v>
      </c>
      <c r="F37" s="256" t="s">
        <v>407</v>
      </c>
      <c r="G37" s="256" t="s">
        <v>455</v>
      </c>
      <c r="H37" s="257">
        <f t="shared" si="0"/>
        <v>1864.2</v>
      </c>
      <c r="I37" s="257">
        <v>2868</v>
      </c>
      <c r="J37" s="285"/>
      <c r="K37" s="591"/>
    </row>
    <row r="38" spans="1:11" ht="25.5" customHeight="1">
      <c r="A38" s="601"/>
      <c r="B38" s="601"/>
      <c r="C38" s="601"/>
      <c r="D38" s="601"/>
      <c r="E38" s="256" t="s">
        <v>896</v>
      </c>
      <c r="F38" s="256" t="s">
        <v>406</v>
      </c>
      <c r="G38" s="256" t="s">
        <v>455</v>
      </c>
      <c r="H38" s="257">
        <f t="shared" si="0"/>
        <v>1864.2</v>
      </c>
      <c r="I38" s="257">
        <v>2868</v>
      </c>
      <c r="J38" s="285"/>
      <c r="K38" s="591"/>
    </row>
    <row r="39" spans="1:11" ht="23.25" customHeight="1">
      <c r="A39" s="678" t="s">
        <v>561</v>
      </c>
      <c r="B39" s="678" t="s">
        <v>665</v>
      </c>
      <c r="C39" s="601"/>
      <c r="D39" s="677" t="s">
        <v>1269</v>
      </c>
      <c r="E39" s="256" t="s">
        <v>896</v>
      </c>
      <c r="F39" s="256" t="s">
        <v>74</v>
      </c>
      <c r="G39" s="256" t="s">
        <v>455</v>
      </c>
      <c r="H39" s="257">
        <f t="shared" si="0"/>
        <v>1864.2</v>
      </c>
      <c r="I39" s="257">
        <v>2868</v>
      </c>
      <c r="J39" s="285"/>
      <c r="K39" s="591"/>
    </row>
    <row r="40" spans="1:11" ht="26.25" customHeight="1">
      <c r="A40" s="678"/>
      <c r="B40" s="678"/>
      <c r="C40" s="601"/>
      <c r="D40" s="601" t="s">
        <v>53</v>
      </c>
      <c r="E40" s="256" t="s">
        <v>896</v>
      </c>
      <c r="F40" s="256" t="s">
        <v>70</v>
      </c>
      <c r="G40" s="256" t="s">
        <v>455</v>
      </c>
      <c r="H40" s="257">
        <f t="shared" si="0"/>
        <v>1864.2</v>
      </c>
      <c r="I40" s="257">
        <v>2868</v>
      </c>
      <c r="J40" s="285"/>
      <c r="K40" s="591"/>
    </row>
    <row r="41" spans="1:11" ht="29.25" customHeight="1">
      <c r="A41" s="678"/>
      <c r="B41" s="678"/>
      <c r="C41" s="601"/>
      <c r="D41" s="601" t="s">
        <v>53</v>
      </c>
      <c r="E41" s="256" t="s">
        <v>896</v>
      </c>
      <c r="F41" s="256" t="s">
        <v>71</v>
      </c>
      <c r="G41" s="256" t="s">
        <v>455</v>
      </c>
      <c r="H41" s="257">
        <f t="shared" si="0"/>
        <v>1864.2</v>
      </c>
      <c r="I41" s="257">
        <v>2868</v>
      </c>
      <c r="J41" s="285"/>
      <c r="K41" s="591"/>
    </row>
    <row r="42" spans="1:11" ht="27" customHeight="1">
      <c r="A42" s="678"/>
      <c r="B42" s="678"/>
      <c r="C42" s="601"/>
      <c r="D42" s="601" t="s">
        <v>53</v>
      </c>
      <c r="E42" s="256" t="s">
        <v>896</v>
      </c>
      <c r="F42" s="256" t="s">
        <v>72</v>
      </c>
      <c r="G42" s="256" t="s">
        <v>455</v>
      </c>
      <c r="H42" s="257">
        <f t="shared" si="0"/>
        <v>1864.2</v>
      </c>
      <c r="I42" s="257">
        <v>2868</v>
      </c>
      <c r="J42" s="285"/>
      <c r="K42" s="591"/>
    </row>
    <row r="43" spans="1:11" ht="25.5" customHeight="1">
      <c r="A43" s="678"/>
      <c r="B43" s="678"/>
      <c r="C43" s="601"/>
      <c r="D43" s="601" t="s">
        <v>53</v>
      </c>
      <c r="E43" s="256" t="s">
        <v>896</v>
      </c>
      <c r="F43" s="256" t="s">
        <v>407</v>
      </c>
      <c r="G43" s="256" t="s">
        <v>455</v>
      </c>
      <c r="H43" s="257">
        <f t="shared" si="0"/>
        <v>1864.2</v>
      </c>
      <c r="I43" s="257">
        <v>2868</v>
      </c>
      <c r="J43" s="285"/>
      <c r="K43" s="591"/>
    </row>
    <row r="44" spans="1:11" ht="23.25" customHeight="1">
      <c r="A44" s="678" t="s">
        <v>561</v>
      </c>
      <c r="B44" s="678" t="s">
        <v>665</v>
      </c>
      <c r="C44" s="601"/>
      <c r="D44" s="677" t="s">
        <v>1274</v>
      </c>
      <c r="E44" s="256" t="s">
        <v>896</v>
      </c>
      <c r="F44" s="256" t="s">
        <v>74</v>
      </c>
      <c r="G44" s="256" t="s">
        <v>455</v>
      </c>
      <c r="H44" s="257">
        <f t="shared" si="0"/>
        <v>1864.2</v>
      </c>
      <c r="I44" s="257">
        <v>2868</v>
      </c>
      <c r="J44" s="285"/>
      <c r="K44" s="591"/>
    </row>
    <row r="45" spans="1:11" ht="26.25" customHeight="1">
      <c r="A45" s="678"/>
      <c r="B45" s="678"/>
      <c r="C45" s="601"/>
      <c r="D45" s="601" t="s">
        <v>53</v>
      </c>
      <c r="E45" s="256" t="s">
        <v>896</v>
      </c>
      <c r="F45" s="256" t="s">
        <v>70</v>
      </c>
      <c r="G45" s="256" t="s">
        <v>455</v>
      </c>
      <c r="H45" s="257">
        <f t="shared" si="0"/>
        <v>1864.2</v>
      </c>
      <c r="I45" s="257">
        <v>2868</v>
      </c>
      <c r="J45" s="285"/>
      <c r="K45" s="591"/>
    </row>
    <row r="46" spans="1:11" ht="29.25" customHeight="1">
      <c r="A46" s="678"/>
      <c r="B46" s="678"/>
      <c r="C46" s="601"/>
      <c r="D46" s="601" t="s">
        <v>53</v>
      </c>
      <c r="E46" s="256" t="s">
        <v>896</v>
      </c>
      <c r="F46" s="256" t="s">
        <v>71</v>
      </c>
      <c r="G46" s="256" t="s">
        <v>455</v>
      </c>
      <c r="H46" s="257">
        <f t="shared" si="0"/>
        <v>1864.2</v>
      </c>
      <c r="I46" s="257">
        <v>2868</v>
      </c>
      <c r="J46" s="285"/>
      <c r="K46" s="592"/>
    </row>
    <row r="47" spans="1:11" ht="27" customHeight="1">
      <c r="A47" s="678"/>
      <c r="B47" s="678"/>
      <c r="C47" s="601"/>
      <c r="D47" s="601" t="s">
        <v>53</v>
      </c>
      <c r="E47" s="256" t="s">
        <v>896</v>
      </c>
      <c r="F47" s="256" t="s">
        <v>72</v>
      </c>
      <c r="G47" s="256" t="s">
        <v>455</v>
      </c>
      <c r="H47" s="257">
        <f t="shared" si="0"/>
        <v>1864.2</v>
      </c>
      <c r="I47" s="257">
        <v>2868</v>
      </c>
      <c r="J47" s="285"/>
      <c r="K47" s="254"/>
    </row>
    <row r="48" spans="1:11" ht="25.5" customHeight="1">
      <c r="A48" s="678"/>
      <c r="B48" s="678"/>
      <c r="C48" s="601"/>
      <c r="D48" s="601" t="s">
        <v>53</v>
      </c>
      <c r="E48" s="256" t="s">
        <v>896</v>
      </c>
      <c r="F48" s="256" t="s">
        <v>407</v>
      </c>
      <c r="G48" s="256" t="s">
        <v>455</v>
      </c>
      <c r="H48" s="257">
        <f t="shared" si="0"/>
        <v>1864.2</v>
      </c>
      <c r="I48" s="257">
        <v>2868</v>
      </c>
      <c r="J48" s="285"/>
      <c r="K48" s="254"/>
    </row>
    <row r="49" spans="1:11" ht="23.25" customHeight="1">
      <c r="A49" s="678" t="s">
        <v>561</v>
      </c>
      <c r="B49" s="678" t="s">
        <v>665</v>
      </c>
      <c r="C49" s="601"/>
      <c r="D49" s="677" t="s">
        <v>1272</v>
      </c>
      <c r="E49" s="256" t="s">
        <v>896</v>
      </c>
      <c r="F49" s="256" t="s">
        <v>74</v>
      </c>
      <c r="G49" s="256" t="s">
        <v>455</v>
      </c>
      <c r="H49" s="257">
        <f t="shared" si="0"/>
        <v>1864.2</v>
      </c>
      <c r="I49" s="257">
        <v>2868</v>
      </c>
      <c r="J49" s="285"/>
      <c r="K49" s="254"/>
    </row>
    <row r="50" spans="1:11" ht="26.25" customHeight="1">
      <c r="A50" s="678"/>
      <c r="B50" s="678"/>
      <c r="C50" s="601"/>
      <c r="D50" s="601" t="s">
        <v>53</v>
      </c>
      <c r="E50" s="256" t="s">
        <v>896</v>
      </c>
      <c r="F50" s="256" t="s">
        <v>70</v>
      </c>
      <c r="G50" s="256" t="s">
        <v>455</v>
      </c>
      <c r="H50" s="257">
        <f t="shared" si="0"/>
        <v>1864.2</v>
      </c>
      <c r="I50" s="257">
        <v>2868</v>
      </c>
      <c r="J50" s="285"/>
      <c r="K50" s="254"/>
    </row>
    <row r="51" spans="1:11" ht="29.25" customHeight="1">
      <c r="A51" s="678"/>
      <c r="B51" s="678"/>
      <c r="C51" s="601"/>
      <c r="D51" s="601" t="s">
        <v>53</v>
      </c>
      <c r="E51" s="256" t="s">
        <v>896</v>
      </c>
      <c r="F51" s="256" t="s">
        <v>71</v>
      </c>
      <c r="G51" s="256" t="s">
        <v>455</v>
      </c>
      <c r="H51" s="257">
        <f t="shared" si="0"/>
        <v>1864.2</v>
      </c>
      <c r="I51" s="257">
        <v>2868</v>
      </c>
      <c r="J51" s="285"/>
      <c r="K51" s="254"/>
    </row>
    <row r="52" spans="1:11" ht="27" customHeight="1">
      <c r="A52" s="678"/>
      <c r="B52" s="678"/>
      <c r="C52" s="601"/>
      <c r="D52" s="601" t="s">
        <v>53</v>
      </c>
      <c r="E52" s="256" t="s">
        <v>896</v>
      </c>
      <c r="F52" s="256" t="s">
        <v>72</v>
      </c>
      <c r="G52" s="256" t="s">
        <v>455</v>
      </c>
      <c r="H52" s="257">
        <f t="shared" si="0"/>
        <v>1864.2</v>
      </c>
      <c r="I52" s="257">
        <v>2868</v>
      </c>
      <c r="J52" s="285"/>
      <c r="K52" s="254"/>
    </row>
    <row r="53" spans="1:11" ht="25.5" customHeight="1">
      <c r="A53" s="678"/>
      <c r="B53" s="678"/>
      <c r="C53" s="601"/>
      <c r="D53" s="601" t="s">
        <v>53</v>
      </c>
      <c r="E53" s="256" t="s">
        <v>896</v>
      </c>
      <c r="F53" s="256" t="s">
        <v>407</v>
      </c>
      <c r="G53" s="256" t="s">
        <v>455</v>
      </c>
      <c r="H53" s="257">
        <f t="shared" si="0"/>
        <v>1864.2</v>
      </c>
      <c r="I53" s="257">
        <v>2868</v>
      </c>
      <c r="J53" s="285"/>
      <c r="K53" s="254"/>
    </row>
    <row r="54" spans="1:11" ht="23.25" customHeight="1">
      <c r="A54" s="690" t="s">
        <v>561</v>
      </c>
      <c r="B54" s="690" t="s">
        <v>665</v>
      </c>
      <c r="C54" s="691"/>
      <c r="D54" s="677" t="s">
        <v>1275</v>
      </c>
      <c r="E54" s="333" t="s">
        <v>897</v>
      </c>
      <c r="F54" s="333" t="s">
        <v>269</v>
      </c>
      <c r="G54" s="333" t="s">
        <v>455</v>
      </c>
      <c r="H54" s="257">
        <f t="shared" ref="H54:H63" si="2">I54*0.65</f>
        <v>1864.2</v>
      </c>
      <c r="I54" s="257">
        <v>2868</v>
      </c>
      <c r="J54" s="285"/>
      <c r="K54" s="254"/>
    </row>
    <row r="55" spans="1:11" ht="26.25" customHeight="1">
      <c r="A55" s="690"/>
      <c r="B55" s="690"/>
      <c r="C55" s="691"/>
      <c r="D55" s="601" t="s">
        <v>53</v>
      </c>
      <c r="E55" s="333" t="s">
        <v>897</v>
      </c>
      <c r="F55" s="333" t="s">
        <v>74</v>
      </c>
      <c r="G55" s="333" t="s">
        <v>455</v>
      </c>
      <c r="H55" s="257">
        <f t="shared" si="2"/>
        <v>1864.2</v>
      </c>
      <c r="I55" s="257">
        <v>2868</v>
      </c>
      <c r="J55" s="285"/>
      <c r="K55" s="254" t="s">
        <v>1265</v>
      </c>
    </row>
    <row r="56" spans="1:11" ht="29.25" customHeight="1">
      <c r="A56" s="690"/>
      <c r="B56" s="690"/>
      <c r="C56" s="691"/>
      <c r="D56" s="601" t="s">
        <v>53</v>
      </c>
      <c r="E56" s="333" t="s">
        <v>897</v>
      </c>
      <c r="F56" s="333" t="s">
        <v>70</v>
      </c>
      <c r="G56" s="333" t="s">
        <v>455</v>
      </c>
      <c r="H56" s="257">
        <f t="shared" si="2"/>
        <v>1864.2</v>
      </c>
      <c r="I56" s="257">
        <v>2868</v>
      </c>
      <c r="J56" s="285"/>
      <c r="K56" s="254" t="s">
        <v>664</v>
      </c>
    </row>
    <row r="57" spans="1:11" ht="27" customHeight="1">
      <c r="A57" s="690"/>
      <c r="B57" s="690"/>
      <c r="C57" s="691"/>
      <c r="D57" s="601" t="s">
        <v>53</v>
      </c>
      <c r="E57" s="333" t="s">
        <v>897</v>
      </c>
      <c r="F57" s="333"/>
      <c r="G57" s="333" t="s">
        <v>455</v>
      </c>
      <c r="H57" s="257">
        <f t="shared" si="2"/>
        <v>1864.2</v>
      </c>
      <c r="I57" s="257">
        <v>2868</v>
      </c>
      <c r="J57" s="285"/>
      <c r="K57" s="254"/>
    </row>
    <row r="58" spans="1:11" ht="25.5" customHeight="1">
      <c r="A58" s="690"/>
      <c r="B58" s="690"/>
      <c r="C58" s="691"/>
      <c r="D58" s="601" t="s">
        <v>53</v>
      </c>
      <c r="E58" s="333" t="s">
        <v>897</v>
      </c>
      <c r="F58" s="333"/>
      <c r="G58" s="333" t="s">
        <v>455</v>
      </c>
      <c r="H58" s="257">
        <f t="shared" si="2"/>
        <v>1864.2</v>
      </c>
      <c r="I58" s="257">
        <v>2868</v>
      </c>
      <c r="J58" s="285"/>
      <c r="K58" s="254"/>
    </row>
    <row r="59" spans="1:11" ht="23.25" customHeight="1">
      <c r="A59" s="678" t="s">
        <v>1279</v>
      </c>
      <c r="B59" s="678" t="s">
        <v>1278</v>
      </c>
      <c r="C59" s="601"/>
      <c r="D59" s="677" t="s">
        <v>36</v>
      </c>
      <c r="E59" s="256" t="s">
        <v>1280</v>
      </c>
      <c r="F59" s="256" t="s">
        <v>74</v>
      </c>
      <c r="G59" s="256" t="s">
        <v>455</v>
      </c>
      <c r="H59" s="257">
        <f t="shared" si="2"/>
        <v>2470</v>
      </c>
      <c r="I59" s="257">
        <v>3800</v>
      </c>
      <c r="J59" s="285"/>
      <c r="K59" s="254"/>
    </row>
    <row r="60" spans="1:11" ht="26.25" customHeight="1">
      <c r="A60" s="678"/>
      <c r="B60" s="678"/>
      <c r="C60" s="601"/>
      <c r="D60" s="601" t="s">
        <v>53</v>
      </c>
      <c r="E60" s="256" t="s">
        <v>1280</v>
      </c>
      <c r="F60" s="256" t="s">
        <v>70</v>
      </c>
      <c r="G60" s="256" t="s">
        <v>455</v>
      </c>
      <c r="H60" s="257">
        <f t="shared" si="2"/>
        <v>2470</v>
      </c>
      <c r="I60" s="257">
        <v>3800</v>
      </c>
      <c r="J60" s="285"/>
      <c r="K60" s="254"/>
    </row>
    <row r="61" spans="1:11" ht="29.25" customHeight="1">
      <c r="A61" s="678"/>
      <c r="B61" s="678"/>
      <c r="C61" s="601"/>
      <c r="D61" s="601" t="s">
        <v>53</v>
      </c>
      <c r="E61" s="256" t="s">
        <v>1280</v>
      </c>
      <c r="F61" s="256" t="s">
        <v>71</v>
      </c>
      <c r="G61" s="256" t="s">
        <v>455</v>
      </c>
      <c r="H61" s="257">
        <f t="shared" si="2"/>
        <v>2470</v>
      </c>
      <c r="I61" s="257">
        <v>3800</v>
      </c>
      <c r="J61" s="285"/>
      <c r="K61" s="254"/>
    </row>
    <row r="62" spans="1:11" ht="27" customHeight="1">
      <c r="A62" s="678"/>
      <c r="B62" s="678"/>
      <c r="C62" s="601"/>
      <c r="D62" s="601" t="s">
        <v>53</v>
      </c>
      <c r="E62" s="256" t="s">
        <v>1280</v>
      </c>
      <c r="F62" s="256" t="s">
        <v>72</v>
      </c>
      <c r="G62" s="256" t="s">
        <v>455</v>
      </c>
      <c r="H62" s="257">
        <f t="shared" si="2"/>
        <v>2470</v>
      </c>
      <c r="I62" s="257">
        <v>3800</v>
      </c>
      <c r="J62" s="285"/>
      <c r="K62" s="254"/>
    </row>
    <row r="63" spans="1:11" ht="25.5" customHeight="1">
      <c r="A63" s="678"/>
      <c r="B63" s="678"/>
      <c r="C63" s="601"/>
      <c r="D63" s="601" t="s">
        <v>53</v>
      </c>
      <c r="E63" s="256" t="s">
        <v>1280</v>
      </c>
      <c r="F63" s="256" t="s">
        <v>407</v>
      </c>
      <c r="G63" s="256" t="s">
        <v>455</v>
      </c>
      <c r="H63" s="257">
        <f t="shared" si="2"/>
        <v>2470</v>
      </c>
      <c r="I63" s="257">
        <v>3800</v>
      </c>
      <c r="J63" s="285"/>
      <c r="K63" s="254"/>
    </row>
    <row r="64" spans="1:11" ht="23.25" customHeight="1">
      <c r="A64" s="678" t="s">
        <v>1279</v>
      </c>
      <c r="B64" s="678" t="s">
        <v>1278</v>
      </c>
      <c r="C64" s="601"/>
      <c r="D64" s="677" t="s">
        <v>249</v>
      </c>
      <c r="E64" s="256" t="s">
        <v>1280</v>
      </c>
      <c r="F64" s="256" t="s">
        <v>74</v>
      </c>
      <c r="G64" s="256" t="s">
        <v>455</v>
      </c>
      <c r="H64" s="257">
        <f t="shared" ref="H64:H68" si="3">I64*0.65</f>
        <v>2470</v>
      </c>
      <c r="I64" s="257">
        <v>3800</v>
      </c>
      <c r="J64" s="285"/>
      <c r="K64" s="254"/>
    </row>
    <row r="65" spans="1:11" ht="26.25" customHeight="1">
      <c r="A65" s="678"/>
      <c r="B65" s="678"/>
      <c r="C65" s="601"/>
      <c r="D65" s="601" t="s">
        <v>53</v>
      </c>
      <c r="E65" s="256" t="s">
        <v>1280</v>
      </c>
      <c r="F65" s="256" t="s">
        <v>70</v>
      </c>
      <c r="G65" s="256" t="s">
        <v>455</v>
      </c>
      <c r="H65" s="257">
        <f t="shared" si="3"/>
        <v>2470</v>
      </c>
      <c r="I65" s="257">
        <v>3800</v>
      </c>
      <c r="J65" s="285"/>
      <c r="K65" s="254"/>
    </row>
    <row r="66" spans="1:11" ht="29.25" customHeight="1">
      <c r="A66" s="678"/>
      <c r="B66" s="678"/>
      <c r="C66" s="601"/>
      <c r="D66" s="601" t="s">
        <v>53</v>
      </c>
      <c r="E66" s="256" t="s">
        <v>1280</v>
      </c>
      <c r="F66" s="256" t="s">
        <v>71</v>
      </c>
      <c r="G66" s="256" t="s">
        <v>455</v>
      </c>
      <c r="H66" s="257">
        <f t="shared" si="3"/>
        <v>2470</v>
      </c>
      <c r="I66" s="257">
        <v>3800</v>
      </c>
      <c r="J66" s="285"/>
      <c r="K66" s="254"/>
    </row>
    <row r="67" spans="1:11" ht="27" customHeight="1">
      <c r="A67" s="678"/>
      <c r="B67" s="678"/>
      <c r="C67" s="601"/>
      <c r="D67" s="601" t="s">
        <v>53</v>
      </c>
      <c r="E67" s="256" t="s">
        <v>1280</v>
      </c>
      <c r="F67" s="256" t="s">
        <v>72</v>
      </c>
      <c r="G67" s="256" t="s">
        <v>455</v>
      </c>
      <c r="H67" s="257">
        <f t="shared" si="3"/>
        <v>2470</v>
      </c>
      <c r="I67" s="257">
        <v>3800</v>
      </c>
      <c r="J67" s="285"/>
      <c r="K67" s="254"/>
    </row>
    <row r="68" spans="1:11" ht="25.5" customHeight="1">
      <c r="A68" s="678"/>
      <c r="B68" s="678"/>
      <c r="C68" s="601"/>
      <c r="D68" s="601" t="s">
        <v>53</v>
      </c>
      <c r="E68" s="256" t="s">
        <v>1280</v>
      </c>
      <c r="F68" s="256" t="s">
        <v>407</v>
      </c>
      <c r="G68" s="256" t="s">
        <v>455</v>
      </c>
      <c r="H68" s="257">
        <f t="shared" si="3"/>
        <v>2470</v>
      </c>
      <c r="I68" s="257">
        <v>3800</v>
      </c>
      <c r="J68" s="285"/>
      <c r="K68" s="254"/>
    </row>
    <row r="69" spans="1:11" s="248" customFormat="1" ht="15">
      <c r="A69" s="245"/>
      <c r="B69" s="245" t="s">
        <v>552</v>
      </c>
      <c r="C69" s="245"/>
      <c r="D69" s="245"/>
      <c r="E69" s="245"/>
      <c r="F69" s="245"/>
      <c r="G69" s="245"/>
      <c r="H69" s="257">
        <f t="shared" si="0"/>
        <v>0</v>
      </c>
      <c r="I69" s="257">
        <v>0</v>
      </c>
      <c r="J69" s="246"/>
      <c r="K69" s="247"/>
    </row>
    <row r="70" spans="1:11" ht="19.5" customHeight="1">
      <c r="A70" s="711" t="s">
        <v>553</v>
      </c>
      <c r="B70" s="711" t="s">
        <v>591</v>
      </c>
      <c r="C70" s="709"/>
      <c r="D70" s="706" t="s">
        <v>666</v>
      </c>
      <c r="E70" s="323" t="s">
        <v>607</v>
      </c>
      <c r="F70" s="323" t="s">
        <v>74</v>
      </c>
      <c r="G70" s="323"/>
      <c r="H70" s="257">
        <f t="shared" ref="H70:H73" si="4">I70*0.65</f>
        <v>1592.5</v>
      </c>
      <c r="I70" s="257">
        <v>2450</v>
      </c>
      <c r="J70" s="285"/>
      <c r="K70" s="254"/>
    </row>
    <row r="71" spans="1:11" ht="19.5" customHeight="1">
      <c r="A71" s="712"/>
      <c r="B71" s="712"/>
      <c r="C71" s="709"/>
      <c r="D71" s="710" t="s">
        <v>39</v>
      </c>
      <c r="E71" s="323" t="s">
        <v>607</v>
      </c>
      <c r="F71" s="323" t="s">
        <v>70</v>
      </c>
      <c r="G71" s="323"/>
      <c r="H71" s="257">
        <f t="shared" si="4"/>
        <v>1592.5</v>
      </c>
      <c r="I71" s="257">
        <v>2450</v>
      </c>
      <c r="J71" s="285"/>
      <c r="K71" s="254"/>
    </row>
    <row r="72" spans="1:11" ht="19.5" customHeight="1">
      <c r="A72" s="712"/>
      <c r="B72" s="712"/>
      <c r="C72" s="709"/>
      <c r="D72" s="710" t="s">
        <v>39</v>
      </c>
      <c r="E72" s="323" t="s">
        <v>607</v>
      </c>
      <c r="F72" s="323" t="s">
        <v>71</v>
      </c>
      <c r="G72" s="323"/>
      <c r="H72" s="257">
        <f t="shared" si="4"/>
        <v>1592.5</v>
      </c>
      <c r="I72" s="257">
        <v>2450</v>
      </c>
      <c r="J72" s="285"/>
      <c r="K72" s="254"/>
    </row>
    <row r="73" spans="1:11" ht="19.5" customHeight="1">
      <c r="A73" s="712"/>
      <c r="B73" s="712"/>
      <c r="C73" s="709"/>
      <c r="D73" s="710" t="s">
        <v>39</v>
      </c>
      <c r="E73" s="323" t="s">
        <v>607</v>
      </c>
      <c r="F73" s="323" t="s">
        <v>72</v>
      </c>
      <c r="G73" s="323"/>
      <c r="H73" s="257">
        <f t="shared" si="4"/>
        <v>1592.5</v>
      </c>
      <c r="I73" s="257">
        <v>2450</v>
      </c>
      <c r="J73" s="285"/>
      <c r="K73" s="254"/>
    </row>
    <row r="74" spans="1:11" ht="19.5" customHeight="1">
      <c r="A74" s="712"/>
      <c r="B74" s="712"/>
      <c r="C74" s="709"/>
      <c r="D74" s="710" t="s">
        <v>39</v>
      </c>
      <c r="E74" s="323" t="s">
        <v>607</v>
      </c>
      <c r="F74" s="323"/>
      <c r="G74" s="323"/>
      <c r="H74" s="257"/>
      <c r="I74" s="257"/>
      <c r="J74" s="285"/>
      <c r="K74" s="254"/>
    </row>
    <row r="75" spans="1:11" ht="19.5" customHeight="1">
      <c r="A75" s="601"/>
      <c r="B75" s="601" t="s">
        <v>591</v>
      </c>
      <c r="C75" s="709"/>
      <c r="D75" s="696" t="s">
        <v>1276</v>
      </c>
      <c r="E75" s="323" t="s">
        <v>607</v>
      </c>
      <c r="F75" s="323" t="s">
        <v>74</v>
      </c>
      <c r="G75" s="323"/>
      <c r="H75" s="257">
        <f t="shared" si="0"/>
        <v>1592.5</v>
      </c>
      <c r="I75" s="257">
        <v>2450</v>
      </c>
      <c r="J75" s="285"/>
      <c r="K75" s="254"/>
    </row>
    <row r="76" spans="1:11" ht="19.5" customHeight="1">
      <c r="A76" s="601"/>
      <c r="B76" s="601"/>
      <c r="C76" s="709"/>
      <c r="D76" s="697" t="s">
        <v>39</v>
      </c>
      <c r="E76" s="323" t="s">
        <v>607</v>
      </c>
      <c r="F76" s="323" t="s">
        <v>70</v>
      </c>
      <c r="G76" s="323"/>
      <c r="H76" s="257">
        <f t="shared" si="0"/>
        <v>1592.5</v>
      </c>
      <c r="I76" s="257">
        <v>2450</v>
      </c>
      <c r="J76" s="285"/>
      <c r="K76" s="254"/>
    </row>
    <row r="77" spans="1:11" ht="19.5" customHeight="1">
      <c r="A77" s="601"/>
      <c r="B77" s="601"/>
      <c r="C77" s="709"/>
      <c r="D77" s="697" t="s">
        <v>39</v>
      </c>
      <c r="E77" s="323" t="s">
        <v>607</v>
      </c>
      <c r="F77" s="323" t="s">
        <v>71</v>
      </c>
      <c r="G77" s="323"/>
      <c r="H77" s="257">
        <f t="shared" si="0"/>
        <v>1592.5</v>
      </c>
      <c r="I77" s="257">
        <v>2450</v>
      </c>
      <c r="J77" s="285"/>
      <c r="K77" s="254"/>
    </row>
    <row r="78" spans="1:11" ht="19.5" customHeight="1">
      <c r="A78" s="601"/>
      <c r="B78" s="601"/>
      <c r="C78" s="709"/>
      <c r="D78" s="697" t="s">
        <v>39</v>
      </c>
      <c r="E78" s="323" t="s">
        <v>607</v>
      </c>
      <c r="F78" s="323" t="s">
        <v>72</v>
      </c>
      <c r="G78" s="323"/>
      <c r="H78" s="257">
        <f t="shared" si="0"/>
        <v>1592.5</v>
      </c>
      <c r="I78" s="257">
        <v>2450</v>
      </c>
      <c r="J78" s="285"/>
      <c r="K78" s="254"/>
    </row>
    <row r="79" spans="1:11" ht="19.5" customHeight="1">
      <c r="A79" s="601"/>
      <c r="B79" s="601"/>
      <c r="C79" s="709"/>
      <c r="D79" s="697" t="s">
        <v>39</v>
      </c>
      <c r="E79" s="323" t="s">
        <v>607</v>
      </c>
      <c r="F79" s="323"/>
      <c r="G79" s="323"/>
      <c r="H79" s="257"/>
      <c r="I79" s="257"/>
      <c r="J79" s="285"/>
      <c r="K79" s="254"/>
    </row>
    <row r="80" spans="1:11" ht="19.5" customHeight="1">
      <c r="A80" s="601"/>
      <c r="B80" s="601" t="s">
        <v>591</v>
      </c>
      <c r="C80" s="709"/>
      <c r="D80" s="701" t="s">
        <v>1277</v>
      </c>
      <c r="E80" s="323" t="s">
        <v>607</v>
      </c>
      <c r="F80" s="323" t="s">
        <v>74</v>
      </c>
      <c r="G80" s="323"/>
      <c r="H80" s="257">
        <f t="shared" si="0"/>
        <v>1592.5</v>
      </c>
      <c r="I80" s="257">
        <v>2450</v>
      </c>
      <c r="J80" s="285"/>
      <c r="K80" s="254"/>
    </row>
    <row r="81" spans="1:11" ht="19.5" customHeight="1">
      <c r="A81" s="601"/>
      <c r="B81" s="601"/>
      <c r="C81" s="709"/>
      <c r="D81" s="702" t="s">
        <v>53</v>
      </c>
      <c r="E81" s="323" t="s">
        <v>607</v>
      </c>
      <c r="F81" s="323" t="s">
        <v>70</v>
      </c>
      <c r="G81" s="323"/>
      <c r="H81" s="257">
        <f t="shared" si="0"/>
        <v>1592.5</v>
      </c>
      <c r="I81" s="257">
        <v>2450</v>
      </c>
      <c r="J81" s="285"/>
      <c r="K81" s="254"/>
    </row>
    <row r="82" spans="1:11" ht="19.5" customHeight="1">
      <c r="A82" s="601"/>
      <c r="B82" s="601"/>
      <c r="C82" s="709"/>
      <c r="D82" s="702" t="s">
        <v>53</v>
      </c>
      <c r="E82" s="323" t="s">
        <v>607</v>
      </c>
      <c r="F82" s="323" t="s">
        <v>71</v>
      </c>
      <c r="G82" s="323"/>
      <c r="H82" s="257">
        <f t="shared" si="0"/>
        <v>1592.5</v>
      </c>
      <c r="I82" s="257">
        <v>2450</v>
      </c>
      <c r="J82" s="285"/>
      <c r="K82" s="254"/>
    </row>
    <row r="83" spans="1:11" ht="19.5" customHeight="1">
      <c r="A83" s="601"/>
      <c r="B83" s="601"/>
      <c r="C83" s="709"/>
      <c r="D83" s="702" t="s">
        <v>53</v>
      </c>
      <c r="E83" s="323" t="s">
        <v>607</v>
      </c>
      <c r="F83" s="323" t="s">
        <v>72</v>
      </c>
      <c r="G83" s="323"/>
      <c r="H83" s="257">
        <f t="shared" si="0"/>
        <v>1592.5</v>
      </c>
      <c r="I83" s="257">
        <v>2450</v>
      </c>
      <c r="J83" s="285"/>
      <c r="K83" s="254"/>
    </row>
    <row r="84" spans="1:11" ht="19.5" customHeight="1">
      <c r="A84" s="601"/>
      <c r="B84" s="601"/>
      <c r="C84" s="709"/>
      <c r="D84" s="702" t="s">
        <v>53</v>
      </c>
      <c r="E84" s="323" t="s">
        <v>607</v>
      </c>
      <c r="F84" s="323"/>
      <c r="G84" s="323"/>
      <c r="H84" s="257"/>
      <c r="I84" s="257"/>
      <c r="J84" s="285"/>
      <c r="K84" s="254"/>
    </row>
    <row r="85" spans="1:11" ht="19.5" customHeight="1">
      <c r="A85" s="601"/>
      <c r="B85" s="601" t="s">
        <v>591</v>
      </c>
      <c r="C85" s="709"/>
      <c r="D85" s="703" t="s">
        <v>1196</v>
      </c>
      <c r="E85" s="323" t="s">
        <v>607</v>
      </c>
      <c r="F85" s="323" t="s">
        <v>74</v>
      </c>
      <c r="G85" s="323"/>
      <c r="H85" s="257">
        <f t="shared" si="0"/>
        <v>1592.5</v>
      </c>
      <c r="I85" s="257">
        <v>2450</v>
      </c>
      <c r="J85" s="285"/>
      <c r="K85" s="254"/>
    </row>
    <row r="86" spans="1:11" ht="19.5" customHeight="1">
      <c r="A86" s="601"/>
      <c r="B86" s="601"/>
      <c r="C86" s="709"/>
      <c r="D86" s="704" t="s">
        <v>434</v>
      </c>
      <c r="E86" s="323" t="s">
        <v>607</v>
      </c>
      <c r="F86" s="323" t="s">
        <v>70</v>
      </c>
      <c r="G86" s="323"/>
      <c r="H86" s="257">
        <f t="shared" si="0"/>
        <v>1592.5</v>
      </c>
      <c r="I86" s="257">
        <v>2450</v>
      </c>
      <c r="J86" s="285"/>
      <c r="K86" s="254"/>
    </row>
    <row r="87" spans="1:11" ht="19.5" customHeight="1">
      <c r="A87" s="601"/>
      <c r="B87" s="601"/>
      <c r="C87" s="709"/>
      <c r="D87" s="704" t="s">
        <v>434</v>
      </c>
      <c r="E87" s="323" t="s">
        <v>607</v>
      </c>
      <c r="F87" s="323" t="s">
        <v>71</v>
      </c>
      <c r="G87" s="323"/>
      <c r="H87" s="257">
        <f t="shared" si="0"/>
        <v>1592.5</v>
      </c>
      <c r="I87" s="257">
        <v>2450</v>
      </c>
      <c r="J87" s="285"/>
      <c r="K87" s="254"/>
    </row>
    <row r="88" spans="1:11" ht="19.5" customHeight="1">
      <c r="A88" s="601"/>
      <c r="B88" s="601"/>
      <c r="C88" s="709"/>
      <c r="D88" s="704" t="s">
        <v>434</v>
      </c>
      <c r="E88" s="323" t="s">
        <v>607</v>
      </c>
      <c r="F88" s="323" t="s">
        <v>72</v>
      </c>
      <c r="G88" s="323"/>
      <c r="H88" s="257">
        <f t="shared" si="0"/>
        <v>1592.5</v>
      </c>
      <c r="I88" s="257">
        <v>2450</v>
      </c>
      <c r="J88" s="285"/>
      <c r="K88" s="254"/>
    </row>
    <row r="89" spans="1:11" ht="19.5" customHeight="1">
      <c r="A89" s="602"/>
      <c r="B89" s="602"/>
      <c r="C89" s="709"/>
      <c r="D89" s="704" t="s">
        <v>434</v>
      </c>
      <c r="E89" s="323" t="s">
        <v>607</v>
      </c>
      <c r="F89" s="323"/>
      <c r="G89" s="323"/>
      <c r="H89" s="257"/>
      <c r="I89" s="257"/>
      <c r="J89" s="285"/>
      <c r="K89" s="254"/>
    </row>
    <row r="90" spans="1:11" s="248" customFormat="1" ht="15">
      <c r="A90" s="245"/>
      <c r="B90" s="245" t="s">
        <v>544</v>
      </c>
      <c r="C90" s="245"/>
      <c r="D90" s="245"/>
      <c r="E90" s="245"/>
      <c r="F90" s="245"/>
      <c r="G90" s="245"/>
      <c r="H90" s="257">
        <f t="shared" si="0"/>
        <v>0</v>
      </c>
      <c r="I90" s="245">
        <v>0</v>
      </c>
      <c r="J90" s="246"/>
      <c r="K90" s="247"/>
    </row>
    <row r="91" spans="1:11">
      <c r="A91" s="678" t="s">
        <v>565</v>
      </c>
      <c r="B91" s="678" t="s">
        <v>554</v>
      </c>
      <c r="C91" s="601"/>
      <c r="D91" s="705" t="s">
        <v>415</v>
      </c>
      <c r="E91" s="299" t="s">
        <v>606</v>
      </c>
      <c r="F91" s="299" t="s">
        <v>74</v>
      </c>
      <c r="G91" s="299" t="s">
        <v>564</v>
      </c>
      <c r="H91" s="257">
        <f t="shared" si="0"/>
        <v>1943.5</v>
      </c>
      <c r="I91" s="257">
        <v>2990</v>
      </c>
      <c r="J91" s="285"/>
      <c r="K91" s="254"/>
    </row>
    <row r="92" spans="1:11">
      <c r="A92" s="678"/>
      <c r="B92" s="678"/>
      <c r="C92" s="601"/>
      <c r="D92" s="601"/>
      <c r="E92" s="299" t="s">
        <v>606</v>
      </c>
      <c r="F92" s="299" t="s">
        <v>70</v>
      </c>
      <c r="G92" s="299" t="s">
        <v>564</v>
      </c>
      <c r="H92" s="257">
        <f t="shared" si="0"/>
        <v>1943.5</v>
      </c>
      <c r="I92" s="257">
        <v>2990</v>
      </c>
      <c r="J92" s="285"/>
      <c r="K92" s="254"/>
    </row>
    <row r="93" spans="1:11" ht="36.75" customHeight="1">
      <c r="A93" s="678"/>
      <c r="B93" s="678"/>
      <c r="C93" s="601"/>
      <c r="D93" s="601"/>
      <c r="E93" s="299" t="s">
        <v>606</v>
      </c>
      <c r="F93" s="299" t="s">
        <v>71</v>
      </c>
      <c r="G93" s="299" t="s">
        <v>564</v>
      </c>
      <c r="H93" s="257">
        <f t="shared" ref="H93:H160" si="5">I93*0.65</f>
        <v>1943.5</v>
      </c>
      <c r="I93" s="257">
        <v>2990</v>
      </c>
      <c r="J93" s="285"/>
      <c r="K93" s="254"/>
    </row>
    <row r="94" spans="1:11">
      <c r="A94" s="678"/>
      <c r="B94" s="678"/>
      <c r="C94" s="601"/>
      <c r="D94" s="601"/>
      <c r="E94" s="299" t="s">
        <v>606</v>
      </c>
      <c r="F94" s="299" t="s">
        <v>72</v>
      </c>
      <c r="G94" s="299" t="s">
        <v>564</v>
      </c>
      <c r="H94" s="257">
        <f t="shared" si="5"/>
        <v>1943.5</v>
      </c>
      <c r="I94" s="257">
        <v>2990</v>
      </c>
      <c r="J94" s="285"/>
      <c r="K94" s="254"/>
    </row>
    <row r="95" spans="1:11">
      <c r="A95" s="678"/>
      <c r="B95" s="678"/>
      <c r="C95" s="601"/>
      <c r="D95" s="602"/>
      <c r="E95" s="299" t="s">
        <v>606</v>
      </c>
      <c r="F95" s="299" t="s">
        <v>407</v>
      </c>
      <c r="G95" s="299" t="s">
        <v>564</v>
      </c>
      <c r="H95" s="257">
        <f t="shared" si="5"/>
        <v>1943.5</v>
      </c>
      <c r="I95" s="257">
        <v>2990</v>
      </c>
      <c r="J95" s="285"/>
      <c r="K95" s="254"/>
    </row>
    <row r="96" spans="1:11">
      <c r="A96" s="682" t="s">
        <v>565</v>
      </c>
      <c r="B96" s="678" t="s">
        <v>554</v>
      </c>
      <c r="C96" s="678"/>
      <c r="D96" s="706" t="s">
        <v>36</v>
      </c>
      <c r="E96" s="299" t="s">
        <v>606</v>
      </c>
      <c r="F96" s="296" t="s">
        <v>74</v>
      </c>
      <c r="G96" s="296" t="s">
        <v>564</v>
      </c>
      <c r="H96" s="257">
        <f t="shared" si="5"/>
        <v>1943.5</v>
      </c>
      <c r="I96" s="257">
        <v>2990</v>
      </c>
      <c r="J96" s="285"/>
      <c r="K96" s="254"/>
    </row>
    <row r="97" spans="1:11">
      <c r="A97" s="682"/>
      <c r="B97" s="678"/>
      <c r="C97" s="678"/>
      <c r="D97" s="601"/>
      <c r="E97" s="299" t="s">
        <v>606</v>
      </c>
      <c r="F97" s="296" t="s">
        <v>70</v>
      </c>
      <c r="G97" s="296" t="s">
        <v>564</v>
      </c>
      <c r="H97" s="257">
        <f t="shared" si="5"/>
        <v>1943.5</v>
      </c>
      <c r="I97" s="257">
        <v>2990</v>
      </c>
      <c r="J97" s="285"/>
      <c r="K97" s="254"/>
    </row>
    <row r="98" spans="1:11" ht="36.75" customHeight="1">
      <c r="A98" s="682"/>
      <c r="B98" s="678"/>
      <c r="C98" s="678"/>
      <c r="D98" s="601"/>
      <c r="E98" s="299" t="s">
        <v>606</v>
      </c>
      <c r="F98" s="296" t="s">
        <v>71</v>
      </c>
      <c r="G98" s="296" t="s">
        <v>564</v>
      </c>
      <c r="H98" s="257">
        <f t="shared" si="5"/>
        <v>1943.5</v>
      </c>
      <c r="I98" s="257">
        <v>2990</v>
      </c>
      <c r="J98" s="285"/>
      <c r="K98" s="254"/>
    </row>
    <row r="99" spans="1:11">
      <c r="A99" s="682"/>
      <c r="B99" s="678"/>
      <c r="C99" s="678"/>
      <c r="D99" s="601"/>
      <c r="E99" s="299" t="s">
        <v>606</v>
      </c>
      <c r="F99" s="296" t="s">
        <v>72</v>
      </c>
      <c r="G99" s="296" t="s">
        <v>564</v>
      </c>
      <c r="H99" s="257">
        <f t="shared" si="5"/>
        <v>1943.5</v>
      </c>
      <c r="I99" s="257">
        <v>2990</v>
      </c>
      <c r="J99" s="285"/>
      <c r="K99" s="254"/>
    </row>
    <row r="100" spans="1:11">
      <c r="A100" s="682"/>
      <c r="B100" s="678"/>
      <c r="C100" s="678"/>
      <c r="D100" s="601"/>
      <c r="E100" s="299" t="s">
        <v>606</v>
      </c>
      <c r="F100" s="296" t="s">
        <v>407</v>
      </c>
      <c r="G100" s="296" t="s">
        <v>564</v>
      </c>
      <c r="H100" s="257">
        <f t="shared" si="5"/>
        <v>1943.5</v>
      </c>
      <c r="I100" s="257">
        <v>2990</v>
      </c>
      <c r="J100" s="285"/>
      <c r="K100" s="254"/>
    </row>
    <row r="101" spans="1:11">
      <c r="A101" s="682"/>
      <c r="B101" s="601"/>
      <c r="C101" s="601"/>
      <c r="D101" s="602"/>
      <c r="E101" s="299" t="s">
        <v>606</v>
      </c>
      <c r="F101" s="296" t="s">
        <v>406</v>
      </c>
      <c r="G101" s="296" t="s">
        <v>564</v>
      </c>
      <c r="H101" s="257">
        <f t="shared" si="5"/>
        <v>1943.5</v>
      </c>
      <c r="I101" s="257">
        <v>2990</v>
      </c>
      <c r="J101" s="285"/>
      <c r="K101" s="254"/>
    </row>
    <row r="102" spans="1:11">
      <c r="A102" s="678" t="s">
        <v>565</v>
      </c>
      <c r="B102" s="678" t="s">
        <v>554</v>
      </c>
      <c r="C102" s="678"/>
      <c r="D102" s="706" t="s">
        <v>666</v>
      </c>
      <c r="E102" s="299" t="s">
        <v>606</v>
      </c>
      <c r="F102" s="296" t="s">
        <v>74</v>
      </c>
      <c r="G102" s="296" t="s">
        <v>564</v>
      </c>
      <c r="H102" s="257">
        <f t="shared" ref="H102:H107" si="6">I102*0.65</f>
        <v>1943.5</v>
      </c>
      <c r="I102" s="257">
        <v>2990</v>
      </c>
      <c r="J102" s="285"/>
      <c r="K102" s="254"/>
    </row>
    <row r="103" spans="1:11">
      <c r="A103" s="678"/>
      <c r="B103" s="678"/>
      <c r="C103" s="678"/>
      <c r="D103" s="601"/>
      <c r="E103" s="299" t="s">
        <v>606</v>
      </c>
      <c r="F103" s="296" t="s">
        <v>70</v>
      </c>
      <c r="G103" s="296" t="s">
        <v>564</v>
      </c>
      <c r="H103" s="257">
        <f t="shared" si="6"/>
        <v>1943.5</v>
      </c>
      <c r="I103" s="257">
        <v>2990</v>
      </c>
      <c r="J103" s="285"/>
      <c r="K103" s="254"/>
    </row>
    <row r="104" spans="1:11" ht="36.75" customHeight="1">
      <c r="A104" s="678"/>
      <c r="B104" s="678"/>
      <c r="C104" s="678"/>
      <c r="D104" s="601"/>
      <c r="E104" s="299" t="s">
        <v>606</v>
      </c>
      <c r="F104" s="296" t="s">
        <v>71</v>
      </c>
      <c r="G104" s="296" t="s">
        <v>564</v>
      </c>
      <c r="H104" s="257">
        <f t="shared" si="6"/>
        <v>1943.5</v>
      </c>
      <c r="I104" s="257">
        <v>2990</v>
      </c>
      <c r="J104" s="285"/>
      <c r="K104" s="254"/>
    </row>
    <row r="105" spans="1:11">
      <c r="A105" s="678"/>
      <c r="B105" s="678"/>
      <c r="C105" s="678"/>
      <c r="D105" s="601"/>
      <c r="E105" s="299" t="s">
        <v>606</v>
      </c>
      <c r="F105" s="296" t="s">
        <v>72</v>
      </c>
      <c r="G105" s="296" t="s">
        <v>564</v>
      </c>
      <c r="H105" s="257">
        <f t="shared" si="6"/>
        <v>1943.5</v>
      </c>
      <c r="I105" s="257">
        <v>2990</v>
      </c>
      <c r="J105" s="285"/>
      <c r="K105" s="254"/>
    </row>
    <row r="106" spans="1:11">
      <c r="A106" s="678"/>
      <c r="B106" s="678"/>
      <c r="C106" s="678"/>
      <c r="D106" s="601"/>
      <c r="E106" s="299" t="s">
        <v>606</v>
      </c>
      <c r="F106" s="296" t="s">
        <v>407</v>
      </c>
      <c r="G106" s="296" t="s">
        <v>564</v>
      </c>
      <c r="H106" s="257">
        <f t="shared" si="6"/>
        <v>1943.5</v>
      </c>
      <c r="I106" s="257">
        <v>2990</v>
      </c>
      <c r="J106" s="285"/>
      <c r="K106" s="254"/>
    </row>
    <row r="107" spans="1:11">
      <c r="A107" s="601"/>
      <c r="B107" s="601"/>
      <c r="C107" s="601"/>
      <c r="D107" s="602"/>
      <c r="E107" s="299" t="s">
        <v>606</v>
      </c>
      <c r="F107" s="296" t="s">
        <v>406</v>
      </c>
      <c r="G107" s="296" t="s">
        <v>564</v>
      </c>
      <c r="H107" s="257">
        <f t="shared" si="6"/>
        <v>1943.5</v>
      </c>
      <c r="I107" s="257">
        <v>2990</v>
      </c>
      <c r="J107" s="285"/>
      <c r="K107" s="254"/>
    </row>
    <row r="108" spans="1:11">
      <c r="A108" s="678" t="s">
        <v>565</v>
      </c>
      <c r="B108" s="678" t="s">
        <v>554</v>
      </c>
      <c r="C108" s="601"/>
      <c r="D108" s="707" t="s">
        <v>813</v>
      </c>
      <c r="E108" s="299" t="s">
        <v>606</v>
      </c>
      <c r="F108" s="279" t="s">
        <v>74</v>
      </c>
      <c r="G108" s="279" t="s">
        <v>564</v>
      </c>
      <c r="H108" s="257">
        <f t="shared" si="5"/>
        <v>1943.5</v>
      </c>
      <c r="I108" s="257">
        <v>2990</v>
      </c>
      <c r="J108" s="285"/>
      <c r="K108" s="254"/>
    </row>
    <row r="109" spans="1:11">
      <c r="A109" s="678"/>
      <c r="B109" s="678"/>
      <c r="C109" s="601"/>
      <c r="D109" s="601"/>
      <c r="E109" s="299" t="s">
        <v>606</v>
      </c>
      <c r="F109" s="279" t="s">
        <v>70</v>
      </c>
      <c r="G109" s="279" t="s">
        <v>564</v>
      </c>
      <c r="H109" s="257">
        <f t="shared" si="5"/>
        <v>1943.5</v>
      </c>
      <c r="I109" s="257">
        <v>2990</v>
      </c>
      <c r="J109" s="285"/>
      <c r="K109" s="254"/>
    </row>
    <row r="110" spans="1:11" ht="36.75" customHeight="1">
      <c r="A110" s="678"/>
      <c r="B110" s="678"/>
      <c r="C110" s="601"/>
      <c r="D110" s="601"/>
      <c r="E110" s="299" t="s">
        <v>606</v>
      </c>
      <c r="F110" s="279" t="s">
        <v>71</v>
      </c>
      <c r="G110" s="279" t="s">
        <v>564</v>
      </c>
      <c r="H110" s="257">
        <f t="shared" si="5"/>
        <v>1943.5</v>
      </c>
      <c r="I110" s="257">
        <v>2990</v>
      </c>
      <c r="J110" s="285"/>
      <c r="K110" s="254"/>
    </row>
    <row r="111" spans="1:11">
      <c r="A111" s="678"/>
      <c r="B111" s="678"/>
      <c r="C111" s="601"/>
      <c r="D111" s="601"/>
      <c r="E111" s="299" t="s">
        <v>606</v>
      </c>
      <c r="F111" s="279" t="s">
        <v>72</v>
      </c>
      <c r="G111" s="279" t="s">
        <v>564</v>
      </c>
      <c r="H111" s="257">
        <f t="shared" si="5"/>
        <v>1943.5</v>
      </c>
      <c r="I111" s="257">
        <v>2990</v>
      </c>
      <c r="J111" s="285"/>
      <c r="K111" s="254"/>
    </row>
    <row r="112" spans="1:11">
      <c r="A112" s="678"/>
      <c r="B112" s="678"/>
      <c r="C112" s="601"/>
      <c r="D112" s="602"/>
      <c r="E112" s="299" t="s">
        <v>606</v>
      </c>
      <c r="F112" s="279" t="s">
        <v>407</v>
      </c>
      <c r="G112" s="279" t="s">
        <v>564</v>
      </c>
      <c r="H112" s="257">
        <f t="shared" si="5"/>
        <v>1943.5</v>
      </c>
      <c r="I112" s="257">
        <v>2990</v>
      </c>
      <c r="J112" s="285"/>
      <c r="K112" s="254"/>
    </row>
    <row r="113" spans="1:11">
      <c r="A113" s="678" t="s">
        <v>565</v>
      </c>
      <c r="B113" s="678" t="s">
        <v>554</v>
      </c>
      <c r="C113" s="601"/>
      <c r="D113" s="708" t="s">
        <v>53</v>
      </c>
      <c r="E113" s="299" t="s">
        <v>606</v>
      </c>
      <c r="F113" s="334" t="s">
        <v>74</v>
      </c>
      <c r="G113" s="334" t="s">
        <v>564</v>
      </c>
      <c r="H113" s="257">
        <f t="shared" si="5"/>
        <v>1943.5</v>
      </c>
      <c r="I113" s="257">
        <v>2990</v>
      </c>
      <c r="J113" s="285"/>
      <c r="K113" s="254"/>
    </row>
    <row r="114" spans="1:11">
      <c r="A114" s="678"/>
      <c r="B114" s="678"/>
      <c r="C114" s="601"/>
      <c r="D114" s="601"/>
      <c r="E114" s="299" t="s">
        <v>606</v>
      </c>
      <c r="F114" s="334" t="s">
        <v>70</v>
      </c>
      <c r="G114" s="334" t="s">
        <v>564</v>
      </c>
      <c r="H114" s="257">
        <f t="shared" si="5"/>
        <v>1943.5</v>
      </c>
      <c r="I114" s="257">
        <v>2990</v>
      </c>
      <c r="J114" s="285"/>
      <c r="K114" s="254"/>
    </row>
    <row r="115" spans="1:11" ht="36.75" customHeight="1">
      <c r="A115" s="678"/>
      <c r="B115" s="678"/>
      <c r="C115" s="601"/>
      <c r="D115" s="601"/>
      <c r="E115" s="299" t="s">
        <v>606</v>
      </c>
      <c r="F115" s="334" t="s">
        <v>71</v>
      </c>
      <c r="G115" s="334" t="s">
        <v>564</v>
      </c>
      <c r="H115" s="257">
        <f t="shared" si="5"/>
        <v>1943.5</v>
      </c>
      <c r="I115" s="257">
        <v>2990</v>
      </c>
      <c r="J115" s="285"/>
      <c r="K115" s="254"/>
    </row>
    <row r="116" spans="1:11">
      <c r="A116" s="678"/>
      <c r="B116" s="678"/>
      <c r="C116" s="601"/>
      <c r="D116" s="601"/>
      <c r="E116" s="299" t="s">
        <v>606</v>
      </c>
      <c r="F116" s="334" t="s">
        <v>72</v>
      </c>
      <c r="G116" s="334" t="s">
        <v>564</v>
      </c>
      <c r="H116" s="257">
        <f t="shared" si="5"/>
        <v>1943.5</v>
      </c>
      <c r="I116" s="257">
        <v>2990</v>
      </c>
      <c r="J116" s="285"/>
      <c r="K116" s="254"/>
    </row>
    <row r="117" spans="1:11">
      <c r="A117" s="678"/>
      <c r="B117" s="678"/>
      <c r="C117" s="601"/>
      <c r="D117" s="602"/>
      <c r="E117" s="299" t="s">
        <v>606</v>
      </c>
      <c r="F117" s="334" t="s">
        <v>407</v>
      </c>
      <c r="G117" s="334" t="s">
        <v>564</v>
      </c>
      <c r="H117" s="257">
        <f t="shared" si="5"/>
        <v>1943.5</v>
      </c>
      <c r="I117" s="257">
        <v>2990</v>
      </c>
      <c r="J117" s="285"/>
      <c r="K117" s="254"/>
    </row>
    <row r="118" spans="1:11">
      <c r="A118" s="682" t="s">
        <v>565</v>
      </c>
      <c r="B118" s="678" t="s">
        <v>674</v>
      </c>
      <c r="C118" s="678"/>
      <c r="D118" s="706" t="s">
        <v>36</v>
      </c>
      <c r="E118" s="299" t="s">
        <v>898</v>
      </c>
      <c r="F118" s="296" t="s">
        <v>74</v>
      </c>
      <c r="G118" s="296" t="s">
        <v>564</v>
      </c>
      <c r="H118" s="257">
        <f t="shared" ref="H118:H123" si="7">I118*0.65</f>
        <v>1982.5</v>
      </c>
      <c r="I118" s="257">
        <v>3050</v>
      </c>
      <c r="J118" s="285"/>
      <c r="K118" s="590" t="s">
        <v>816</v>
      </c>
    </row>
    <row r="119" spans="1:11">
      <c r="A119" s="682"/>
      <c r="B119" s="678"/>
      <c r="C119" s="678"/>
      <c r="D119" s="601"/>
      <c r="E119" s="299" t="s">
        <v>898</v>
      </c>
      <c r="F119" s="296" t="s">
        <v>70</v>
      </c>
      <c r="G119" s="296" t="s">
        <v>564</v>
      </c>
      <c r="H119" s="257">
        <f t="shared" si="7"/>
        <v>1982.5</v>
      </c>
      <c r="I119" s="257">
        <v>3050</v>
      </c>
      <c r="J119" s="285"/>
      <c r="K119" s="595"/>
    </row>
    <row r="120" spans="1:11" ht="36.75" customHeight="1">
      <c r="A120" s="682"/>
      <c r="B120" s="678"/>
      <c r="C120" s="678"/>
      <c r="D120" s="601"/>
      <c r="E120" s="299" t="s">
        <v>898</v>
      </c>
      <c r="F120" s="296" t="s">
        <v>71</v>
      </c>
      <c r="G120" s="296" t="s">
        <v>564</v>
      </c>
      <c r="H120" s="257">
        <f t="shared" si="7"/>
        <v>1982.5</v>
      </c>
      <c r="I120" s="257">
        <v>3050</v>
      </c>
      <c r="J120" s="285"/>
      <c r="K120" s="595"/>
    </row>
    <row r="121" spans="1:11">
      <c r="A121" s="682"/>
      <c r="B121" s="678"/>
      <c r="C121" s="678"/>
      <c r="D121" s="601"/>
      <c r="E121" s="299" t="s">
        <v>898</v>
      </c>
      <c r="F121" s="296" t="s">
        <v>72</v>
      </c>
      <c r="G121" s="296" t="s">
        <v>564</v>
      </c>
      <c r="H121" s="257">
        <f t="shared" si="7"/>
        <v>1982.5</v>
      </c>
      <c r="I121" s="257">
        <v>3050</v>
      </c>
      <c r="J121" s="285"/>
      <c r="K121" s="595"/>
    </row>
    <row r="122" spans="1:11">
      <c r="A122" s="682"/>
      <c r="B122" s="678"/>
      <c r="C122" s="678"/>
      <c r="D122" s="601"/>
      <c r="E122" s="299" t="s">
        <v>898</v>
      </c>
      <c r="F122" s="296" t="s">
        <v>407</v>
      </c>
      <c r="G122" s="296" t="s">
        <v>564</v>
      </c>
      <c r="H122" s="257">
        <f t="shared" si="7"/>
        <v>1982.5</v>
      </c>
      <c r="I122" s="257">
        <v>3050</v>
      </c>
      <c r="J122" s="285"/>
      <c r="K122" s="595"/>
    </row>
    <row r="123" spans="1:11">
      <c r="A123" s="682"/>
      <c r="B123" s="601"/>
      <c r="C123" s="601"/>
      <c r="D123" s="602"/>
      <c r="E123" s="299" t="s">
        <v>898</v>
      </c>
      <c r="F123" s="296" t="s">
        <v>406</v>
      </c>
      <c r="G123" s="296" t="s">
        <v>564</v>
      </c>
      <c r="H123" s="257">
        <f t="shared" si="7"/>
        <v>1982.5</v>
      </c>
      <c r="I123" s="257">
        <v>3050</v>
      </c>
      <c r="J123" s="285"/>
      <c r="K123" s="596"/>
    </row>
    <row r="124" spans="1:11" ht="15.75">
      <c r="A124" s="275"/>
      <c r="B124" s="275" t="s">
        <v>545</v>
      </c>
      <c r="C124" s="275"/>
      <c r="D124" s="279"/>
      <c r="E124" s="279"/>
      <c r="F124" s="279"/>
      <c r="G124" s="279"/>
      <c r="H124" s="257">
        <f t="shared" si="5"/>
        <v>0</v>
      </c>
      <c r="I124" s="279">
        <v>0</v>
      </c>
      <c r="J124" s="281"/>
      <c r="K124" s="286"/>
    </row>
    <row r="125" spans="1:11" ht="23.25" customHeight="1">
      <c r="A125" s="692" t="s">
        <v>464</v>
      </c>
      <c r="B125" s="693"/>
      <c r="C125" s="692" t="s">
        <v>562</v>
      </c>
      <c r="D125" s="683" t="s">
        <v>36</v>
      </c>
      <c r="E125" s="256" t="s">
        <v>563</v>
      </c>
      <c r="F125" s="256" t="s">
        <v>74</v>
      </c>
      <c r="G125" s="256" t="s">
        <v>455</v>
      </c>
      <c r="H125" s="257">
        <f t="shared" si="5"/>
        <v>1943.5</v>
      </c>
      <c r="I125" s="257">
        <v>2990</v>
      </c>
      <c r="J125" s="285"/>
      <c r="K125" s="254"/>
    </row>
    <row r="126" spans="1:11" ht="23.25" customHeight="1">
      <c r="A126" s="678"/>
      <c r="B126" s="694"/>
      <c r="C126" s="678"/>
      <c r="D126" s="685"/>
      <c r="E126" s="256" t="s">
        <v>563</v>
      </c>
      <c r="F126" s="256" t="s">
        <v>70</v>
      </c>
      <c r="G126" s="256" t="s">
        <v>455</v>
      </c>
      <c r="H126" s="257">
        <f t="shared" si="5"/>
        <v>1943.5</v>
      </c>
      <c r="I126" s="257">
        <v>2990</v>
      </c>
      <c r="J126" s="285"/>
      <c r="K126" s="254"/>
    </row>
    <row r="127" spans="1:11" ht="23.25" customHeight="1">
      <c r="A127" s="678"/>
      <c r="B127" s="694"/>
      <c r="C127" s="678"/>
      <c r="D127" s="685"/>
      <c r="E127" s="256" t="s">
        <v>563</v>
      </c>
      <c r="F127" s="256" t="s">
        <v>71</v>
      </c>
      <c r="G127" s="256" t="s">
        <v>455</v>
      </c>
      <c r="H127" s="257">
        <f t="shared" si="5"/>
        <v>1943.5</v>
      </c>
      <c r="I127" s="257">
        <v>2990</v>
      </c>
      <c r="J127" s="285"/>
      <c r="K127" s="254"/>
    </row>
    <row r="128" spans="1:11" ht="23.25" customHeight="1">
      <c r="A128" s="678"/>
      <c r="B128" s="694"/>
      <c r="C128" s="678"/>
      <c r="D128" s="685"/>
      <c r="E128" s="256" t="s">
        <v>563</v>
      </c>
      <c r="F128" s="256" t="s">
        <v>72</v>
      </c>
      <c r="G128" s="256" t="s">
        <v>455</v>
      </c>
      <c r="H128" s="257">
        <f t="shared" si="5"/>
        <v>1943.5</v>
      </c>
      <c r="I128" s="257">
        <v>2990</v>
      </c>
      <c r="J128" s="285"/>
      <c r="K128" s="254"/>
    </row>
    <row r="129" spans="1:11" ht="23.25" customHeight="1">
      <c r="A129" s="678"/>
      <c r="B129" s="694"/>
      <c r="C129" s="678"/>
      <c r="D129" s="685"/>
      <c r="E129" s="256" t="s">
        <v>563</v>
      </c>
      <c r="F129" s="256" t="s">
        <v>407</v>
      </c>
      <c r="G129" s="256" t="s">
        <v>455</v>
      </c>
      <c r="H129" s="257">
        <f t="shared" si="5"/>
        <v>1943.5</v>
      </c>
      <c r="I129" s="257">
        <v>2990</v>
      </c>
      <c r="J129" s="285"/>
      <c r="K129" s="254"/>
    </row>
    <row r="130" spans="1:11" ht="23.25" customHeight="1">
      <c r="A130" s="678"/>
      <c r="B130" s="694"/>
      <c r="C130" s="678"/>
      <c r="D130" s="686"/>
      <c r="E130" s="256" t="s">
        <v>563</v>
      </c>
      <c r="F130" s="256" t="s">
        <v>406</v>
      </c>
      <c r="G130" s="256" t="s">
        <v>455</v>
      </c>
      <c r="H130" s="257">
        <f t="shared" ref="H130" si="8">I130*0.65</f>
        <v>1943.5</v>
      </c>
      <c r="I130" s="257">
        <v>2990</v>
      </c>
      <c r="J130" s="285"/>
      <c r="K130" s="493"/>
    </row>
    <row r="131" spans="1:11">
      <c r="A131" s="678" t="s">
        <v>464</v>
      </c>
      <c r="B131" s="601"/>
      <c r="C131" s="678" t="s">
        <v>465</v>
      </c>
      <c r="D131" s="683" t="s">
        <v>673</v>
      </c>
      <c r="E131" s="256" t="s">
        <v>484</v>
      </c>
      <c r="F131" s="256" t="s">
        <v>74</v>
      </c>
      <c r="G131" s="256" t="s">
        <v>455</v>
      </c>
      <c r="H131" s="257">
        <f t="shared" si="5"/>
        <v>3096.6</v>
      </c>
      <c r="I131" s="335">
        <v>4764</v>
      </c>
      <c r="J131" s="336"/>
      <c r="K131" s="714" t="s">
        <v>759</v>
      </c>
    </row>
    <row r="132" spans="1:11">
      <c r="A132" s="678"/>
      <c r="B132" s="601"/>
      <c r="C132" s="678"/>
      <c r="D132" s="684" t="s">
        <v>36</v>
      </c>
      <c r="E132" s="256" t="s">
        <v>484</v>
      </c>
      <c r="F132" s="256" t="s">
        <v>70</v>
      </c>
      <c r="G132" s="256" t="s">
        <v>455</v>
      </c>
      <c r="H132" s="257">
        <f t="shared" si="5"/>
        <v>3096.6</v>
      </c>
      <c r="I132" s="335">
        <v>4764</v>
      </c>
      <c r="J132" s="336"/>
      <c r="K132" s="715"/>
    </row>
    <row r="133" spans="1:11">
      <c r="A133" s="678"/>
      <c r="B133" s="601"/>
      <c r="C133" s="678"/>
      <c r="D133" s="684" t="s">
        <v>36</v>
      </c>
      <c r="E133" s="256" t="s">
        <v>484</v>
      </c>
      <c r="F133" s="256" t="s">
        <v>71</v>
      </c>
      <c r="G133" s="256" t="s">
        <v>455</v>
      </c>
      <c r="H133" s="257">
        <f t="shared" si="5"/>
        <v>3096.6</v>
      </c>
      <c r="I133" s="335">
        <v>4764</v>
      </c>
      <c r="J133" s="336"/>
      <c r="K133" s="715"/>
    </row>
    <row r="134" spans="1:11">
      <c r="A134" s="678"/>
      <c r="B134" s="601"/>
      <c r="C134" s="678"/>
      <c r="D134" s="684" t="s">
        <v>36</v>
      </c>
      <c r="E134" s="256" t="s">
        <v>484</v>
      </c>
      <c r="F134" s="256" t="s">
        <v>72</v>
      </c>
      <c r="G134" s="256" t="s">
        <v>455</v>
      </c>
      <c r="H134" s="257">
        <f t="shared" si="5"/>
        <v>3096.6</v>
      </c>
      <c r="I134" s="335">
        <v>4764</v>
      </c>
      <c r="J134" s="336"/>
      <c r="K134" s="715"/>
    </row>
    <row r="135" spans="1:11" ht="54" customHeight="1">
      <c r="A135" s="678"/>
      <c r="B135" s="601"/>
      <c r="C135" s="678"/>
      <c r="D135" s="695" t="s">
        <v>36</v>
      </c>
      <c r="E135" s="256" t="s">
        <v>484</v>
      </c>
      <c r="F135" s="256" t="s">
        <v>407</v>
      </c>
      <c r="G135" s="256" t="s">
        <v>455</v>
      </c>
      <c r="H135" s="257">
        <f t="shared" si="5"/>
        <v>3096.6</v>
      </c>
      <c r="I135" s="335">
        <v>4764</v>
      </c>
      <c r="J135" s="336"/>
      <c r="K135" s="716"/>
    </row>
    <row r="136" spans="1:11">
      <c r="A136" s="678" t="s">
        <v>464</v>
      </c>
      <c r="B136" s="601"/>
      <c r="C136" s="678" t="s">
        <v>466</v>
      </c>
      <c r="D136" s="683" t="s">
        <v>36</v>
      </c>
      <c r="E136" s="256" t="s">
        <v>485</v>
      </c>
      <c r="F136" s="256" t="s">
        <v>74</v>
      </c>
      <c r="G136" s="256" t="s">
        <v>455</v>
      </c>
      <c r="H136" s="257">
        <f t="shared" si="5"/>
        <v>3022.5</v>
      </c>
      <c r="I136" s="335">
        <v>4650</v>
      </c>
      <c r="J136" s="336"/>
      <c r="K136" s="337"/>
    </row>
    <row r="137" spans="1:11">
      <c r="A137" s="678"/>
      <c r="B137" s="601"/>
      <c r="C137" s="678"/>
      <c r="D137" s="684" t="s">
        <v>36</v>
      </c>
      <c r="E137" s="256" t="s">
        <v>485</v>
      </c>
      <c r="F137" s="256" t="s">
        <v>70</v>
      </c>
      <c r="G137" s="256" t="s">
        <v>455</v>
      </c>
      <c r="H137" s="257">
        <f t="shared" si="5"/>
        <v>3022.5</v>
      </c>
      <c r="I137" s="335">
        <v>4650</v>
      </c>
      <c r="J137" s="336"/>
      <c r="K137" s="337"/>
    </row>
    <row r="138" spans="1:11">
      <c r="A138" s="678"/>
      <c r="B138" s="601"/>
      <c r="C138" s="678"/>
      <c r="D138" s="684" t="s">
        <v>36</v>
      </c>
      <c r="E138" s="256" t="s">
        <v>485</v>
      </c>
      <c r="F138" s="256" t="s">
        <v>71</v>
      </c>
      <c r="G138" s="256" t="s">
        <v>455</v>
      </c>
      <c r="H138" s="257">
        <f t="shared" si="5"/>
        <v>3022.5</v>
      </c>
      <c r="I138" s="335">
        <v>4650</v>
      </c>
      <c r="J138" s="336"/>
      <c r="K138" s="337"/>
    </row>
    <row r="139" spans="1:11">
      <c r="A139" s="678"/>
      <c r="B139" s="601"/>
      <c r="C139" s="678"/>
      <c r="D139" s="684" t="s">
        <v>36</v>
      </c>
      <c r="E139" s="256" t="s">
        <v>485</v>
      </c>
      <c r="F139" s="256" t="s">
        <v>72</v>
      </c>
      <c r="G139" s="256" t="s">
        <v>455</v>
      </c>
      <c r="H139" s="257">
        <f t="shared" si="5"/>
        <v>3022.5</v>
      </c>
      <c r="I139" s="335">
        <v>4650</v>
      </c>
      <c r="J139" s="336"/>
      <c r="K139" s="337"/>
    </row>
    <row r="140" spans="1:11" ht="56.25" customHeight="1">
      <c r="A140" s="678"/>
      <c r="B140" s="601"/>
      <c r="C140" s="678"/>
      <c r="D140" s="695" t="s">
        <v>36</v>
      </c>
      <c r="E140" s="256" t="s">
        <v>485</v>
      </c>
      <c r="F140" s="256" t="s">
        <v>407</v>
      </c>
      <c r="G140" s="256" t="s">
        <v>455</v>
      </c>
      <c r="H140" s="257">
        <f t="shared" si="5"/>
        <v>3022.5</v>
      </c>
      <c r="I140" s="335">
        <v>4650</v>
      </c>
      <c r="J140" s="336"/>
      <c r="K140" s="337"/>
    </row>
    <row r="141" spans="1:11">
      <c r="A141" s="678" t="s">
        <v>464</v>
      </c>
      <c r="B141" s="601"/>
      <c r="C141" s="678" t="s">
        <v>467</v>
      </c>
      <c r="D141" s="683" t="s">
        <v>36</v>
      </c>
      <c r="E141" s="256" t="s">
        <v>486</v>
      </c>
      <c r="F141" s="256" t="s">
        <v>74</v>
      </c>
      <c r="G141" s="256" t="s">
        <v>471</v>
      </c>
      <c r="H141" s="257">
        <f t="shared" si="5"/>
        <v>3022.5</v>
      </c>
      <c r="I141" s="335">
        <v>4650</v>
      </c>
      <c r="J141" s="336"/>
      <c r="K141" s="337"/>
    </row>
    <row r="142" spans="1:11">
      <c r="A142" s="678"/>
      <c r="B142" s="601"/>
      <c r="C142" s="678"/>
      <c r="D142" s="684" t="s">
        <v>36</v>
      </c>
      <c r="E142" s="256" t="s">
        <v>486</v>
      </c>
      <c r="F142" s="256" t="s">
        <v>70</v>
      </c>
      <c r="G142" s="256" t="s">
        <v>471</v>
      </c>
      <c r="H142" s="257">
        <f t="shared" si="5"/>
        <v>3022.5</v>
      </c>
      <c r="I142" s="335">
        <v>4650</v>
      </c>
      <c r="J142" s="336"/>
      <c r="K142" s="337"/>
    </row>
    <row r="143" spans="1:11">
      <c r="A143" s="678"/>
      <c r="B143" s="601"/>
      <c r="C143" s="678"/>
      <c r="D143" s="684" t="s">
        <v>36</v>
      </c>
      <c r="E143" s="256" t="s">
        <v>486</v>
      </c>
      <c r="F143" s="256" t="s">
        <v>71</v>
      </c>
      <c r="G143" s="256" t="s">
        <v>471</v>
      </c>
      <c r="H143" s="257">
        <f t="shared" si="5"/>
        <v>3022.5</v>
      </c>
      <c r="I143" s="335">
        <v>4650</v>
      </c>
      <c r="J143" s="336"/>
      <c r="K143" s="337"/>
    </row>
    <row r="144" spans="1:11" ht="59.25" customHeight="1">
      <c r="A144" s="678"/>
      <c r="B144" s="601"/>
      <c r="C144" s="678"/>
      <c r="D144" s="684" t="s">
        <v>36</v>
      </c>
      <c r="E144" s="256" t="s">
        <v>486</v>
      </c>
      <c r="F144" s="256" t="s">
        <v>72</v>
      </c>
      <c r="G144" s="256" t="s">
        <v>471</v>
      </c>
      <c r="H144" s="257">
        <f t="shared" si="5"/>
        <v>3022.5</v>
      </c>
      <c r="I144" s="335">
        <v>4650</v>
      </c>
      <c r="J144" s="336"/>
      <c r="K144" s="337"/>
    </row>
    <row r="145" spans="1:11" ht="16.5" customHeight="1">
      <c r="A145" s="338"/>
      <c r="B145" s="601"/>
      <c r="C145" s="678"/>
      <c r="D145" s="695" t="s">
        <v>36</v>
      </c>
      <c r="E145" s="256"/>
      <c r="F145" s="256" t="s">
        <v>536</v>
      </c>
      <c r="G145" s="256" t="s">
        <v>471</v>
      </c>
      <c r="H145" s="257">
        <f t="shared" si="5"/>
        <v>3022.5</v>
      </c>
      <c r="I145" s="335">
        <v>4650</v>
      </c>
      <c r="J145" s="336"/>
      <c r="K145" s="337"/>
    </row>
    <row r="146" spans="1:11">
      <c r="A146" s="678" t="s">
        <v>464</v>
      </c>
      <c r="B146" s="601"/>
      <c r="C146" s="678" t="s">
        <v>468</v>
      </c>
      <c r="D146" s="683" t="s">
        <v>36</v>
      </c>
      <c r="E146" s="256" t="s">
        <v>487</v>
      </c>
      <c r="F146" s="256" t="s">
        <v>74</v>
      </c>
      <c r="G146" s="256" t="s">
        <v>455</v>
      </c>
      <c r="H146" s="257">
        <f t="shared" si="5"/>
        <v>3217.5</v>
      </c>
      <c r="I146" s="335">
        <v>4950</v>
      </c>
      <c r="J146" s="336"/>
      <c r="K146" s="337"/>
    </row>
    <row r="147" spans="1:11">
      <c r="A147" s="678"/>
      <c r="B147" s="601"/>
      <c r="C147" s="678"/>
      <c r="D147" s="684" t="s">
        <v>36</v>
      </c>
      <c r="E147" s="256" t="s">
        <v>487</v>
      </c>
      <c r="F147" s="256" t="s">
        <v>70</v>
      </c>
      <c r="G147" s="256" t="s">
        <v>455</v>
      </c>
      <c r="H147" s="257">
        <f t="shared" si="5"/>
        <v>3217.5</v>
      </c>
      <c r="I147" s="335">
        <v>4950</v>
      </c>
      <c r="J147" s="336"/>
      <c r="K147" s="337"/>
    </row>
    <row r="148" spans="1:11">
      <c r="A148" s="678"/>
      <c r="B148" s="601"/>
      <c r="C148" s="678"/>
      <c r="D148" s="684" t="s">
        <v>36</v>
      </c>
      <c r="E148" s="256" t="s">
        <v>487</v>
      </c>
      <c r="F148" s="256" t="s">
        <v>71</v>
      </c>
      <c r="G148" s="256" t="s">
        <v>455</v>
      </c>
      <c r="H148" s="257">
        <f t="shared" si="5"/>
        <v>3217.5</v>
      </c>
      <c r="I148" s="335">
        <v>4950</v>
      </c>
      <c r="J148" s="336"/>
      <c r="K148" s="337"/>
    </row>
    <row r="149" spans="1:11" ht="67.5" customHeight="1">
      <c r="A149" s="678"/>
      <c r="B149" s="601"/>
      <c r="C149" s="678"/>
      <c r="D149" s="684" t="s">
        <v>36</v>
      </c>
      <c r="E149" s="256" t="s">
        <v>487</v>
      </c>
      <c r="F149" s="256" t="s">
        <v>72</v>
      </c>
      <c r="G149" s="256" t="s">
        <v>455</v>
      </c>
      <c r="H149" s="257">
        <f t="shared" si="5"/>
        <v>3217.5</v>
      </c>
      <c r="I149" s="335">
        <v>4950</v>
      </c>
      <c r="J149" s="336"/>
      <c r="K149" s="337"/>
    </row>
    <row r="150" spans="1:11" ht="15" customHeight="1">
      <c r="A150" s="338"/>
      <c r="B150" s="601"/>
      <c r="C150" s="678"/>
      <c r="D150" s="695"/>
      <c r="E150" s="256"/>
      <c r="F150" s="256" t="s">
        <v>536</v>
      </c>
      <c r="G150" s="256" t="s">
        <v>455</v>
      </c>
      <c r="H150" s="257">
        <f t="shared" si="5"/>
        <v>3217.5</v>
      </c>
      <c r="I150" s="335">
        <v>4950</v>
      </c>
      <c r="J150" s="336"/>
      <c r="K150" s="337"/>
    </row>
    <row r="151" spans="1:11">
      <c r="A151" s="678" t="s">
        <v>464</v>
      </c>
      <c r="B151" s="601"/>
      <c r="C151" s="678" t="s">
        <v>469</v>
      </c>
      <c r="D151" s="698" t="s">
        <v>244</v>
      </c>
      <c r="E151" s="256" t="s">
        <v>488</v>
      </c>
      <c r="F151" s="256" t="s">
        <v>74</v>
      </c>
      <c r="G151" s="256" t="s">
        <v>456</v>
      </c>
      <c r="H151" s="257">
        <f t="shared" si="5"/>
        <v>3893.5</v>
      </c>
      <c r="I151" s="335">
        <v>5990</v>
      </c>
      <c r="J151" s="336"/>
      <c r="K151" s="337"/>
    </row>
    <row r="152" spans="1:11">
      <c r="A152" s="678"/>
      <c r="B152" s="601"/>
      <c r="C152" s="678"/>
      <c r="D152" s="699" t="s">
        <v>244</v>
      </c>
      <c r="E152" s="256" t="s">
        <v>488</v>
      </c>
      <c r="F152" s="256" t="s">
        <v>70</v>
      </c>
      <c r="G152" s="256" t="s">
        <v>456</v>
      </c>
      <c r="H152" s="257">
        <f t="shared" si="5"/>
        <v>3893.5</v>
      </c>
      <c r="I152" s="335">
        <v>5990</v>
      </c>
      <c r="J152" s="336"/>
      <c r="K152" s="337"/>
    </row>
    <row r="153" spans="1:11">
      <c r="A153" s="678"/>
      <c r="B153" s="601"/>
      <c r="C153" s="678"/>
      <c r="D153" s="699" t="s">
        <v>244</v>
      </c>
      <c r="E153" s="256" t="s">
        <v>488</v>
      </c>
      <c r="F153" s="256" t="s">
        <v>71</v>
      </c>
      <c r="G153" s="256" t="s">
        <v>456</v>
      </c>
      <c r="H153" s="257">
        <f t="shared" si="5"/>
        <v>3893.5</v>
      </c>
      <c r="I153" s="335">
        <v>5990</v>
      </c>
      <c r="J153" s="336"/>
      <c r="K153" s="337"/>
    </row>
    <row r="154" spans="1:11" ht="23.25" customHeight="1">
      <c r="A154" s="678"/>
      <c r="B154" s="601"/>
      <c r="C154" s="678"/>
      <c r="D154" s="699" t="s">
        <v>244</v>
      </c>
      <c r="E154" s="256" t="s">
        <v>488</v>
      </c>
      <c r="F154" s="256" t="s">
        <v>72</v>
      </c>
      <c r="G154" s="256" t="s">
        <v>456</v>
      </c>
      <c r="H154" s="257">
        <f t="shared" si="5"/>
        <v>3893.5</v>
      </c>
      <c r="I154" s="335">
        <v>5990</v>
      </c>
      <c r="J154" s="336"/>
      <c r="K154" s="337"/>
    </row>
    <row r="155" spans="1:11" ht="57" customHeight="1">
      <c r="A155" s="678"/>
      <c r="B155" s="601"/>
      <c r="C155" s="678"/>
      <c r="D155" s="700" t="s">
        <v>244</v>
      </c>
      <c r="E155" s="256" t="s">
        <v>488</v>
      </c>
      <c r="F155" s="256" t="s">
        <v>407</v>
      </c>
      <c r="G155" s="256" t="s">
        <v>456</v>
      </c>
      <c r="H155" s="257">
        <f t="shared" si="5"/>
        <v>3893.5</v>
      </c>
      <c r="I155" s="335">
        <v>5990</v>
      </c>
      <c r="J155" s="336"/>
      <c r="K155" s="337"/>
    </row>
    <row r="156" spans="1:11">
      <c r="A156" s="717" t="s">
        <v>457</v>
      </c>
      <c r="B156" s="718"/>
      <c r="C156" s="687" t="s">
        <v>470</v>
      </c>
      <c r="D156" s="683" t="s">
        <v>36</v>
      </c>
      <c r="E156" s="339" t="s">
        <v>489</v>
      </c>
      <c r="F156" s="339" t="s">
        <v>269</v>
      </c>
      <c r="G156" s="339" t="s">
        <v>456</v>
      </c>
      <c r="H156" s="257">
        <f t="shared" si="5"/>
        <v>3672.5</v>
      </c>
      <c r="I156" s="335">
        <v>5650</v>
      </c>
      <c r="J156" s="336"/>
      <c r="K156" s="337"/>
    </row>
    <row r="157" spans="1:11">
      <c r="A157" s="688"/>
      <c r="B157" s="719"/>
      <c r="C157" s="688"/>
      <c r="D157" s="684" t="s">
        <v>36</v>
      </c>
      <c r="E157" s="339" t="s">
        <v>489</v>
      </c>
      <c r="F157" s="339" t="s">
        <v>74</v>
      </c>
      <c r="G157" s="339" t="s">
        <v>456</v>
      </c>
      <c r="H157" s="257">
        <f t="shared" si="5"/>
        <v>3672.5</v>
      </c>
      <c r="I157" s="335">
        <v>5650</v>
      </c>
      <c r="J157" s="336"/>
      <c r="K157" s="337" t="s">
        <v>755</v>
      </c>
    </row>
    <row r="158" spans="1:11">
      <c r="A158" s="688"/>
      <c r="B158" s="719"/>
      <c r="C158" s="688"/>
      <c r="D158" s="684" t="s">
        <v>36</v>
      </c>
      <c r="E158" s="339" t="s">
        <v>489</v>
      </c>
      <c r="F158" s="339" t="s">
        <v>70</v>
      </c>
      <c r="G158" s="339" t="s">
        <v>456</v>
      </c>
      <c r="H158" s="257">
        <f t="shared" si="5"/>
        <v>3672.5</v>
      </c>
      <c r="I158" s="335">
        <v>5650</v>
      </c>
      <c r="J158" s="336"/>
      <c r="K158" s="337"/>
    </row>
    <row r="159" spans="1:11">
      <c r="A159" s="688"/>
      <c r="B159" s="719"/>
      <c r="C159" s="688"/>
      <c r="D159" s="684" t="s">
        <v>36</v>
      </c>
      <c r="E159" s="339"/>
      <c r="F159" s="339"/>
      <c r="G159" s="339"/>
      <c r="H159" s="257">
        <f t="shared" si="5"/>
        <v>0</v>
      </c>
      <c r="I159" s="335">
        <v>0</v>
      </c>
      <c r="J159" s="336"/>
      <c r="K159" s="337"/>
    </row>
    <row r="160" spans="1:11">
      <c r="A160" s="688"/>
      <c r="B160" s="719"/>
      <c r="C160" s="688"/>
      <c r="D160" s="684" t="s">
        <v>36</v>
      </c>
      <c r="E160" s="339"/>
      <c r="F160" s="339"/>
      <c r="G160" s="339"/>
      <c r="H160" s="257">
        <f t="shared" si="5"/>
        <v>0</v>
      </c>
      <c r="I160" s="335">
        <v>0</v>
      </c>
      <c r="J160" s="336"/>
      <c r="K160" s="337"/>
    </row>
    <row r="161" spans="1:11" ht="26.25" customHeight="1">
      <c r="A161" s="688"/>
      <c r="B161" s="719"/>
      <c r="C161" s="688"/>
      <c r="D161" s="684"/>
      <c r="E161" s="339"/>
      <c r="F161" s="339"/>
      <c r="G161" s="339"/>
      <c r="H161" s="257">
        <f t="shared" ref="H161:H255" si="9">I161*0.65</f>
        <v>0</v>
      </c>
      <c r="I161" s="335">
        <v>0</v>
      </c>
      <c r="J161" s="336"/>
      <c r="K161" s="337"/>
    </row>
    <row r="162" spans="1:11" ht="24.75" customHeight="1">
      <c r="A162" s="689"/>
      <c r="B162" s="720"/>
      <c r="C162" s="689"/>
      <c r="D162" s="695"/>
      <c r="E162" s="339"/>
      <c r="F162" s="339"/>
      <c r="G162" s="339"/>
      <c r="H162" s="257">
        <f t="shared" si="9"/>
        <v>0</v>
      </c>
      <c r="I162" s="335">
        <v>0</v>
      </c>
      <c r="J162" s="336"/>
      <c r="K162" s="337"/>
    </row>
    <row r="163" spans="1:11">
      <c r="A163" s="682" t="s">
        <v>464</v>
      </c>
      <c r="B163" s="601"/>
      <c r="C163" s="678" t="s">
        <v>1140</v>
      </c>
      <c r="D163" s="683" t="s">
        <v>36</v>
      </c>
      <c r="E163" s="256" t="s">
        <v>1141</v>
      </c>
      <c r="F163" s="256" t="s">
        <v>74</v>
      </c>
      <c r="G163" s="256" t="s">
        <v>456</v>
      </c>
      <c r="H163" s="257">
        <f t="shared" si="9"/>
        <v>3867.5</v>
      </c>
      <c r="I163" s="335">
        <v>5950</v>
      </c>
      <c r="J163" s="336"/>
      <c r="K163" s="337"/>
    </row>
    <row r="164" spans="1:11">
      <c r="A164" s="682"/>
      <c r="B164" s="601"/>
      <c r="C164" s="678"/>
      <c r="D164" s="684" t="s">
        <v>36</v>
      </c>
      <c r="E164" s="256" t="s">
        <v>1141</v>
      </c>
      <c r="F164" s="256" t="s">
        <v>70</v>
      </c>
      <c r="G164" s="256" t="s">
        <v>456</v>
      </c>
      <c r="H164" s="257">
        <f t="shared" si="9"/>
        <v>3867.5</v>
      </c>
      <c r="I164" s="335">
        <v>5950</v>
      </c>
      <c r="J164" s="336"/>
      <c r="K164" s="337"/>
    </row>
    <row r="165" spans="1:11">
      <c r="A165" s="682"/>
      <c r="B165" s="601"/>
      <c r="C165" s="678"/>
      <c r="D165" s="684" t="s">
        <v>36</v>
      </c>
      <c r="E165" s="256" t="s">
        <v>1141</v>
      </c>
      <c r="F165" s="256" t="s">
        <v>71</v>
      </c>
      <c r="G165" s="256" t="s">
        <v>456</v>
      </c>
      <c r="H165" s="257">
        <f t="shared" si="9"/>
        <v>3867.5</v>
      </c>
      <c r="I165" s="335">
        <v>5950</v>
      </c>
      <c r="J165" s="336"/>
      <c r="K165" s="337"/>
    </row>
    <row r="166" spans="1:11" ht="25.5">
      <c r="A166" s="682"/>
      <c r="B166" s="601"/>
      <c r="C166" s="678"/>
      <c r="D166" s="684" t="s">
        <v>36</v>
      </c>
      <c r="E166" s="256" t="s">
        <v>1141</v>
      </c>
      <c r="F166" s="256" t="s">
        <v>72</v>
      </c>
      <c r="G166" s="256" t="s">
        <v>456</v>
      </c>
      <c r="H166" s="257">
        <f t="shared" si="9"/>
        <v>3867.5</v>
      </c>
      <c r="I166" s="335">
        <v>5950</v>
      </c>
      <c r="J166" s="336"/>
      <c r="K166" s="340" t="s">
        <v>667</v>
      </c>
    </row>
    <row r="167" spans="1:11" ht="60" customHeight="1">
      <c r="A167" s="682"/>
      <c r="B167" s="601"/>
      <c r="C167" s="678"/>
      <c r="D167" s="684" t="s">
        <v>36</v>
      </c>
      <c r="E167" s="256" t="s">
        <v>1141</v>
      </c>
      <c r="F167" s="256" t="s">
        <v>407</v>
      </c>
      <c r="G167" s="256" t="s">
        <v>456</v>
      </c>
      <c r="H167" s="257">
        <f t="shared" si="9"/>
        <v>3867.5</v>
      </c>
      <c r="I167" s="335">
        <v>5950</v>
      </c>
      <c r="J167" s="336"/>
      <c r="K167" s="337"/>
    </row>
    <row r="168" spans="1:11">
      <c r="A168" s="682" t="s">
        <v>464</v>
      </c>
      <c r="B168" s="601"/>
      <c r="C168" s="678" t="s">
        <v>668</v>
      </c>
      <c r="D168" s="683" t="s">
        <v>36</v>
      </c>
      <c r="E168" s="341" t="s">
        <v>802</v>
      </c>
      <c r="F168" s="341" t="s">
        <v>74</v>
      </c>
      <c r="G168" s="341" t="s">
        <v>456</v>
      </c>
      <c r="H168" s="257">
        <f t="shared" ref="H168:H172" si="10">I168*0.65</f>
        <v>3672.5</v>
      </c>
      <c r="I168" s="335">
        <v>5650</v>
      </c>
      <c r="J168" s="336"/>
      <c r="K168" s="337"/>
    </row>
    <row r="169" spans="1:11">
      <c r="A169" s="682"/>
      <c r="B169" s="601"/>
      <c r="C169" s="678"/>
      <c r="D169" s="684" t="s">
        <v>36</v>
      </c>
      <c r="E169" s="341" t="s">
        <v>802</v>
      </c>
      <c r="F169" s="341" t="s">
        <v>70</v>
      </c>
      <c r="G169" s="341" t="s">
        <v>456</v>
      </c>
      <c r="H169" s="257">
        <f t="shared" si="10"/>
        <v>3672.5</v>
      </c>
      <c r="I169" s="335">
        <v>5650</v>
      </c>
      <c r="J169" s="336"/>
      <c r="K169" s="337"/>
    </row>
    <row r="170" spans="1:11">
      <c r="A170" s="682"/>
      <c r="B170" s="601"/>
      <c r="C170" s="678"/>
      <c r="D170" s="684" t="s">
        <v>36</v>
      </c>
      <c r="E170" s="341" t="s">
        <v>802</v>
      </c>
      <c r="F170" s="341" t="s">
        <v>71</v>
      </c>
      <c r="G170" s="341" t="s">
        <v>456</v>
      </c>
      <c r="H170" s="257">
        <f t="shared" si="10"/>
        <v>3672.5</v>
      </c>
      <c r="I170" s="335">
        <v>5650</v>
      </c>
      <c r="J170" s="336"/>
      <c r="K170" s="337"/>
    </row>
    <row r="171" spans="1:11">
      <c r="A171" s="682"/>
      <c r="B171" s="601"/>
      <c r="C171" s="678"/>
      <c r="D171" s="684" t="s">
        <v>36</v>
      </c>
      <c r="E171" s="341" t="s">
        <v>802</v>
      </c>
      <c r="F171" s="341" t="s">
        <v>72</v>
      </c>
      <c r="G171" s="341" t="s">
        <v>456</v>
      </c>
      <c r="H171" s="257">
        <f t="shared" si="10"/>
        <v>3672.5</v>
      </c>
      <c r="I171" s="335">
        <v>5650</v>
      </c>
      <c r="J171" s="336"/>
      <c r="K171" s="340" t="s">
        <v>669</v>
      </c>
    </row>
    <row r="172" spans="1:11" ht="61.5" customHeight="1">
      <c r="A172" s="682"/>
      <c r="B172" s="601"/>
      <c r="C172" s="678"/>
      <c r="D172" s="684" t="s">
        <v>36</v>
      </c>
      <c r="E172" s="341" t="s">
        <v>802</v>
      </c>
      <c r="F172" s="341" t="s">
        <v>407</v>
      </c>
      <c r="G172" s="341" t="s">
        <v>456</v>
      </c>
      <c r="H172" s="257">
        <f t="shared" si="10"/>
        <v>3672.5</v>
      </c>
      <c r="I172" s="335">
        <v>5650</v>
      </c>
      <c r="J172" s="336"/>
      <c r="K172" s="337"/>
    </row>
    <row r="173" spans="1:11">
      <c r="A173" s="678" t="s">
        <v>464</v>
      </c>
      <c r="B173" s="601"/>
      <c r="C173" s="678" t="s">
        <v>559</v>
      </c>
      <c r="D173" s="683" t="s">
        <v>36</v>
      </c>
      <c r="E173" s="341" t="s">
        <v>803</v>
      </c>
      <c r="F173" s="341" t="s">
        <v>74</v>
      </c>
      <c r="G173" s="341" t="s">
        <v>456</v>
      </c>
      <c r="H173" s="257">
        <f t="shared" si="9"/>
        <v>3672.5</v>
      </c>
      <c r="I173" s="335">
        <v>5650</v>
      </c>
      <c r="J173" s="336"/>
      <c r="K173" s="337"/>
    </row>
    <row r="174" spans="1:11">
      <c r="A174" s="678"/>
      <c r="B174" s="601"/>
      <c r="C174" s="678"/>
      <c r="D174" s="684" t="s">
        <v>36</v>
      </c>
      <c r="E174" s="341" t="s">
        <v>803</v>
      </c>
      <c r="F174" s="341" t="s">
        <v>70</v>
      </c>
      <c r="G174" s="341" t="s">
        <v>456</v>
      </c>
      <c r="H174" s="257">
        <f t="shared" si="9"/>
        <v>3672.5</v>
      </c>
      <c r="I174" s="335">
        <v>5650</v>
      </c>
      <c r="J174" s="336"/>
      <c r="K174" s="337"/>
    </row>
    <row r="175" spans="1:11">
      <c r="A175" s="678"/>
      <c r="B175" s="601"/>
      <c r="C175" s="678"/>
      <c r="D175" s="684" t="s">
        <v>36</v>
      </c>
      <c r="E175" s="341" t="s">
        <v>803</v>
      </c>
      <c r="F175" s="341" t="s">
        <v>71</v>
      </c>
      <c r="G175" s="341" t="s">
        <v>456</v>
      </c>
      <c r="H175" s="257">
        <f t="shared" si="9"/>
        <v>3672.5</v>
      </c>
      <c r="I175" s="335">
        <v>5650</v>
      </c>
      <c r="J175" s="336"/>
      <c r="K175" s="337"/>
    </row>
    <row r="176" spans="1:11">
      <c r="A176" s="678"/>
      <c r="B176" s="601"/>
      <c r="C176" s="678"/>
      <c r="D176" s="684" t="s">
        <v>36</v>
      </c>
      <c r="E176" s="341" t="s">
        <v>803</v>
      </c>
      <c r="F176" s="341" t="s">
        <v>72</v>
      </c>
      <c r="G176" s="341" t="s">
        <v>456</v>
      </c>
      <c r="H176" s="257">
        <f t="shared" si="9"/>
        <v>3672.5</v>
      </c>
      <c r="I176" s="335">
        <v>5650</v>
      </c>
      <c r="J176" s="336"/>
      <c r="K176" s="337"/>
    </row>
    <row r="177" spans="1:11" ht="61.5" customHeight="1">
      <c r="A177" s="678"/>
      <c r="B177" s="601"/>
      <c r="C177" s="678"/>
      <c r="D177" s="684" t="s">
        <v>36</v>
      </c>
      <c r="E177" s="341" t="s">
        <v>803</v>
      </c>
      <c r="F177" s="341" t="s">
        <v>407</v>
      </c>
      <c r="G177" s="341" t="s">
        <v>456</v>
      </c>
      <c r="H177" s="257">
        <f t="shared" si="9"/>
        <v>3672.5</v>
      </c>
      <c r="I177" s="335">
        <v>5650</v>
      </c>
      <c r="J177" s="336"/>
      <c r="K177" s="337"/>
    </row>
    <row r="178" spans="1:11">
      <c r="A178" s="678" t="s">
        <v>464</v>
      </c>
      <c r="B178" s="601"/>
      <c r="C178" s="678" t="s">
        <v>559</v>
      </c>
      <c r="D178" s="698" t="s">
        <v>804</v>
      </c>
      <c r="E178" s="327" t="s">
        <v>803</v>
      </c>
      <c r="F178" s="327" t="s">
        <v>74</v>
      </c>
      <c r="G178" s="327"/>
      <c r="H178" s="257">
        <f t="shared" si="9"/>
        <v>3672.5</v>
      </c>
      <c r="I178" s="335">
        <v>5650</v>
      </c>
      <c r="J178" s="336"/>
      <c r="K178" s="337"/>
    </row>
    <row r="179" spans="1:11">
      <c r="A179" s="678"/>
      <c r="B179" s="601"/>
      <c r="C179" s="678"/>
      <c r="D179" s="699"/>
      <c r="E179" s="327" t="s">
        <v>803</v>
      </c>
      <c r="F179" s="327" t="s">
        <v>70</v>
      </c>
      <c r="G179" s="327"/>
      <c r="H179" s="257">
        <f t="shared" si="9"/>
        <v>3672.5</v>
      </c>
      <c r="I179" s="335">
        <v>5650</v>
      </c>
      <c r="J179" s="336"/>
      <c r="K179" s="337"/>
    </row>
    <row r="180" spans="1:11">
      <c r="A180" s="678"/>
      <c r="B180" s="601"/>
      <c r="C180" s="678"/>
      <c r="D180" s="699"/>
      <c r="E180" s="327" t="s">
        <v>803</v>
      </c>
      <c r="F180" s="327" t="s">
        <v>71</v>
      </c>
      <c r="G180" s="327"/>
      <c r="H180" s="257">
        <f t="shared" si="9"/>
        <v>3672.5</v>
      </c>
      <c r="I180" s="335">
        <v>5650</v>
      </c>
      <c r="J180" s="336"/>
      <c r="K180" s="337"/>
    </row>
    <row r="181" spans="1:11">
      <c r="A181" s="678"/>
      <c r="B181" s="601"/>
      <c r="C181" s="678"/>
      <c r="D181" s="699"/>
      <c r="E181" s="327" t="s">
        <v>803</v>
      </c>
      <c r="F181" s="327" t="s">
        <v>72</v>
      </c>
      <c r="G181" s="327"/>
      <c r="H181" s="257">
        <f t="shared" si="9"/>
        <v>3672.5</v>
      </c>
      <c r="I181" s="335">
        <v>5650</v>
      </c>
      <c r="J181" s="336"/>
      <c r="K181" s="337"/>
    </row>
    <row r="182" spans="1:11" ht="61.5" customHeight="1">
      <c r="A182" s="678"/>
      <c r="B182" s="601"/>
      <c r="C182" s="678"/>
      <c r="D182" s="700"/>
      <c r="E182" s="327" t="s">
        <v>803</v>
      </c>
      <c r="F182" s="327" t="s">
        <v>407</v>
      </c>
      <c r="G182" s="327"/>
      <c r="H182" s="257">
        <f t="shared" si="9"/>
        <v>3672.5</v>
      </c>
      <c r="I182" s="335">
        <v>5650</v>
      </c>
      <c r="J182" s="336"/>
      <c r="K182" s="337"/>
    </row>
    <row r="183" spans="1:11">
      <c r="A183" s="682" t="s">
        <v>464</v>
      </c>
      <c r="B183" s="601"/>
      <c r="C183" s="678" t="s">
        <v>671</v>
      </c>
      <c r="D183" s="683" t="s">
        <v>36</v>
      </c>
      <c r="E183" s="341" t="s">
        <v>805</v>
      </c>
      <c r="F183" s="341" t="s">
        <v>74</v>
      </c>
      <c r="G183" s="341" t="s">
        <v>456</v>
      </c>
      <c r="H183" s="257">
        <f t="shared" si="9"/>
        <v>3672.5</v>
      </c>
      <c r="I183" s="335">
        <v>5650</v>
      </c>
      <c r="J183" s="336"/>
      <c r="K183" s="337"/>
    </row>
    <row r="184" spans="1:11">
      <c r="A184" s="682"/>
      <c r="B184" s="601"/>
      <c r="C184" s="678"/>
      <c r="D184" s="684" t="s">
        <v>36</v>
      </c>
      <c r="E184" s="341" t="s">
        <v>805</v>
      </c>
      <c r="F184" s="341" t="s">
        <v>70</v>
      </c>
      <c r="G184" s="341" t="s">
        <v>456</v>
      </c>
      <c r="H184" s="257">
        <f t="shared" si="9"/>
        <v>3672.5</v>
      </c>
      <c r="I184" s="335">
        <v>5650</v>
      </c>
      <c r="J184" s="336"/>
      <c r="K184" s="337"/>
    </row>
    <row r="185" spans="1:11">
      <c r="A185" s="682"/>
      <c r="B185" s="601"/>
      <c r="C185" s="678"/>
      <c r="D185" s="684" t="s">
        <v>36</v>
      </c>
      <c r="E185" s="341" t="s">
        <v>805</v>
      </c>
      <c r="F185" s="341" t="s">
        <v>71</v>
      </c>
      <c r="G185" s="341" t="s">
        <v>456</v>
      </c>
      <c r="H185" s="257">
        <f t="shared" si="9"/>
        <v>3672.5</v>
      </c>
      <c r="I185" s="335">
        <v>5650</v>
      </c>
      <c r="J185" s="336"/>
      <c r="K185" s="337" t="s">
        <v>680</v>
      </c>
    </row>
    <row r="186" spans="1:11">
      <c r="A186" s="682"/>
      <c r="B186" s="601"/>
      <c r="C186" s="678"/>
      <c r="D186" s="684" t="s">
        <v>36</v>
      </c>
      <c r="E186" s="341" t="s">
        <v>805</v>
      </c>
      <c r="F186" s="341" t="s">
        <v>72</v>
      </c>
      <c r="G186" s="341" t="s">
        <v>456</v>
      </c>
      <c r="H186" s="257">
        <f t="shared" si="9"/>
        <v>3672.5</v>
      </c>
      <c r="I186" s="335">
        <v>5650</v>
      </c>
      <c r="J186" s="336"/>
      <c r="K186" s="337"/>
    </row>
    <row r="187" spans="1:11" ht="61.5" customHeight="1">
      <c r="A187" s="682"/>
      <c r="B187" s="601"/>
      <c r="C187" s="678"/>
      <c r="D187" s="684" t="s">
        <v>36</v>
      </c>
      <c r="E187" s="341" t="s">
        <v>805</v>
      </c>
      <c r="F187" s="341" t="s">
        <v>407</v>
      </c>
      <c r="G187" s="341" t="s">
        <v>456</v>
      </c>
      <c r="H187" s="257">
        <f t="shared" si="9"/>
        <v>3672.5</v>
      </c>
      <c r="I187" s="335">
        <v>5650</v>
      </c>
      <c r="J187" s="336"/>
      <c r="K187" s="713" t="s">
        <v>672</v>
      </c>
    </row>
    <row r="188" spans="1:11">
      <c r="A188" s="682" t="s">
        <v>464</v>
      </c>
      <c r="B188" s="601"/>
      <c r="C188" s="678" t="s">
        <v>670</v>
      </c>
      <c r="D188" s="683" t="s">
        <v>36</v>
      </c>
      <c r="E188" s="341" t="s">
        <v>806</v>
      </c>
      <c r="F188" s="341" t="s">
        <v>74</v>
      </c>
      <c r="G188" s="341" t="s">
        <v>456</v>
      </c>
      <c r="H188" s="257">
        <f t="shared" ref="H188:H192" si="11">I188*0.65</f>
        <v>3672.5</v>
      </c>
      <c r="I188" s="335">
        <v>5650</v>
      </c>
      <c r="J188" s="336"/>
      <c r="K188" s="591"/>
    </row>
    <row r="189" spans="1:11">
      <c r="A189" s="682"/>
      <c r="B189" s="601"/>
      <c r="C189" s="678"/>
      <c r="D189" s="684" t="s">
        <v>36</v>
      </c>
      <c r="E189" s="341" t="s">
        <v>806</v>
      </c>
      <c r="F189" s="341" t="s">
        <v>70</v>
      </c>
      <c r="G189" s="341" t="s">
        <v>456</v>
      </c>
      <c r="H189" s="257">
        <f t="shared" si="11"/>
        <v>3672.5</v>
      </c>
      <c r="I189" s="335">
        <v>5650</v>
      </c>
      <c r="J189" s="336"/>
      <c r="K189" s="591"/>
    </row>
    <row r="190" spans="1:11">
      <c r="A190" s="682"/>
      <c r="B190" s="601"/>
      <c r="C190" s="678"/>
      <c r="D190" s="684" t="s">
        <v>36</v>
      </c>
      <c r="E190" s="341" t="s">
        <v>806</v>
      </c>
      <c r="F190" s="341" t="s">
        <v>71</v>
      </c>
      <c r="G190" s="341" t="s">
        <v>456</v>
      </c>
      <c r="H190" s="257">
        <f t="shared" si="11"/>
        <v>3672.5</v>
      </c>
      <c r="I190" s="335">
        <v>5650</v>
      </c>
      <c r="J190" s="336"/>
      <c r="K190" s="591"/>
    </row>
    <row r="191" spans="1:11">
      <c r="A191" s="682"/>
      <c r="B191" s="601"/>
      <c r="C191" s="678"/>
      <c r="D191" s="684" t="s">
        <v>36</v>
      </c>
      <c r="E191" s="341" t="s">
        <v>806</v>
      </c>
      <c r="F191" s="341" t="s">
        <v>72</v>
      </c>
      <c r="G191" s="341" t="s">
        <v>456</v>
      </c>
      <c r="H191" s="257">
        <f t="shared" si="11"/>
        <v>3672.5</v>
      </c>
      <c r="I191" s="335">
        <v>5650</v>
      </c>
      <c r="J191" s="336"/>
      <c r="K191" s="591"/>
    </row>
    <row r="192" spans="1:11" ht="61.5" customHeight="1">
      <c r="A192" s="682"/>
      <c r="B192" s="601"/>
      <c r="C192" s="678"/>
      <c r="D192" s="684" t="s">
        <v>36</v>
      </c>
      <c r="E192" s="341" t="s">
        <v>806</v>
      </c>
      <c r="F192" s="341" t="s">
        <v>407</v>
      </c>
      <c r="G192" s="341" t="s">
        <v>456</v>
      </c>
      <c r="H192" s="257">
        <f t="shared" si="11"/>
        <v>3672.5</v>
      </c>
      <c r="I192" s="335">
        <v>5650</v>
      </c>
      <c r="J192" s="336"/>
      <c r="K192" s="591"/>
    </row>
    <row r="193" spans="1:11" ht="31.5">
      <c r="A193" s="275"/>
      <c r="B193" s="275" t="s">
        <v>590</v>
      </c>
      <c r="C193" s="275"/>
      <c r="D193" s="279"/>
      <c r="E193" s="279"/>
      <c r="F193" s="279"/>
      <c r="G193" s="279"/>
      <c r="H193" s="257">
        <f t="shared" si="9"/>
        <v>0</v>
      </c>
      <c r="I193" s="279">
        <v>0</v>
      </c>
      <c r="J193" s="281"/>
      <c r="K193" s="286"/>
    </row>
    <row r="194" spans="1:11">
      <c r="A194" s="679" t="s">
        <v>501</v>
      </c>
      <c r="B194" s="681"/>
      <c r="C194" s="679" t="s">
        <v>503</v>
      </c>
      <c r="D194" s="683" t="s">
        <v>36</v>
      </c>
      <c r="E194" s="256" t="s">
        <v>899</v>
      </c>
      <c r="F194" s="256" t="s">
        <v>74</v>
      </c>
      <c r="G194" s="256" t="s">
        <v>502</v>
      </c>
      <c r="H194" s="257">
        <f t="shared" si="9"/>
        <v>3243.5</v>
      </c>
      <c r="I194" s="335">
        <v>4990</v>
      </c>
      <c r="J194" s="336"/>
      <c r="K194" s="337"/>
    </row>
    <row r="195" spans="1:11">
      <c r="A195" s="679"/>
      <c r="B195" s="681"/>
      <c r="C195" s="679"/>
      <c r="D195" s="684" t="s">
        <v>36</v>
      </c>
      <c r="E195" s="256" t="s">
        <v>899</v>
      </c>
      <c r="F195" s="256" t="s">
        <v>70</v>
      </c>
      <c r="G195" s="256" t="s">
        <v>502</v>
      </c>
      <c r="H195" s="257">
        <f t="shared" si="9"/>
        <v>3243.5</v>
      </c>
      <c r="I195" s="335">
        <v>4990</v>
      </c>
      <c r="J195" s="336"/>
      <c r="K195" s="337"/>
    </row>
    <row r="196" spans="1:11">
      <c r="A196" s="679"/>
      <c r="B196" s="681"/>
      <c r="C196" s="679"/>
      <c r="D196" s="684" t="s">
        <v>36</v>
      </c>
      <c r="E196" s="256" t="s">
        <v>899</v>
      </c>
      <c r="F196" s="256" t="s">
        <v>71</v>
      </c>
      <c r="G196" s="256" t="s">
        <v>502</v>
      </c>
      <c r="H196" s="257">
        <f t="shared" si="9"/>
        <v>3243.5</v>
      </c>
      <c r="I196" s="335">
        <v>4990</v>
      </c>
      <c r="J196" s="336"/>
      <c r="K196" s="337"/>
    </row>
    <row r="197" spans="1:11">
      <c r="A197" s="679"/>
      <c r="B197" s="681"/>
      <c r="C197" s="679"/>
      <c r="D197" s="684" t="s">
        <v>36</v>
      </c>
      <c r="E197" s="256" t="s">
        <v>899</v>
      </c>
      <c r="F197" s="256" t="s">
        <v>72</v>
      </c>
      <c r="G197" s="256" t="s">
        <v>502</v>
      </c>
      <c r="H197" s="257">
        <f t="shared" si="9"/>
        <v>3243.5</v>
      </c>
      <c r="I197" s="335">
        <v>4990</v>
      </c>
      <c r="J197" s="336"/>
      <c r="K197" s="337"/>
    </row>
    <row r="198" spans="1:11">
      <c r="A198" s="679"/>
      <c r="B198" s="681"/>
      <c r="C198" s="679"/>
      <c r="D198" s="684" t="s">
        <v>36</v>
      </c>
      <c r="E198" s="256" t="s">
        <v>899</v>
      </c>
      <c r="F198" s="256" t="s">
        <v>407</v>
      </c>
      <c r="G198" s="256" t="s">
        <v>502</v>
      </c>
      <c r="H198" s="257">
        <f t="shared" si="9"/>
        <v>3243.5</v>
      </c>
      <c r="I198" s="335">
        <v>4990</v>
      </c>
      <c r="J198" s="336"/>
      <c r="K198" s="337"/>
    </row>
    <row r="199" spans="1:11" ht="61.5" customHeight="1">
      <c r="A199" s="679"/>
      <c r="B199" s="681"/>
      <c r="C199" s="679"/>
      <c r="D199" s="602"/>
      <c r="E199" s="256" t="s">
        <v>899</v>
      </c>
      <c r="F199" s="256" t="s">
        <v>406</v>
      </c>
      <c r="G199" s="256" t="s">
        <v>502</v>
      </c>
      <c r="H199" s="257">
        <f t="shared" si="9"/>
        <v>3243.5</v>
      </c>
      <c r="I199" s="335">
        <v>4990</v>
      </c>
      <c r="J199" s="336"/>
      <c r="K199" s="337"/>
    </row>
    <row r="200" spans="1:11">
      <c r="A200" s="679" t="s">
        <v>501</v>
      </c>
      <c r="B200" s="681"/>
      <c r="C200" s="679" t="s">
        <v>504</v>
      </c>
      <c r="D200" s="683" t="s">
        <v>36</v>
      </c>
      <c r="E200" s="256" t="s">
        <v>900</v>
      </c>
      <c r="F200" s="256" t="s">
        <v>74</v>
      </c>
      <c r="G200" s="256" t="s">
        <v>502</v>
      </c>
      <c r="H200" s="257">
        <f t="shared" si="9"/>
        <v>3243.5</v>
      </c>
      <c r="I200" s="335">
        <v>4990</v>
      </c>
      <c r="J200" s="336"/>
      <c r="K200" s="337"/>
    </row>
    <row r="201" spans="1:11">
      <c r="A201" s="679"/>
      <c r="B201" s="681"/>
      <c r="C201" s="679"/>
      <c r="D201" s="684" t="s">
        <v>36</v>
      </c>
      <c r="E201" s="256" t="s">
        <v>900</v>
      </c>
      <c r="F201" s="256" t="s">
        <v>70</v>
      </c>
      <c r="G201" s="256" t="s">
        <v>502</v>
      </c>
      <c r="H201" s="257">
        <f t="shared" si="9"/>
        <v>3243.5</v>
      </c>
      <c r="I201" s="335">
        <v>4990</v>
      </c>
      <c r="J201" s="336"/>
      <c r="K201" s="337"/>
    </row>
    <row r="202" spans="1:11">
      <c r="A202" s="679"/>
      <c r="B202" s="681"/>
      <c r="C202" s="679"/>
      <c r="D202" s="684" t="s">
        <v>36</v>
      </c>
      <c r="E202" s="256" t="s">
        <v>900</v>
      </c>
      <c r="F202" s="256" t="s">
        <v>71</v>
      </c>
      <c r="G202" s="256" t="s">
        <v>502</v>
      </c>
      <c r="H202" s="257">
        <f t="shared" si="9"/>
        <v>3243.5</v>
      </c>
      <c r="I202" s="335">
        <v>4990</v>
      </c>
      <c r="J202" s="336"/>
      <c r="K202" s="337"/>
    </row>
    <row r="203" spans="1:11">
      <c r="A203" s="679"/>
      <c r="B203" s="681"/>
      <c r="C203" s="679"/>
      <c r="D203" s="684" t="s">
        <v>36</v>
      </c>
      <c r="E203" s="256" t="s">
        <v>900</v>
      </c>
      <c r="F203" s="256" t="s">
        <v>72</v>
      </c>
      <c r="G203" s="256" t="s">
        <v>502</v>
      </c>
      <c r="H203" s="257">
        <f t="shared" si="9"/>
        <v>3243.5</v>
      </c>
      <c r="I203" s="335">
        <v>4990</v>
      </c>
      <c r="J203" s="336"/>
      <c r="K203" s="337"/>
    </row>
    <row r="204" spans="1:11">
      <c r="A204" s="679"/>
      <c r="B204" s="681"/>
      <c r="C204" s="679"/>
      <c r="D204" s="684" t="s">
        <v>36</v>
      </c>
      <c r="E204" s="256" t="s">
        <v>900</v>
      </c>
      <c r="F204" s="256" t="s">
        <v>407</v>
      </c>
      <c r="G204" s="256" t="s">
        <v>502</v>
      </c>
      <c r="H204" s="257">
        <f t="shared" si="9"/>
        <v>3243.5</v>
      </c>
      <c r="I204" s="335">
        <v>4990</v>
      </c>
      <c r="J204" s="336"/>
      <c r="K204" s="337"/>
    </row>
    <row r="205" spans="1:11" ht="61.5" customHeight="1">
      <c r="A205" s="679"/>
      <c r="B205" s="681"/>
      <c r="C205" s="679"/>
      <c r="D205" s="602" t="s">
        <v>36</v>
      </c>
      <c r="E205" s="256" t="s">
        <v>900</v>
      </c>
      <c r="F205" s="256" t="s">
        <v>406</v>
      </c>
      <c r="G205" s="256" t="s">
        <v>502</v>
      </c>
      <c r="H205" s="257">
        <f t="shared" si="9"/>
        <v>3243.5</v>
      </c>
      <c r="I205" s="335">
        <v>4990</v>
      </c>
      <c r="J205" s="336"/>
      <c r="K205" s="337"/>
    </row>
    <row r="206" spans="1:11" ht="15.75">
      <c r="A206" s="275"/>
      <c r="B206" s="275" t="s">
        <v>546</v>
      </c>
      <c r="C206" s="275"/>
      <c r="D206" s="279"/>
      <c r="E206" s="279"/>
      <c r="F206" s="279"/>
      <c r="G206" s="279"/>
      <c r="H206" s="257">
        <f t="shared" si="9"/>
        <v>0</v>
      </c>
      <c r="I206" s="279">
        <v>0</v>
      </c>
      <c r="J206" s="281"/>
      <c r="K206" s="286"/>
    </row>
    <row r="207" spans="1:11">
      <c r="A207" s="679" t="s">
        <v>558</v>
      </c>
      <c r="B207" s="680" t="s">
        <v>555</v>
      </c>
      <c r="C207" s="679"/>
      <c r="D207" s="683" t="s">
        <v>36</v>
      </c>
      <c r="E207" s="256" t="s">
        <v>901</v>
      </c>
      <c r="F207" s="256" t="s">
        <v>74</v>
      </c>
      <c r="G207" s="256"/>
      <c r="H207" s="257">
        <f t="shared" ref="H207:H212" si="12">I207*0.65</f>
        <v>2925</v>
      </c>
      <c r="I207" s="335">
        <v>4500</v>
      </c>
      <c r="J207" s="336"/>
      <c r="K207" s="337"/>
    </row>
    <row r="208" spans="1:11">
      <c r="A208" s="679"/>
      <c r="B208" s="681"/>
      <c r="C208" s="679"/>
      <c r="D208" s="685"/>
      <c r="E208" s="256" t="s">
        <v>901</v>
      </c>
      <c r="F208" s="256" t="s">
        <v>70</v>
      </c>
      <c r="G208" s="256"/>
      <c r="H208" s="257">
        <f t="shared" si="12"/>
        <v>2925</v>
      </c>
      <c r="I208" s="335">
        <v>4500</v>
      </c>
      <c r="J208" s="336"/>
      <c r="K208" s="337" t="s">
        <v>817</v>
      </c>
    </row>
    <row r="209" spans="1:11">
      <c r="A209" s="679"/>
      <c r="B209" s="681"/>
      <c r="C209" s="679"/>
      <c r="D209" s="685"/>
      <c r="E209" s="256" t="s">
        <v>901</v>
      </c>
      <c r="F209" s="256" t="s">
        <v>71</v>
      </c>
      <c r="G209" s="256"/>
      <c r="H209" s="257">
        <f t="shared" si="12"/>
        <v>2925</v>
      </c>
      <c r="I209" s="335">
        <v>4500</v>
      </c>
      <c r="J209" s="336"/>
      <c r="K209" s="337" t="s">
        <v>818</v>
      </c>
    </row>
    <row r="210" spans="1:11">
      <c r="A210" s="679"/>
      <c r="B210" s="681"/>
      <c r="C210" s="679"/>
      <c r="D210" s="685"/>
      <c r="E210" s="256" t="s">
        <v>901</v>
      </c>
      <c r="F210" s="256" t="s">
        <v>72</v>
      </c>
      <c r="G210" s="256"/>
      <c r="H210" s="257">
        <f t="shared" si="12"/>
        <v>2925</v>
      </c>
      <c r="I210" s="335">
        <v>4500</v>
      </c>
      <c r="J210" s="336"/>
      <c r="K210" s="337"/>
    </row>
    <row r="211" spans="1:11">
      <c r="A211" s="679"/>
      <c r="B211" s="681"/>
      <c r="C211" s="679"/>
      <c r="D211" s="685"/>
      <c r="E211" s="256" t="s">
        <v>901</v>
      </c>
      <c r="F211" s="256" t="s">
        <v>407</v>
      </c>
      <c r="G211" s="256"/>
      <c r="H211" s="257">
        <f t="shared" si="12"/>
        <v>2925</v>
      </c>
      <c r="I211" s="335">
        <v>4500</v>
      </c>
      <c r="J211" s="336"/>
      <c r="K211" s="337"/>
    </row>
    <row r="212" spans="1:11" ht="61.5" customHeight="1">
      <c r="A212" s="679"/>
      <c r="B212" s="681"/>
      <c r="C212" s="679"/>
      <c r="D212" s="686"/>
      <c r="E212" s="256" t="s">
        <v>901</v>
      </c>
      <c r="F212" s="256" t="s">
        <v>406</v>
      </c>
      <c r="G212" s="256"/>
      <c r="H212" s="257">
        <f t="shared" si="12"/>
        <v>2925</v>
      </c>
      <c r="I212" s="335">
        <v>4500</v>
      </c>
      <c r="J212" s="336"/>
      <c r="K212" s="337"/>
    </row>
    <row r="213" spans="1:11">
      <c r="A213" s="679" t="s">
        <v>558</v>
      </c>
      <c r="B213" s="680" t="s">
        <v>555</v>
      </c>
      <c r="C213" s="679"/>
      <c r="D213" s="706" t="s">
        <v>1138</v>
      </c>
      <c r="E213" s="256" t="s">
        <v>901</v>
      </c>
      <c r="F213" s="256" t="s">
        <v>74</v>
      </c>
      <c r="G213" s="256"/>
      <c r="H213" s="257">
        <f t="shared" si="9"/>
        <v>2925</v>
      </c>
      <c r="I213" s="335">
        <v>4500</v>
      </c>
      <c r="J213" s="336"/>
      <c r="K213" s="337"/>
    </row>
    <row r="214" spans="1:11">
      <c r="A214" s="679"/>
      <c r="B214" s="681"/>
      <c r="C214" s="679"/>
      <c r="D214" s="729"/>
      <c r="E214" s="256" t="s">
        <v>901</v>
      </c>
      <c r="F214" s="256" t="s">
        <v>70</v>
      </c>
      <c r="G214" s="256"/>
      <c r="H214" s="257">
        <f t="shared" si="9"/>
        <v>2925</v>
      </c>
      <c r="I214" s="335">
        <v>4500</v>
      </c>
      <c r="J214" s="336"/>
      <c r="K214" s="337"/>
    </row>
    <row r="215" spans="1:11">
      <c r="A215" s="679"/>
      <c r="B215" s="681"/>
      <c r="C215" s="679"/>
      <c r="D215" s="729"/>
      <c r="E215" s="256" t="s">
        <v>901</v>
      </c>
      <c r="F215" s="256" t="s">
        <v>71</v>
      </c>
      <c r="G215" s="256"/>
      <c r="H215" s="257">
        <f t="shared" si="9"/>
        <v>2925</v>
      </c>
      <c r="I215" s="335">
        <v>4500</v>
      </c>
      <c r="J215" s="336"/>
      <c r="K215" s="337" t="s">
        <v>817</v>
      </c>
    </row>
    <row r="216" spans="1:11">
      <c r="A216" s="679"/>
      <c r="B216" s="681"/>
      <c r="C216" s="679"/>
      <c r="D216" s="729"/>
      <c r="E216" s="256" t="s">
        <v>901</v>
      </c>
      <c r="F216" s="256" t="s">
        <v>72</v>
      </c>
      <c r="G216" s="256"/>
      <c r="H216" s="257">
        <f t="shared" si="9"/>
        <v>2925</v>
      </c>
      <c r="I216" s="335">
        <v>4500</v>
      </c>
      <c r="J216" s="336"/>
      <c r="K216" s="337" t="s">
        <v>818</v>
      </c>
    </row>
    <row r="217" spans="1:11">
      <c r="A217" s="679"/>
      <c r="B217" s="681"/>
      <c r="C217" s="679"/>
      <c r="D217" s="729"/>
      <c r="E217" s="256" t="s">
        <v>901</v>
      </c>
      <c r="F217" s="256" t="s">
        <v>407</v>
      </c>
      <c r="G217" s="256"/>
      <c r="H217" s="257">
        <f t="shared" si="9"/>
        <v>2925</v>
      </c>
      <c r="I217" s="335">
        <v>4500</v>
      </c>
      <c r="J217" s="336"/>
      <c r="K217" s="337"/>
    </row>
    <row r="218" spans="1:11">
      <c r="A218" s="679"/>
      <c r="B218" s="681"/>
      <c r="C218" s="679"/>
      <c r="D218" s="730"/>
      <c r="E218" s="256" t="s">
        <v>901</v>
      </c>
      <c r="F218" s="256" t="s">
        <v>406</v>
      </c>
      <c r="G218" s="256"/>
      <c r="H218" s="257">
        <f t="shared" si="9"/>
        <v>2925</v>
      </c>
      <c r="I218" s="335">
        <v>4500</v>
      </c>
      <c r="J218" s="336"/>
      <c r="K218" s="337"/>
    </row>
    <row r="219" spans="1:11">
      <c r="A219" s="679" t="s">
        <v>558</v>
      </c>
      <c r="B219" s="680" t="s">
        <v>555</v>
      </c>
      <c r="C219" s="679" t="s">
        <v>555</v>
      </c>
      <c r="D219" s="723" t="s">
        <v>547</v>
      </c>
      <c r="E219" s="256" t="s">
        <v>901</v>
      </c>
      <c r="F219" s="256" t="s">
        <v>74</v>
      </c>
      <c r="G219" s="256"/>
      <c r="H219" s="257">
        <f t="shared" si="9"/>
        <v>2275</v>
      </c>
      <c r="I219" s="335">
        <v>3500</v>
      </c>
      <c r="J219" s="336"/>
      <c r="K219" s="337"/>
    </row>
    <row r="220" spans="1:11">
      <c r="A220" s="679"/>
      <c r="B220" s="681"/>
      <c r="C220" s="679"/>
      <c r="D220" s="724"/>
      <c r="E220" s="256" t="s">
        <v>901</v>
      </c>
      <c r="F220" s="256" t="s">
        <v>70</v>
      </c>
      <c r="G220" s="256"/>
      <c r="H220" s="257">
        <f t="shared" si="9"/>
        <v>2275</v>
      </c>
      <c r="I220" s="335">
        <v>3500</v>
      </c>
      <c r="J220" s="336"/>
      <c r="K220" s="337"/>
    </row>
    <row r="221" spans="1:11" ht="73.5" customHeight="1">
      <c r="A221" s="679"/>
      <c r="B221" s="681"/>
      <c r="C221" s="679"/>
      <c r="D221" s="724"/>
      <c r="E221" s="256" t="s">
        <v>901</v>
      </c>
      <c r="F221" s="256" t="s">
        <v>71</v>
      </c>
      <c r="G221" s="256"/>
      <c r="H221" s="257">
        <f t="shared" si="9"/>
        <v>2275</v>
      </c>
      <c r="I221" s="335">
        <v>3500</v>
      </c>
      <c r="J221" s="336"/>
      <c r="K221" s="337" t="s">
        <v>817</v>
      </c>
    </row>
    <row r="222" spans="1:11">
      <c r="A222" s="679"/>
      <c r="B222" s="681"/>
      <c r="C222" s="679"/>
      <c r="D222" s="724"/>
      <c r="E222" s="256" t="s">
        <v>901</v>
      </c>
      <c r="F222" s="256" t="s">
        <v>72</v>
      </c>
      <c r="G222" s="256"/>
      <c r="H222" s="257">
        <f t="shared" si="9"/>
        <v>2275</v>
      </c>
      <c r="I222" s="335">
        <v>3500</v>
      </c>
      <c r="J222" s="336"/>
      <c r="K222" s="337" t="s">
        <v>818</v>
      </c>
    </row>
    <row r="223" spans="1:11">
      <c r="A223" s="679"/>
      <c r="B223" s="681"/>
      <c r="C223" s="679"/>
      <c r="D223" s="725"/>
      <c r="E223" s="256" t="s">
        <v>901</v>
      </c>
      <c r="F223" s="256" t="s">
        <v>407</v>
      </c>
      <c r="G223" s="256"/>
      <c r="H223" s="257">
        <f t="shared" si="9"/>
        <v>2275</v>
      </c>
      <c r="I223" s="335">
        <v>3500</v>
      </c>
      <c r="J223" s="336"/>
      <c r="K223" s="337"/>
    </row>
    <row r="224" spans="1:11">
      <c r="A224" s="679" t="s">
        <v>558</v>
      </c>
      <c r="B224" s="680" t="s">
        <v>555</v>
      </c>
      <c r="C224" s="679" t="s">
        <v>555</v>
      </c>
      <c r="D224" s="731" t="s">
        <v>548</v>
      </c>
      <c r="E224" s="256" t="s">
        <v>901</v>
      </c>
      <c r="F224" s="256" t="s">
        <v>74</v>
      </c>
      <c r="G224" s="256"/>
      <c r="H224" s="257">
        <f t="shared" si="9"/>
        <v>2275</v>
      </c>
      <c r="I224" s="335">
        <v>3500</v>
      </c>
      <c r="J224" s="336"/>
      <c r="K224" s="337"/>
    </row>
    <row r="225" spans="1:11">
      <c r="A225" s="679"/>
      <c r="B225" s="681"/>
      <c r="C225" s="679"/>
      <c r="D225" s="732"/>
      <c r="E225" s="256" t="s">
        <v>901</v>
      </c>
      <c r="F225" s="256" t="s">
        <v>70</v>
      </c>
      <c r="G225" s="256"/>
      <c r="H225" s="257">
        <f t="shared" si="9"/>
        <v>2275</v>
      </c>
      <c r="I225" s="335">
        <v>3500</v>
      </c>
      <c r="J225" s="336"/>
      <c r="K225" s="337"/>
    </row>
    <row r="226" spans="1:11" ht="72.75" customHeight="1">
      <c r="A226" s="679"/>
      <c r="B226" s="681"/>
      <c r="C226" s="679"/>
      <c r="D226" s="732"/>
      <c r="E226" s="256" t="s">
        <v>901</v>
      </c>
      <c r="F226" s="256" t="s">
        <v>71</v>
      </c>
      <c r="G226" s="256"/>
      <c r="H226" s="257">
        <f t="shared" si="9"/>
        <v>2275</v>
      </c>
      <c r="I226" s="335">
        <v>3500</v>
      </c>
      <c r="J226" s="336"/>
      <c r="K226" s="337" t="s">
        <v>817</v>
      </c>
    </row>
    <row r="227" spans="1:11">
      <c r="A227" s="679"/>
      <c r="B227" s="681"/>
      <c r="C227" s="679"/>
      <c r="D227" s="732"/>
      <c r="E227" s="256" t="s">
        <v>901</v>
      </c>
      <c r="F227" s="256" t="s">
        <v>72</v>
      </c>
      <c r="G227" s="256"/>
      <c r="H227" s="257">
        <f t="shared" si="9"/>
        <v>2275</v>
      </c>
      <c r="I227" s="335">
        <v>3500</v>
      </c>
      <c r="J227" s="336"/>
      <c r="K227" s="337" t="s">
        <v>818</v>
      </c>
    </row>
    <row r="228" spans="1:11">
      <c r="A228" s="679"/>
      <c r="B228" s="681"/>
      <c r="C228" s="679"/>
      <c r="D228" s="733"/>
      <c r="E228" s="256" t="s">
        <v>901</v>
      </c>
      <c r="F228" s="256" t="s">
        <v>407</v>
      </c>
      <c r="G228" s="256"/>
      <c r="H228" s="257">
        <f t="shared" si="9"/>
        <v>2275</v>
      </c>
      <c r="I228" s="335">
        <v>3500</v>
      </c>
      <c r="J228" s="336"/>
      <c r="K228" s="337"/>
    </row>
    <row r="229" spans="1:11">
      <c r="A229" s="679" t="s">
        <v>558</v>
      </c>
      <c r="B229" s="680" t="s">
        <v>688</v>
      </c>
      <c r="C229" s="679"/>
      <c r="D229" s="683" t="s">
        <v>36</v>
      </c>
      <c r="E229" s="256" t="s">
        <v>902</v>
      </c>
      <c r="F229" s="256" t="s">
        <v>74</v>
      </c>
      <c r="G229" s="256"/>
      <c r="H229" s="257">
        <f t="shared" ref="H229:H239" si="13">I229*0.65</f>
        <v>3542.5</v>
      </c>
      <c r="I229" s="335">
        <v>5450</v>
      </c>
      <c r="J229" s="336"/>
      <c r="K229" s="337"/>
    </row>
    <row r="230" spans="1:11">
      <c r="A230" s="679"/>
      <c r="B230" s="681"/>
      <c r="C230" s="679"/>
      <c r="D230" s="685"/>
      <c r="E230" s="256" t="s">
        <v>902</v>
      </c>
      <c r="F230" s="256" t="s">
        <v>70</v>
      </c>
      <c r="G230" s="256"/>
      <c r="H230" s="257">
        <f t="shared" si="13"/>
        <v>3542.5</v>
      </c>
      <c r="I230" s="335">
        <v>5450</v>
      </c>
      <c r="J230" s="336"/>
      <c r="K230" s="337"/>
    </row>
    <row r="231" spans="1:11" ht="72.75" customHeight="1">
      <c r="A231" s="679"/>
      <c r="B231" s="681"/>
      <c r="C231" s="679"/>
      <c r="D231" s="685"/>
      <c r="E231" s="256" t="s">
        <v>902</v>
      </c>
      <c r="F231" s="256" t="s">
        <v>71</v>
      </c>
      <c r="G231" s="256"/>
      <c r="H231" s="257">
        <f t="shared" si="13"/>
        <v>3542.5</v>
      </c>
      <c r="I231" s="335">
        <v>5450</v>
      </c>
      <c r="J231" s="336"/>
      <c r="K231" s="337" t="s">
        <v>817</v>
      </c>
    </row>
    <row r="232" spans="1:11">
      <c r="A232" s="679"/>
      <c r="B232" s="681"/>
      <c r="C232" s="679"/>
      <c r="D232" s="685"/>
      <c r="E232" s="256" t="s">
        <v>902</v>
      </c>
      <c r="F232" s="256" t="s">
        <v>72</v>
      </c>
      <c r="G232" s="256"/>
      <c r="H232" s="257">
        <f t="shared" si="13"/>
        <v>3542.5</v>
      </c>
      <c r="I232" s="335">
        <v>5450</v>
      </c>
      <c r="J232" s="336"/>
      <c r="K232" s="337" t="s">
        <v>818</v>
      </c>
    </row>
    <row r="233" spans="1:11">
      <c r="A233" s="679"/>
      <c r="B233" s="681"/>
      <c r="C233" s="679"/>
      <c r="D233" s="686"/>
      <c r="E233" s="256" t="s">
        <v>902</v>
      </c>
      <c r="F233" s="256" t="s">
        <v>407</v>
      </c>
      <c r="G233" s="256"/>
      <c r="H233" s="257">
        <f t="shared" si="13"/>
        <v>3542.5</v>
      </c>
      <c r="I233" s="335">
        <v>5450</v>
      </c>
      <c r="J233" s="336"/>
      <c r="K233" s="337"/>
    </row>
    <row r="234" spans="1:11">
      <c r="A234" s="679" t="s">
        <v>556</v>
      </c>
      <c r="B234" s="680" t="s">
        <v>557</v>
      </c>
      <c r="C234" s="679"/>
      <c r="D234" s="683" t="s">
        <v>36</v>
      </c>
      <c r="E234" s="256" t="s">
        <v>903</v>
      </c>
      <c r="F234" s="256" t="s">
        <v>74</v>
      </c>
      <c r="G234" s="256"/>
      <c r="H234" s="257">
        <f t="shared" si="13"/>
        <v>4127.5</v>
      </c>
      <c r="I234" s="335">
        <v>6350</v>
      </c>
      <c r="J234" s="336"/>
      <c r="K234" s="337"/>
    </row>
    <row r="235" spans="1:11">
      <c r="A235" s="679"/>
      <c r="B235" s="681"/>
      <c r="C235" s="679"/>
      <c r="D235" s="685"/>
      <c r="E235" s="256" t="s">
        <v>903</v>
      </c>
      <c r="F235" s="256" t="s">
        <v>70</v>
      </c>
      <c r="G235" s="256"/>
      <c r="H235" s="257">
        <f t="shared" si="13"/>
        <v>4127.5</v>
      </c>
      <c r="I235" s="335">
        <v>6350</v>
      </c>
      <c r="J235" s="336"/>
      <c r="K235" s="337"/>
    </row>
    <row r="236" spans="1:11">
      <c r="A236" s="679"/>
      <c r="B236" s="681"/>
      <c r="C236" s="679"/>
      <c r="D236" s="685"/>
      <c r="E236" s="256" t="s">
        <v>903</v>
      </c>
      <c r="F236" s="256" t="s">
        <v>71</v>
      </c>
      <c r="G236" s="256"/>
      <c r="H236" s="257">
        <f t="shared" si="13"/>
        <v>4127.5</v>
      </c>
      <c r="I236" s="335">
        <v>6350</v>
      </c>
      <c r="J236" s="336"/>
      <c r="K236" s="337" t="s">
        <v>817</v>
      </c>
    </row>
    <row r="237" spans="1:11">
      <c r="A237" s="679"/>
      <c r="B237" s="681"/>
      <c r="C237" s="679"/>
      <c r="D237" s="685"/>
      <c r="E237" s="256" t="s">
        <v>903</v>
      </c>
      <c r="F237" s="256" t="s">
        <v>72</v>
      </c>
      <c r="G237" s="256"/>
      <c r="H237" s="257">
        <f t="shared" si="13"/>
        <v>4127.5</v>
      </c>
      <c r="I237" s="335">
        <v>6350</v>
      </c>
      <c r="J237" s="336"/>
      <c r="K237" s="337" t="s">
        <v>818</v>
      </c>
    </row>
    <row r="238" spans="1:11">
      <c r="A238" s="679"/>
      <c r="B238" s="681"/>
      <c r="C238" s="679"/>
      <c r="D238" s="685"/>
      <c r="E238" s="256" t="s">
        <v>903</v>
      </c>
      <c r="F238" s="256" t="s">
        <v>407</v>
      </c>
      <c r="G238" s="256"/>
      <c r="H238" s="257">
        <f t="shared" si="13"/>
        <v>4127.5</v>
      </c>
      <c r="I238" s="335">
        <v>6350</v>
      </c>
      <c r="J238" s="336"/>
      <c r="K238" s="337"/>
    </row>
    <row r="239" spans="1:11" ht="61.5" customHeight="1">
      <c r="A239" s="679"/>
      <c r="B239" s="681"/>
      <c r="C239" s="679"/>
      <c r="D239" s="686"/>
      <c r="E239" s="256" t="s">
        <v>903</v>
      </c>
      <c r="F239" s="256" t="s">
        <v>406</v>
      </c>
      <c r="G239" s="256"/>
      <c r="H239" s="257">
        <f t="shared" si="13"/>
        <v>4127.5</v>
      </c>
      <c r="I239" s="335">
        <v>6350</v>
      </c>
      <c r="J239" s="336"/>
      <c r="K239" s="337"/>
    </row>
    <row r="240" spans="1:11">
      <c r="A240" s="679" t="s">
        <v>556</v>
      </c>
      <c r="B240" s="680" t="s">
        <v>557</v>
      </c>
      <c r="C240" s="679"/>
      <c r="D240" s="701" t="s">
        <v>549</v>
      </c>
      <c r="E240" s="256" t="s">
        <v>903</v>
      </c>
      <c r="F240" s="256" t="s">
        <v>74</v>
      </c>
      <c r="G240" s="256"/>
      <c r="H240" s="257">
        <f t="shared" si="9"/>
        <v>4127.5</v>
      </c>
      <c r="I240" s="335">
        <v>6350</v>
      </c>
      <c r="J240" s="336"/>
      <c r="K240" s="337"/>
    </row>
    <row r="241" spans="1:11">
      <c r="A241" s="679"/>
      <c r="B241" s="681"/>
      <c r="C241" s="679"/>
      <c r="D241" s="721"/>
      <c r="E241" s="256" t="s">
        <v>903</v>
      </c>
      <c r="F241" s="256" t="s">
        <v>70</v>
      </c>
      <c r="G241" s="256"/>
      <c r="H241" s="257">
        <f t="shared" si="9"/>
        <v>4127.5</v>
      </c>
      <c r="I241" s="335">
        <v>6350</v>
      </c>
      <c r="J241" s="336"/>
      <c r="K241" s="337"/>
    </row>
    <row r="242" spans="1:11">
      <c r="A242" s="679"/>
      <c r="B242" s="681"/>
      <c r="C242" s="679"/>
      <c r="D242" s="721"/>
      <c r="E242" s="256" t="s">
        <v>903</v>
      </c>
      <c r="F242" s="256" t="s">
        <v>71</v>
      </c>
      <c r="G242" s="256"/>
      <c r="H242" s="257">
        <f t="shared" si="9"/>
        <v>4127.5</v>
      </c>
      <c r="I242" s="335">
        <v>6350</v>
      </c>
      <c r="J242" s="336"/>
      <c r="K242" s="337" t="s">
        <v>817</v>
      </c>
    </row>
    <row r="243" spans="1:11">
      <c r="A243" s="679"/>
      <c r="B243" s="681"/>
      <c r="C243" s="679"/>
      <c r="D243" s="721"/>
      <c r="E243" s="256" t="s">
        <v>903</v>
      </c>
      <c r="F243" s="256" t="s">
        <v>72</v>
      </c>
      <c r="G243" s="256"/>
      <c r="H243" s="257">
        <f t="shared" si="9"/>
        <v>4127.5</v>
      </c>
      <c r="I243" s="335">
        <v>6350</v>
      </c>
      <c r="J243" s="336"/>
      <c r="K243" s="337" t="s">
        <v>818</v>
      </c>
    </row>
    <row r="244" spans="1:11">
      <c r="A244" s="679"/>
      <c r="B244" s="681"/>
      <c r="C244" s="679"/>
      <c r="D244" s="721"/>
      <c r="E244" s="256" t="s">
        <v>903</v>
      </c>
      <c r="F244" s="256" t="s">
        <v>407</v>
      </c>
      <c r="G244" s="256"/>
      <c r="H244" s="257">
        <f t="shared" si="9"/>
        <v>4127.5</v>
      </c>
      <c r="I244" s="335">
        <v>6350</v>
      </c>
      <c r="J244" s="336"/>
      <c r="K244" s="337"/>
    </row>
    <row r="245" spans="1:11" ht="61.5" customHeight="1">
      <c r="A245" s="679"/>
      <c r="B245" s="681"/>
      <c r="C245" s="679"/>
      <c r="D245" s="722"/>
      <c r="E245" s="256" t="s">
        <v>903</v>
      </c>
      <c r="F245" s="256" t="s">
        <v>406</v>
      </c>
      <c r="G245" s="256"/>
      <c r="H245" s="257">
        <f t="shared" si="9"/>
        <v>4127.5</v>
      </c>
      <c r="I245" s="335">
        <v>6350</v>
      </c>
      <c r="J245" s="336"/>
      <c r="K245" s="337"/>
    </row>
    <row r="246" spans="1:11">
      <c r="A246" s="679" t="s">
        <v>556</v>
      </c>
      <c r="B246" s="680" t="s">
        <v>557</v>
      </c>
      <c r="C246" s="679"/>
      <c r="D246" s="723" t="s">
        <v>550</v>
      </c>
      <c r="E246" s="256" t="s">
        <v>903</v>
      </c>
      <c r="F246" s="256" t="s">
        <v>74</v>
      </c>
      <c r="G246" s="256"/>
      <c r="H246" s="257">
        <f t="shared" si="9"/>
        <v>4127.5</v>
      </c>
      <c r="I246" s="335">
        <v>6350</v>
      </c>
      <c r="J246" s="336"/>
      <c r="K246" s="337"/>
    </row>
    <row r="247" spans="1:11">
      <c r="A247" s="679"/>
      <c r="B247" s="681"/>
      <c r="C247" s="679"/>
      <c r="D247" s="724"/>
      <c r="E247" s="256" t="s">
        <v>903</v>
      </c>
      <c r="F247" s="256" t="s">
        <v>70</v>
      </c>
      <c r="G247" s="256"/>
      <c r="H247" s="257">
        <f t="shared" si="9"/>
        <v>4127.5</v>
      </c>
      <c r="I247" s="335">
        <v>6350</v>
      </c>
      <c r="J247" s="336"/>
      <c r="K247" s="337" t="s">
        <v>817</v>
      </c>
    </row>
    <row r="248" spans="1:11" ht="74.25" customHeight="1">
      <c r="A248" s="679"/>
      <c r="B248" s="681"/>
      <c r="C248" s="679"/>
      <c r="D248" s="724"/>
      <c r="E248" s="256" t="s">
        <v>903</v>
      </c>
      <c r="F248" s="256" t="s">
        <v>71</v>
      </c>
      <c r="G248" s="256"/>
      <c r="H248" s="257">
        <f t="shared" si="9"/>
        <v>4127.5</v>
      </c>
      <c r="I248" s="335">
        <v>6350</v>
      </c>
      <c r="J248" s="336"/>
      <c r="K248" s="337" t="s">
        <v>818</v>
      </c>
    </row>
    <row r="249" spans="1:11">
      <c r="A249" s="679"/>
      <c r="B249" s="681"/>
      <c r="C249" s="679"/>
      <c r="D249" s="724"/>
      <c r="E249" s="256" t="s">
        <v>903</v>
      </c>
      <c r="F249" s="256" t="s">
        <v>72</v>
      </c>
      <c r="G249" s="256"/>
      <c r="H249" s="257">
        <f t="shared" si="9"/>
        <v>4127.5</v>
      </c>
      <c r="I249" s="335">
        <v>6350</v>
      </c>
      <c r="J249" s="336"/>
      <c r="K249" s="337"/>
    </row>
    <row r="250" spans="1:11">
      <c r="A250" s="679"/>
      <c r="B250" s="681"/>
      <c r="C250" s="679"/>
      <c r="D250" s="725"/>
      <c r="E250" s="256" t="s">
        <v>903</v>
      </c>
      <c r="F250" s="256" t="s">
        <v>407</v>
      </c>
      <c r="G250" s="256"/>
      <c r="H250" s="257">
        <f t="shared" si="9"/>
        <v>4127.5</v>
      </c>
      <c r="I250" s="335">
        <v>6350</v>
      </c>
      <c r="J250" s="336"/>
      <c r="K250" s="337"/>
    </row>
    <row r="251" spans="1:11">
      <c r="A251" s="679" t="s">
        <v>556</v>
      </c>
      <c r="B251" s="680" t="s">
        <v>557</v>
      </c>
      <c r="C251" s="679"/>
      <c r="D251" s="726" t="s">
        <v>551</v>
      </c>
      <c r="E251" s="256" t="s">
        <v>903</v>
      </c>
      <c r="F251" s="256" t="s">
        <v>74</v>
      </c>
      <c r="G251" s="256"/>
      <c r="H251" s="257">
        <f t="shared" si="9"/>
        <v>4127.5</v>
      </c>
      <c r="I251" s="335">
        <v>6350</v>
      </c>
      <c r="J251" s="336"/>
      <c r="K251" s="337"/>
    </row>
    <row r="252" spans="1:11">
      <c r="A252" s="679"/>
      <c r="B252" s="681"/>
      <c r="C252" s="679"/>
      <c r="D252" s="727"/>
      <c r="E252" s="256" t="s">
        <v>903</v>
      </c>
      <c r="F252" s="256" t="s">
        <v>70</v>
      </c>
      <c r="G252" s="256"/>
      <c r="H252" s="257">
        <f t="shared" si="9"/>
        <v>4127.5</v>
      </c>
      <c r="I252" s="335">
        <v>6350</v>
      </c>
      <c r="J252" s="336"/>
      <c r="K252" s="337"/>
    </row>
    <row r="253" spans="1:11" ht="74.25" customHeight="1">
      <c r="A253" s="679"/>
      <c r="B253" s="681"/>
      <c r="C253" s="679"/>
      <c r="D253" s="727"/>
      <c r="E253" s="256" t="s">
        <v>903</v>
      </c>
      <c r="F253" s="256" t="s">
        <v>71</v>
      </c>
      <c r="G253" s="256"/>
      <c r="H253" s="257">
        <f t="shared" si="9"/>
        <v>4127.5</v>
      </c>
      <c r="I253" s="335">
        <v>6350</v>
      </c>
      <c r="J253" s="336"/>
      <c r="K253" s="337" t="s">
        <v>817</v>
      </c>
    </row>
    <row r="254" spans="1:11">
      <c r="A254" s="679"/>
      <c r="B254" s="681"/>
      <c r="C254" s="679"/>
      <c r="D254" s="727"/>
      <c r="E254" s="256" t="s">
        <v>903</v>
      </c>
      <c r="F254" s="256" t="s">
        <v>72</v>
      </c>
      <c r="G254" s="256"/>
      <c r="H254" s="257">
        <f t="shared" si="9"/>
        <v>4127.5</v>
      </c>
      <c r="I254" s="335">
        <v>6350</v>
      </c>
      <c r="J254" s="336"/>
      <c r="K254" s="337" t="s">
        <v>818</v>
      </c>
    </row>
    <row r="255" spans="1:11">
      <c r="A255" s="679"/>
      <c r="B255" s="681"/>
      <c r="C255" s="679"/>
      <c r="D255" s="728"/>
      <c r="E255" s="256" t="s">
        <v>903</v>
      </c>
      <c r="F255" s="256" t="s">
        <v>407</v>
      </c>
      <c r="G255" s="256"/>
      <c r="H255" s="257">
        <f t="shared" si="9"/>
        <v>4127.5</v>
      </c>
      <c r="I255" s="335">
        <v>6350</v>
      </c>
      <c r="J255" s="336"/>
      <c r="K255" s="337"/>
    </row>
  </sheetData>
  <customSheetViews>
    <customSheetView guid="{1AB649FC-8514-4DA1-BE6E-7E2DF01441E6}">
      <pane ySplit="1" topLeftCell="A2" activePane="bottomLeft" state="frozen"/>
      <selection pane="bottomLeft" activeCell="M216" sqref="M216"/>
      <pageMargins left="0.7" right="0.7" top="0.75" bottom="0.75" header="0.3" footer="0.3"/>
      <pageSetup paperSize="9" orientation="portrait" r:id="rId1"/>
    </customSheetView>
  </customSheetViews>
  <mergeCells count="186">
    <mergeCell ref="D240:D245"/>
    <mergeCell ref="D246:D250"/>
    <mergeCell ref="D251:D255"/>
    <mergeCell ref="A207:A212"/>
    <mergeCell ref="B207:B212"/>
    <mergeCell ref="C207:C212"/>
    <mergeCell ref="D213:D218"/>
    <mergeCell ref="D207:D212"/>
    <mergeCell ref="D219:D223"/>
    <mergeCell ref="D224:D228"/>
    <mergeCell ref="D229:D233"/>
    <mergeCell ref="A213:A218"/>
    <mergeCell ref="B213:B218"/>
    <mergeCell ref="C213:C218"/>
    <mergeCell ref="A219:A223"/>
    <mergeCell ref="B219:B223"/>
    <mergeCell ref="C219:C223"/>
    <mergeCell ref="A246:A250"/>
    <mergeCell ref="B246:B250"/>
    <mergeCell ref="C246:C250"/>
    <mergeCell ref="A251:A255"/>
    <mergeCell ref="B251:B255"/>
    <mergeCell ref="C251:C255"/>
    <mergeCell ref="A224:A228"/>
    <mergeCell ref="D234:D239"/>
    <mergeCell ref="K187:K192"/>
    <mergeCell ref="A118:A123"/>
    <mergeCell ref="B118:B123"/>
    <mergeCell ref="C118:C123"/>
    <mergeCell ref="D118:D123"/>
    <mergeCell ref="A188:A192"/>
    <mergeCell ref="B188:B192"/>
    <mergeCell ref="C188:C192"/>
    <mergeCell ref="C141:C145"/>
    <mergeCell ref="C146:C150"/>
    <mergeCell ref="B141:B145"/>
    <mergeCell ref="B146:B150"/>
    <mergeCell ref="A168:A172"/>
    <mergeCell ref="D188:D192"/>
    <mergeCell ref="K131:K135"/>
    <mergeCell ref="B151:B155"/>
    <mergeCell ref="C151:C155"/>
    <mergeCell ref="A156:A162"/>
    <mergeCell ref="B156:B162"/>
    <mergeCell ref="D200:D205"/>
    <mergeCell ref="D168:D172"/>
    <mergeCell ref="D173:D177"/>
    <mergeCell ref="D178:D182"/>
    <mergeCell ref="C80:C84"/>
    <mergeCell ref="C75:C79"/>
    <mergeCell ref="C85:C89"/>
    <mergeCell ref="A108:A112"/>
    <mergeCell ref="B108:B112"/>
    <mergeCell ref="C108:C112"/>
    <mergeCell ref="C91:C95"/>
    <mergeCell ref="C70:C74"/>
    <mergeCell ref="D70:D74"/>
    <mergeCell ref="A70:A89"/>
    <mergeCell ref="B70:B89"/>
    <mergeCell ref="A91:A95"/>
    <mergeCell ref="B91:B95"/>
    <mergeCell ref="C102:C107"/>
    <mergeCell ref="K34:K46"/>
    <mergeCell ref="D156:D162"/>
    <mergeCell ref="D163:D167"/>
    <mergeCell ref="D3:D7"/>
    <mergeCell ref="D8:D12"/>
    <mergeCell ref="D39:D43"/>
    <mergeCell ref="D44:D48"/>
    <mergeCell ref="D49:D53"/>
    <mergeCell ref="D75:D79"/>
    <mergeCell ref="D54:D58"/>
    <mergeCell ref="D33:D38"/>
    <mergeCell ref="K118:K123"/>
    <mergeCell ref="D131:D135"/>
    <mergeCell ref="D136:D140"/>
    <mergeCell ref="D141:D145"/>
    <mergeCell ref="D146:D150"/>
    <mergeCell ref="D151:D155"/>
    <mergeCell ref="D80:D84"/>
    <mergeCell ref="D85:D89"/>
    <mergeCell ref="D91:D95"/>
    <mergeCell ref="D96:D101"/>
    <mergeCell ref="D108:D112"/>
    <mergeCell ref="D113:D117"/>
    <mergeCell ref="D102:D107"/>
    <mergeCell ref="D183:D187"/>
    <mergeCell ref="D194:D199"/>
    <mergeCell ref="D125:D130"/>
    <mergeCell ref="C156:C162"/>
    <mergeCell ref="A54:A58"/>
    <mergeCell ref="B54:B58"/>
    <mergeCell ref="C54:C58"/>
    <mergeCell ref="A113:A117"/>
    <mergeCell ref="B113:B117"/>
    <mergeCell ref="C113:C117"/>
    <mergeCell ref="B178:B182"/>
    <mergeCell ref="A178:A182"/>
    <mergeCell ref="C178:C182"/>
    <mergeCell ref="A163:A167"/>
    <mergeCell ref="B163:B167"/>
    <mergeCell ref="C163:C167"/>
    <mergeCell ref="A125:A130"/>
    <mergeCell ref="B125:B130"/>
    <mergeCell ref="C125:C130"/>
    <mergeCell ref="B168:B172"/>
    <mergeCell ref="C168:C172"/>
    <mergeCell ref="A141:A144"/>
    <mergeCell ref="A131:A135"/>
    <mergeCell ref="B131:B135"/>
    <mergeCell ref="A3:A7"/>
    <mergeCell ref="B3:B7"/>
    <mergeCell ref="C3:C7"/>
    <mergeCell ref="C8:C12"/>
    <mergeCell ref="A33:A38"/>
    <mergeCell ref="B33:B38"/>
    <mergeCell ref="C33:C38"/>
    <mergeCell ref="A13:A17"/>
    <mergeCell ref="B13:B17"/>
    <mergeCell ref="C13:C17"/>
    <mergeCell ref="A28:A32"/>
    <mergeCell ref="B28:B32"/>
    <mergeCell ref="C28:C32"/>
    <mergeCell ref="A8:A12"/>
    <mergeCell ref="B8:B12"/>
    <mergeCell ref="A183:A187"/>
    <mergeCell ref="B183:B187"/>
    <mergeCell ref="C183:C187"/>
    <mergeCell ref="A173:A177"/>
    <mergeCell ref="B173:B177"/>
    <mergeCell ref="C173:C177"/>
    <mergeCell ref="B224:B228"/>
    <mergeCell ref="C224:C228"/>
    <mergeCell ref="A59:A63"/>
    <mergeCell ref="B59:B63"/>
    <mergeCell ref="C59:C63"/>
    <mergeCell ref="C131:C135"/>
    <mergeCell ref="A146:A149"/>
    <mergeCell ref="A136:A140"/>
    <mergeCell ref="B136:B140"/>
    <mergeCell ref="C136:C140"/>
    <mergeCell ref="A151:A155"/>
    <mergeCell ref="A96:A101"/>
    <mergeCell ref="B96:B101"/>
    <mergeCell ref="C96:C101"/>
    <mergeCell ref="A102:A107"/>
    <mergeCell ref="B102:B107"/>
    <mergeCell ref="A240:A245"/>
    <mergeCell ref="B240:B245"/>
    <mergeCell ref="C240:C245"/>
    <mergeCell ref="A229:A233"/>
    <mergeCell ref="B229:B233"/>
    <mergeCell ref="C229:C233"/>
    <mergeCell ref="A194:A199"/>
    <mergeCell ref="B194:B199"/>
    <mergeCell ref="C194:C199"/>
    <mergeCell ref="A200:A205"/>
    <mergeCell ref="B200:B205"/>
    <mergeCell ref="C200:C205"/>
    <mergeCell ref="A234:A239"/>
    <mergeCell ref="B234:B239"/>
    <mergeCell ref="C234:C239"/>
    <mergeCell ref="D59:D63"/>
    <mergeCell ref="A64:A68"/>
    <mergeCell ref="B64:B68"/>
    <mergeCell ref="C64:C68"/>
    <mergeCell ref="D64:D68"/>
    <mergeCell ref="D28:D32"/>
    <mergeCell ref="D13:D17"/>
    <mergeCell ref="A18:A22"/>
    <mergeCell ref="B18:B22"/>
    <mergeCell ref="C18:C22"/>
    <mergeCell ref="D18:D22"/>
    <mergeCell ref="A23:A27"/>
    <mergeCell ref="B23:B27"/>
    <mergeCell ref="C23:C27"/>
    <mergeCell ref="D23:D27"/>
    <mergeCell ref="B44:B48"/>
    <mergeCell ref="C44:C48"/>
    <mergeCell ref="B49:B53"/>
    <mergeCell ref="B39:B43"/>
    <mergeCell ref="C39:C43"/>
    <mergeCell ref="C49:C53"/>
    <mergeCell ref="A49:A53"/>
    <mergeCell ref="A39:A43"/>
    <mergeCell ref="A44:A48"/>
  </mergeCells>
  <pageMargins left="0.7" right="0.7" top="0.75" bottom="0.75" header="0.3" footer="0.3"/>
  <pageSetup paperSize="9" orientation="portrait" r:id="rId2"/>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7030A0"/>
  </sheetPr>
  <dimension ref="A1:N16"/>
  <sheetViews>
    <sheetView workbookViewId="0">
      <selection activeCell="G5" sqref="G5"/>
    </sheetView>
  </sheetViews>
  <sheetFormatPr defaultRowHeight="60" customHeight="1"/>
  <cols>
    <col min="1" max="1" width="18" customWidth="1"/>
    <col min="2" max="2" width="18.7109375" customWidth="1"/>
    <col min="3" max="3" width="80.5703125" customWidth="1"/>
    <col min="4" max="4" width="10.5703125" customWidth="1"/>
    <col min="11" max="11" width="13.5703125" bestFit="1" customWidth="1"/>
  </cols>
  <sheetData>
    <row r="1" spans="1:14" s="298" customFormat="1" ht="60" customHeight="1" thickBot="1">
      <c r="A1" s="459" t="s">
        <v>830</v>
      </c>
      <c r="B1" s="447" t="s">
        <v>34</v>
      </c>
      <c r="C1" s="257" t="s">
        <v>479</v>
      </c>
      <c r="D1" s="495" t="s">
        <v>42</v>
      </c>
      <c r="E1" s="447" t="s">
        <v>33</v>
      </c>
      <c r="F1" s="447" t="s">
        <v>61</v>
      </c>
      <c r="G1" s="447" t="s">
        <v>69</v>
      </c>
      <c r="H1" s="447" t="s">
        <v>102</v>
      </c>
      <c r="I1" s="447" t="s">
        <v>103</v>
      </c>
      <c r="J1" s="448" t="s">
        <v>459</v>
      </c>
      <c r="K1" s="286"/>
      <c r="L1" s="286"/>
      <c r="M1" s="286"/>
      <c r="N1" s="255"/>
    </row>
    <row r="2" spans="1:14" s="255" customFormat="1" ht="60" customHeight="1">
      <c r="A2" s="734" t="s">
        <v>827</v>
      </c>
      <c r="B2" s="745" t="s">
        <v>834</v>
      </c>
      <c r="C2" s="601"/>
      <c r="D2" s="496" t="s">
        <v>904</v>
      </c>
      <c r="E2" s="743" t="s">
        <v>828</v>
      </c>
      <c r="F2" s="450" t="s">
        <v>831</v>
      </c>
      <c r="G2" s="263" t="s">
        <v>269</v>
      </c>
      <c r="H2" s="251">
        <f t="shared" ref="H2:H5" si="0">I2*0.65</f>
        <v>6305</v>
      </c>
      <c r="I2" s="451">
        <v>9700</v>
      </c>
      <c r="J2" s="452"/>
      <c r="K2" s="449" t="s">
        <v>826</v>
      </c>
      <c r="L2" s="286"/>
      <c r="M2" s="286"/>
    </row>
    <row r="3" spans="1:14" s="255" customFormat="1" ht="60" customHeight="1">
      <c r="A3" s="735"/>
      <c r="B3" s="746"/>
      <c r="C3" s="601"/>
      <c r="D3" s="496" t="s">
        <v>904</v>
      </c>
      <c r="E3" s="744" t="s">
        <v>542</v>
      </c>
      <c r="F3" s="453" t="s">
        <v>831</v>
      </c>
      <c r="G3" s="299" t="s">
        <v>74</v>
      </c>
      <c r="H3" s="257">
        <f t="shared" si="0"/>
        <v>6305</v>
      </c>
      <c r="I3" s="284">
        <v>9700</v>
      </c>
      <c r="J3" s="454"/>
      <c r="K3" s="449"/>
      <c r="L3" s="286"/>
      <c r="M3" s="286"/>
    </row>
    <row r="4" spans="1:14" s="255" customFormat="1" ht="60" customHeight="1">
      <c r="A4" s="735"/>
      <c r="B4" s="746"/>
      <c r="C4" s="601"/>
      <c r="D4" s="496" t="s">
        <v>904</v>
      </c>
      <c r="E4" s="744" t="s">
        <v>542</v>
      </c>
      <c r="F4" s="453" t="s">
        <v>831</v>
      </c>
      <c r="G4" s="299" t="s">
        <v>70</v>
      </c>
      <c r="H4" s="257">
        <f t="shared" si="0"/>
        <v>6305</v>
      </c>
      <c r="I4" s="284">
        <v>9700</v>
      </c>
      <c r="J4" s="454"/>
      <c r="K4" s="449"/>
      <c r="L4" s="286"/>
      <c r="M4" s="286"/>
    </row>
    <row r="5" spans="1:14" s="255" customFormat="1" ht="60" customHeight="1" thickBot="1">
      <c r="A5" s="735"/>
      <c r="B5" s="746"/>
      <c r="C5" s="601"/>
      <c r="D5" s="496" t="s">
        <v>904</v>
      </c>
      <c r="E5" s="744" t="s">
        <v>542</v>
      </c>
      <c r="F5" s="455" t="s">
        <v>831</v>
      </c>
      <c r="G5" s="456" t="s">
        <v>71</v>
      </c>
      <c r="H5" s="260">
        <f t="shared" si="0"/>
        <v>6305</v>
      </c>
      <c r="I5" s="457">
        <v>9700</v>
      </c>
      <c r="J5" s="458"/>
      <c r="K5" s="449"/>
      <c r="L5" s="286"/>
      <c r="M5" s="286"/>
    </row>
    <row r="6" spans="1:14" s="255" customFormat="1" ht="60" customHeight="1" thickBot="1">
      <c r="A6" s="736"/>
      <c r="B6" s="747"/>
      <c r="C6" s="460"/>
      <c r="D6" s="496" t="s">
        <v>904</v>
      </c>
      <c r="E6" s="461"/>
      <c r="F6" s="455" t="s">
        <v>831</v>
      </c>
      <c r="G6" s="456" t="s">
        <v>72</v>
      </c>
      <c r="H6" s="260">
        <f t="shared" ref="H6" si="1">I6*0.65</f>
        <v>6305</v>
      </c>
      <c r="I6" s="457">
        <v>9700</v>
      </c>
      <c r="J6" s="458"/>
      <c r="K6" s="449"/>
      <c r="L6" s="286"/>
      <c r="M6" s="286"/>
    </row>
    <row r="7" spans="1:14" s="255" customFormat="1" ht="60" customHeight="1">
      <c r="A7" s="734" t="s">
        <v>827</v>
      </c>
      <c r="B7" s="737" t="s">
        <v>834</v>
      </c>
      <c r="C7" s="601"/>
      <c r="D7" s="496" t="s">
        <v>904</v>
      </c>
      <c r="E7" s="743" t="s">
        <v>829</v>
      </c>
      <c r="F7" s="450" t="s">
        <v>831</v>
      </c>
      <c r="G7" s="263" t="s">
        <v>269</v>
      </c>
      <c r="H7" s="251">
        <f t="shared" ref="H7:H10" si="2">I7*0.65</f>
        <v>6305</v>
      </c>
      <c r="I7" s="451">
        <v>9700</v>
      </c>
      <c r="J7" s="452"/>
      <c r="K7" s="449" t="s">
        <v>826</v>
      </c>
      <c r="L7" s="286"/>
      <c r="M7" s="286"/>
    </row>
    <row r="8" spans="1:14" s="255" customFormat="1" ht="60" customHeight="1">
      <c r="A8" s="735"/>
      <c r="B8" s="738"/>
      <c r="C8" s="601"/>
      <c r="D8" s="496" t="s">
        <v>904</v>
      </c>
      <c r="E8" s="744" t="s">
        <v>542</v>
      </c>
      <c r="F8" s="453" t="s">
        <v>831</v>
      </c>
      <c r="G8" s="299" t="s">
        <v>74</v>
      </c>
      <c r="H8" s="257">
        <f t="shared" si="2"/>
        <v>6305</v>
      </c>
      <c r="I8" s="284">
        <v>9700</v>
      </c>
      <c r="J8" s="454"/>
      <c r="K8" s="449"/>
      <c r="L8" s="286"/>
      <c r="M8" s="286"/>
    </row>
    <row r="9" spans="1:14" s="255" customFormat="1" ht="60" customHeight="1">
      <c r="A9" s="735"/>
      <c r="B9" s="738"/>
      <c r="C9" s="601"/>
      <c r="D9" s="496" t="s">
        <v>904</v>
      </c>
      <c r="E9" s="744" t="s">
        <v>542</v>
      </c>
      <c r="F9" s="453" t="s">
        <v>831</v>
      </c>
      <c r="G9" s="299" t="s">
        <v>70</v>
      </c>
      <c r="H9" s="257">
        <f t="shared" si="2"/>
        <v>6305</v>
      </c>
      <c r="I9" s="284">
        <v>9700</v>
      </c>
      <c r="J9" s="454"/>
      <c r="K9" s="449"/>
      <c r="L9" s="286"/>
      <c r="M9" s="286"/>
    </row>
    <row r="10" spans="1:14" s="255" customFormat="1" ht="60" customHeight="1" thickBot="1">
      <c r="A10" s="735"/>
      <c r="B10" s="738"/>
      <c r="C10" s="601"/>
      <c r="D10" s="496" t="s">
        <v>904</v>
      </c>
      <c r="E10" s="744" t="s">
        <v>542</v>
      </c>
      <c r="F10" s="455" t="s">
        <v>831</v>
      </c>
      <c r="G10" s="456" t="s">
        <v>71</v>
      </c>
      <c r="H10" s="260">
        <f t="shared" si="2"/>
        <v>6305</v>
      </c>
      <c r="I10" s="457">
        <v>9700</v>
      </c>
      <c r="J10" s="458"/>
      <c r="K10" s="449"/>
      <c r="L10" s="286"/>
      <c r="M10" s="286"/>
    </row>
    <row r="11" spans="1:14" s="255" customFormat="1" ht="60" customHeight="1" thickBot="1">
      <c r="A11" s="736"/>
      <c r="B11" s="739"/>
      <c r="C11" s="460"/>
      <c r="D11" s="496" t="s">
        <v>904</v>
      </c>
      <c r="E11" s="461"/>
      <c r="F11" s="455" t="s">
        <v>831</v>
      </c>
      <c r="G11" s="456" t="s">
        <v>72</v>
      </c>
      <c r="H11" s="260">
        <f t="shared" ref="H11" si="3">I11*0.65</f>
        <v>6305</v>
      </c>
      <c r="I11" s="457">
        <v>9700</v>
      </c>
      <c r="J11" s="458"/>
      <c r="K11" s="449"/>
      <c r="L11" s="286"/>
      <c r="M11" s="286"/>
    </row>
    <row r="12" spans="1:14" s="255" customFormat="1" ht="60" customHeight="1">
      <c r="A12" s="734" t="s">
        <v>827</v>
      </c>
      <c r="B12" s="737" t="s">
        <v>834</v>
      </c>
      <c r="C12" s="601"/>
      <c r="D12" s="496" t="s">
        <v>904</v>
      </c>
      <c r="E12" s="740" t="s">
        <v>430</v>
      </c>
      <c r="F12" s="450" t="s">
        <v>831</v>
      </c>
      <c r="G12" s="263" t="s">
        <v>269</v>
      </c>
      <c r="H12" s="251">
        <f t="shared" ref="H12:H15" si="4">I12*0.65</f>
        <v>6305</v>
      </c>
      <c r="I12" s="451">
        <v>9700</v>
      </c>
      <c r="J12" s="452"/>
      <c r="K12" s="449" t="s">
        <v>826</v>
      </c>
      <c r="L12" s="286"/>
      <c r="M12" s="286"/>
    </row>
    <row r="13" spans="1:14" s="255" customFormat="1" ht="60" customHeight="1">
      <c r="A13" s="735"/>
      <c r="B13" s="738"/>
      <c r="C13" s="601"/>
      <c r="D13" s="496" t="s">
        <v>904</v>
      </c>
      <c r="E13" s="741"/>
      <c r="F13" s="453" t="s">
        <v>831</v>
      </c>
      <c r="G13" s="299" t="s">
        <v>74</v>
      </c>
      <c r="H13" s="257">
        <f t="shared" si="4"/>
        <v>6305</v>
      </c>
      <c r="I13" s="284">
        <v>9700</v>
      </c>
      <c r="J13" s="454"/>
      <c r="K13" s="449"/>
      <c r="L13" s="286"/>
      <c r="M13" s="286"/>
    </row>
    <row r="14" spans="1:14" s="255" customFormat="1" ht="60" customHeight="1">
      <c r="A14" s="735"/>
      <c r="B14" s="738"/>
      <c r="C14" s="601"/>
      <c r="D14" s="496" t="s">
        <v>904</v>
      </c>
      <c r="E14" s="741"/>
      <c r="F14" s="453" t="s">
        <v>831</v>
      </c>
      <c r="G14" s="299" t="s">
        <v>70</v>
      </c>
      <c r="H14" s="257">
        <f t="shared" si="4"/>
        <v>6305</v>
      </c>
      <c r="I14" s="284">
        <v>9700</v>
      </c>
      <c r="J14" s="454"/>
      <c r="K14" s="449"/>
      <c r="L14" s="286"/>
      <c r="M14" s="286"/>
    </row>
    <row r="15" spans="1:14" s="255" customFormat="1" ht="60" customHeight="1" thickBot="1">
      <c r="A15" s="735"/>
      <c r="B15" s="738"/>
      <c r="C15" s="601"/>
      <c r="D15" s="496" t="s">
        <v>904</v>
      </c>
      <c r="E15" s="741"/>
      <c r="F15" s="455" t="s">
        <v>831</v>
      </c>
      <c r="G15" s="456" t="s">
        <v>71</v>
      </c>
      <c r="H15" s="260">
        <f t="shared" si="4"/>
        <v>6305</v>
      </c>
      <c r="I15" s="457">
        <v>9700</v>
      </c>
      <c r="J15" s="458"/>
      <c r="K15" s="449"/>
      <c r="L15" s="286"/>
      <c r="M15" s="286"/>
    </row>
    <row r="16" spans="1:14" s="255" customFormat="1" ht="60" customHeight="1" thickBot="1">
      <c r="A16" s="736"/>
      <c r="B16" s="739"/>
      <c r="C16" s="460"/>
      <c r="D16" s="496" t="s">
        <v>904</v>
      </c>
      <c r="E16" s="742"/>
      <c r="F16" s="455" t="s">
        <v>831</v>
      </c>
      <c r="G16" s="456" t="s">
        <v>72</v>
      </c>
      <c r="H16" s="260">
        <f t="shared" ref="H16" si="5">I16*0.65</f>
        <v>6305</v>
      </c>
      <c r="I16" s="457">
        <v>9700</v>
      </c>
      <c r="J16" s="458"/>
      <c r="K16" s="449"/>
      <c r="L16" s="286"/>
      <c r="M16" s="286"/>
    </row>
  </sheetData>
  <mergeCells count="12">
    <mergeCell ref="C12:C15"/>
    <mergeCell ref="A12:A16"/>
    <mergeCell ref="B12:B16"/>
    <mergeCell ref="E12:E16"/>
    <mergeCell ref="C2:C5"/>
    <mergeCell ref="E2:E5"/>
    <mergeCell ref="C7:C10"/>
    <mergeCell ref="E7:E10"/>
    <mergeCell ref="A2:A6"/>
    <mergeCell ref="B2:B6"/>
    <mergeCell ref="A7:A11"/>
    <mergeCell ref="B7:B11"/>
  </mergeCell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O382"/>
  <sheetViews>
    <sheetView workbookViewId="0">
      <pane ySplit="2" topLeftCell="A30" activePane="bottomLeft" state="frozen"/>
      <selection pane="bottomLeft" activeCell="D55" sqref="D55:D60"/>
    </sheetView>
  </sheetViews>
  <sheetFormatPr defaultColWidth="17.140625" defaultRowHeight="12.75"/>
  <cols>
    <col min="1" max="1" width="25.28515625" style="255" customWidth="1"/>
    <col min="2" max="2" width="45.28515625" style="255" customWidth="1"/>
    <col min="3" max="3" width="57" style="255" customWidth="1"/>
    <col min="4" max="4" width="19.5703125" style="273" customWidth="1"/>
    <col min="5" max="5" width="11.7109375" style="255" customWidth="1"/>
    <col min="6" max="6" width="8.42578125" style="255" bestFit="1" customWidth="1"/>
    <col min="7" max="8" width="7.5703125" style="273" bestFit="1" customWidth="1"/>
    <col min="9" max="9" width="10.85546875" style="316" customWidth="1"/>
    <col min="10" max="10" width="11.7109375" style="255" customWidth="1"/>
    <col min="11" max="11" width="8.42578125" style="273" bestFit="1" customWidth="1"/>
    <col min="12" max="12" width="7.140625" style="273" bestFit="1" customWidth="1"/>
    <col min="13" max="13" width="7.5703125" style="273" bestFit="1" customWidth="1"/>
    <col min="14" max="14" width="10.28515625" style="316" customWidth="1"/>
    <col min="15" max="15" width="17.140625" style="273"/>
    <col min="16" max="16384" width="17.140625" style="255"/>
  </cols>
  <sheetData>
    <row r="1" spans="1:14" s="273" customFormat="1" ht="31.5">
      <c r="A1" s="276" t="s">
        <v>104</v>
      </c>
      <c r="B1" s="276" t="s">
        <v>420</v>
      </c>
      <c r="C1" s="276" t="s">
        <v>479</v>
      </c>
      <c r="D1" s="276" t="s">
        <v>475</v>
      </c>
      <c r="E1" s="276" t="s">
        <v>577</v>
      </c>
      <c r="F1" s="276" t="s">
        <v>69</v>
      </c>
      <c r="G1" s="276" t="s">
        <v>102</v>
      </c>
      <c r="H1" s="277" t="s">
        <v>103</v>
      </c>
      <c r="I1" s="278" t="s">
        <v>459</v>
      </c>
      <c r="J1" s="276" t="s">
        <v>913</v>
      </c>
      <c r="K1" s="276" t="s">
        <v>69</v>
      </c>
      <c r="L1" s="276" t="s">
        <v>102</v>
      </c>
      <c r="M1" s="276" t="s">
        <v>103</v>
      </c>
      <c r="N1" s="278" t="s">
        <v>576</v>
      </c>
    </row>
    <row r="2" spans="1:14" ht="15.75" customHeight="1">
      <c r="A2" s="275"/>
      <c r="B2" s="275" t="s">
        <v>1236</v>
      </c>
      <c r="C2" s="275"/>
      <c r="D2" s="279"/>
      <c r="E2" s="279"/>
      <c r="F2" s="279"/>
      <c r="G2" s="279"/>
      <c r="H2" s="280"/>
      <c r="I2" s="281"/>
      <c r="J2" s="279"/>
      <c r="K2" s="279"/>
      <c r="L2" s="279"/>
      <c r="M2" s="279"/>
      <c r="N2" s="281"/>
    </row>
    <row r="3" spans="1:14" ht="24" customHeight="1">
      <c r="A3" s="779" t="s">
        <v>1228</v>
      </c>
      <c r="B3" s="784" t="s">
        <v>653</v>
      </c>
      <c r="C3" s="773"/>
      <c r="D3" s="283" t="s">
        <v>36</v>
      </c>
      <c r="E3" s="286" t="s">
        <v>905</v>
      </c>
      <c r="F3" s="286"/>
      <c r="G3" s="257">
        <f t="shared" ref="G3:G15" si="0">H3*0.65</f>
        <v>1228.5</v>
      </c>
      <c r="H3" s="284">
        <v>1890</v>
      </c>
      <c r="I3" s="285"/>
      <c r="K3" s="255"/>
      <c r="L3" s="255"/>
      <c r="M3" s="255"/>
      <c r="N3" s="255"/>
    </row>
    <row r="4" spans="1:14" ht="24" customHeight="1">
      <c r="A4" s="780"/>
      <c r="B4" s="785"/>
      <c r="C4" s="774"/>
      <c r="D4" s="287" t="s">
        <v>415</v>
      </c>
      <c r="E4" s="286" t="s">
        <v>905</v>
      </c>
      <c r="F4" s="286"/>
      <c r="G4" s="257">
        <f t="shared" si="0"/>
        <v>1228.5</v>
      </c>
      <c r="H4" s="284">
        <v>1890</v>
      </c>
      <c r="I4" s="285"/>
      <c r="K4" s="255"/>
      <c r="L4" s="255"/>
      <c r="M4" s="255"/>
      <c r="N4" s="255"/>
    </row>
    <row r="5" spans="1:14" ht="24" customHeight="1">
      <c r="A5" s="780"/>
      <c r="B5" s="785"/>
      <c r="C5" s="774"/>
      <c r="D5" s="288" t="s">
        <v>39</v>
      </c>
      <c r="E5" s="286" t="s">
        <v>905</v>
      </c>
      <c r="F5" s="286"/>
      <c r="G5" s="257">
        <f t="shared" si="0"/>
        <v>1228.5</v>
      </c>
      <c r="H5" s="284">
        <v>1890</v>
      </c>
      <c r="I5" s="285"/>
      <c r="K5" s="255"/>
      <c r="L5" s="255"/>
      <c r="M5" s="255"/>
      <c r="N5" s="255"/>
    </row>
    <row r="6" spans="1:14" ht="24" customHeight="1">
      <c r="A6" s="780"/>
      <c r="B6" s="785"/>
      <c r="C6" s="774"/>
      <c r="D6" s="289" t="s">
        <v>53</v>
      </c>
      <c r="E6" s="286" t="s">
        <v>905</v>
      </c>
      <c r="F6" s="286"/>
      <c r="G6" s="257">
        <f t="shared" si="0"/>
        <v>1228.5</v>
      </c>
      <c r="H6" s="284">
        <v>1890</v>
      </c>
      <c r="I6" s="285"/>
      <c r="K6" s="255"/>
      <c r="L6" s="255"/>
      <c r="M6" s="255"/>
      <c r="N6" s="255"/>
    </row>
    <row r="7" spans="1:14" ht="24" customHeight="1">
      <c r="A7" s="781"/>
      <c r="B7" s="785"/>
      <c r="C7" s="775"/>
      <c r="D7" s="290" t="s">
        <v>166</v>
      </c>
      <c r="E7" s="286" t="s">
        <v>905</v>
      </c>
      <c r="F7" s="286"/>
      <c r="G7" s="257">
        <f t="shared" si="0"/>
        <v>1228.5</v>
      </c>
      <c r="H7" s="284">
        <v>1890</v>
      </c>
      <c r="I7" s="285"/>
      <c r="K7" s="255"/>
      <c r="L7" s="255"/>
      <c r="M7" s="255"/>
      <c r="N7" s="255"/>
    </row>
    <row r="8" spans="1:14">
      <c r="A8" s="291" t="s">
        <v>1229</v>
      </c>
      <c r="B8" s="292" t="s">
        <v>482</v>
      </c>
      <c r="C8" s="543"/>
      <c r="D8" s="543"/>
      <c r="E8" s="286"/>
      <c r="F8" s="543"/>
      <c r="G8" s="257">
        <f t="shared" si="0"/>
        <v>377</v>
      </c>
      <c r="H8" s="284">
        <v>580</v>
      </c>
      <c r="I8" s="285"/>
      <c r="K8" s="255"/>
      <c r="L8" s="255"/>
      <c r="M8" s="255"/>
      <c r="N8" s="255"/>
    </row>
    <row r="9" spans="1:14" ht="33.75" customHeight="1">
      <c r="A9" s="551" t="s">
        <v>1237</v>
      </c>
      <c r="B9" s="789" t="s">
        <v>1233</v>
      </c>
      <c r="C9" s="533"/>
      <c r="D9" s="283" t="s">
        <v>36</v>
      </c>
      <c r="E9" s="256"/>
      <c r="F9" s="256"/>
      <c r="G9" s="257">
        <f t="shared" si="0"/>
        <v>1072.5</v>
      </c>
      <c r="H9" s="284">
        <v>1650</v>
      </c>
      <c r="I9" s="285"/>
      <c r="K9" s="255"/>
      <c r="L9" s="255"/>
      <c r="M9" s="255"/>
      <c r="N9" s="255"/>
    </row>
    <row r="10" spans="1:14" ht="33.75" customHeight="1">
      <c r="A10" s="537" t="s">
        <v>1214</v>
      </c>
      <c r="B10" s="790"/>
      <c r="C10" s="535"/>
      <c r="D10" s="283" t="s">
        <v>36</v>
      </c>
      <c r="E10" s="536"/>
      <c r="F10" s="536"/>
      <c r="G10" s="257">
        <f t="shared" si="0"/>
        <v>1430</v>
      </c>
      <c r="H10" s="284">
        <v>2200</v>
      </c>
      <c r="I10" s="285"/>
      <c r="K10" s="255"/>
      <c r="L10" s="255"/>
      <c r="M10" s="255"/>
      <c r="N10" s="255"/>
    </row>
    <row r="11" spans="1:14" ht="33.75" customHeight="1">
      <c r="A11" s="551" t="s">
        <v>1237</v>
      </c>
      <c r="B11" s="790"/>
      <c r="C11" s="533"/>
      <c r="D11" s="531" t="s">
        <v>1213</v>
      </c>
      <c r="E11" s="256"/>
      <c r="F11" s="256"/>
      <c r="G11" s="257">
        <f t="shared" si="0"/>
        <v>1072.5</v>
      </c>
      <c r="H11" s="284">
        <v>1650</v>
      </c>
      <c r="I11" s="285"/>
      <c r="K11" s="255"/>
      <c r="L11" s="255"/>
      <c r="M11" s="255"/>
      <c r="N11" s="255"/>
    </row>
    <row r="12" spans="1:14" ht="33.75" customHeight="1">
      <c r="A12" s="537" t="s">
        <v>1214</v>
      </c>
      <c r="B12" s="790"/>
      <c r="C12" s="535"/>
      <c r="D12" s="531" t="s">
        <v>1213</v>
      </c>
      <c r="E12" s="536"/>
      <c r="F12" s="536"/>
      <c r="G12" s="257">
        <f t="shared" si="0"/>
        <v>1430</v>
      </c>
      <c r="H12" s="284">
        <v>2200</v>
      </c>
      <c r="I12" s="285"/>
      <c r="K12" s="255"/>
      <c r="L12" s="255"/>
      <c r="M12" s="255"/>
      <c r="N12" s="255"/>
    </row>
    <row r="13" spans="1:14" ht="69" customHeight="1">
      <c r="A13" s="551" t="s">
        <v>1237</v>
      </c>
      <c r="B13" s="790"/>
      <c r="C13" s="533"/>
      <c r="D13" s="288" t="s">
        <v>39</v>
      </c>
      <c r="E13" s="256"/>
      <c r="F13" s="256"/>
      <c r="G13" s="257">
        <f t="shared" si="0"/>
        <v>1072.5</v>
      </c>
      <c r="H13" s="284">
        <v>1650</v>
      </c>
      <c r="I13" s="285"/>
      <c r="K13" s="255"/>
      <c r="L13" s="255"/>
      <c r="M13" s="255"/>
      <c r="N13" s="255"/>
    </row>
    <row r="14" spans="1:14" ht="69.75" customHeight="1">
      <c r="A14" s="551" t="s">
        <v>1237</v>
      </c>
      <c r="B14" s="791"/>
      <c r="C14" s="533"/>
      <c r="D14" s="532" t="s">
        <v>41</v>
      </c>
      <c r="E14" s="256"/>
      <c r="F14" s="256"/>
      <c r="G14" s="257">
        <f t="shared" si="0"/>
        <v>1072.5</v>
      </c>
      <c r="H14" s="284">
        <v>1650</v>
      </c>
      <c r="I14" s="285"/>
      <c r="K14" s="255"/>
      <c r="L14" s="255"/>
      <c r="M14" s="255"/>
      <c r="N14" s="255"/>
    </row>
    <row r="15" spans="1:14" ht="15.75" customHeight="1">
      <c r="A15" s="534" t="s">
        <v>1239</v>
      </c>
      <c r="B15" s="534" t="s">
        <v>1230</v>
      </c>
      <c r="C15" s="533"/>
      <c r="D15" s="532"/>
      <c r="E15" s="256"/>
      <c r="F15" s="256"/>
      <c r="G15" s="257">
        <f t="shared" si="0"/>
        <v>273</v>
      </c>
      <c r="H15" s="284">
        <v>420</v>
      </c>
      <c r="I15" s="285"/>
      <c r="K15" s="255"/>
      <c r="L15" s="255"/>
      <c r="M15" s="255"/>
      <c r="N15" s="255"/>
    </row>
    <row r="16" spans="1:14" ht="72.75" customHeight="1">
      <c r="A16" s="534" t="s">
        <v>1238</v>
      </c>
      <c r="B16" s="789" t="s">
        <v>1235</v>
      </c>
      <c r="C16" s="546"/>
      <c r="D16" s="283" t="s">
        <v>36</v>
      </c>
      <c r="E16" s="256"/>
      <c r="F16" s="256"/>
      <c r="G16" s="257">
        <f t="shared" ref="G16:G26" si="1">H16*0.65</f>
        <v>2593.5</v>
      </c>
      <c r="H16" s="284">
        <v>3990</v>
      </c>
      <c r="I16" s="285"/>
      <c r="J16" s="548"/>
      <c r="K16" s="552"/>
      <c r="L16" s="552"/>
      <c r="M16" s="255"/>
      <c r="N16" s="255"/>
    </row>
    <row r="17" spans="1:14" ht="71.25" customHeight="1">
      <c r="A17" s="551" t="s">
        <v>1238</v>
      </c>
      <c r="B17" s="790"/>
      <c r="C17" s="546"/>
      <c r="D17" s="544" t="s">
        <v>1213</v>
      </c>
      <c r="E17" s="256"/>
      <c r="F17" s="256"/>
      <c r="G17" s="257">
        <f t="shared" si="1"/>
        <v>2593.5</v>
      </c>
      <c r="H17" s="284">
        <v>3990</v>
      </c>
      <c r="I17" s="285"/>
      <c r="J17" s="548"/>
      <c r="K17" s="552"/>
      <c r="L17" s="552"/>
      <c r="M17" s="255"/>
      <c r="N17" s="255"/>
    </row>
    <row r="18" spans="1:14" ht="70.5" customHeight="1">
      <c r="A18" s="551" t="s">
        <v>1238</v>
      </c>
      <c r="B18" s="790"/>
      <c r="C18" s="546"/>
      <c r="D18" s="538" t="s">
        <v>1215</v>
      </c>
      <c r="E18" s="256"/>
      <c r="F18" s="256"/>
      <c r="G18" s="257">
        <f t="shared" si="1"/>
        <v>2593.5</v>
      </c>
      <c r="H18" s="284">
        <v>3990</v>
      </c>
      <c r="I18" s="285"/>
      <c r="J18" s="548"/>
      <c r="K18" s="552"/>
      <c r="L18" s="552"/>
      <c r="M18" s="255"/>
      <c r="N18" s="255"/>
    </row>
    <row r="19" spans="1:14" ht="69" customHeight="1">
      <c r="A19" s="551" t="s">
        <v>1238</v>
      </c>
      <c r="B19" s="791"/>
      <c r="C19" s="546"/>
      <c r="D19" s="539" t="s">
        <v>1216</v>
      </c>
      <c r="E19" s="256"/>
      <c r="F19" s="256"/>
      <c r="G19" s="257">
        <f t="shared" si="1"/>
        <v>2593.5</v>
      </c>
      <c r="H19" s="284">
        <v>3990</v>
      </c>
      <c r="I19" s="285"/>
      <c r="J19" s="548"/>
      <c r="K19" s="552"/>
      <c r="L19" s="552"/>
      <c r="M19" s="255"/>
      <c r="N19" s="255"/>
    </row>
    <row r="20" spans="1:14" ht="31.5" customHeight="1">
      <c r="A20" s="534" t="s">
        <v>1220</v>
      </c>
      <c r="B20" s="534" t="s">
        <v>1223</v>
      </c>
      <c r="C20" s="546"/>
      <c r="D20" s="545"/>
      <c r="E20" s="256"/>
      <c r="F20" s="256"/>
      <c r="G20" s="257">
        <f t="shared" si="1"/>
        <v>1007.5</v>
      </c>
      <c r="H20" s="284">
        <v>1550</v>
      </c>
      <c r="I20" s="285"/>
      <c r="J20" s="548"/>
      <c r="K20" s="552"/>
      <c r="L20" s="552"/>
      <c r="M20" s="255"/>
      <c r="N20" s="255"/>
    </row>
    <row r="21" spans="1:14" ht="15.75">
      <c r="A21" s="534" t="s">
        <v>1220</v>
      </c>
      <c r="B21" s="537" t="s">
        <v>1221</v>
      </c>
      <c r="C21" s="546"/>
      <c r="D21" s="545"/>
      <c r="E21" s="256"/>
      <c r="F21" s="256"/>
      <c r="G21" s="257">
        <f t="shared" si="1"/>
        <v>1170</v>
      </c>
      <c r="H21" s="284">
        <v>1800</v>
      </c>
      <c r="I21" s="285"/>
      <c r="J21" s="548"/>
      <c r="K21" s="552"/>
      <c r="L21" s="552"/>
      <c r="M21" s="255"/>
      <c r="N21" s="255"/>
    </row>
    <row r="22" spans="1:14">
      <c r="A22" s="534" t="s">
        <v>1220</v>
      </c>
      <c r="B22" s="534" t="s">
        <v>473</v>
      </c>
      <c r="C22" s="546"/>
      <c r="D22" s="545"/>
      <c r="E22" s="256"/>
      <c r="F22" s="256"/>
      <c r="G22" s="257">
        <f t="shared" si="1"/>
        <v>448.5</v>
      </c>
      <c r="H22" s="284">
        <v>690</v>
      </c>
      <c r="I22" s="285"/>
      <c r="J22" s="548"/>
      <c r="K22" s="552"/>
      <c r="L22" s="552"/>
      <c r="M22" s="255"/>
      <c r="N22" s="255"/>
    </row>
    <row r="23" spans="1:14" ht="21" customHeight="1">
      <c r="A23" s="534" t="s">
        <v>1242</v>
      </c>
      <c r="B23" s="786" t="s">
        <v>1232</v>
      </c>
      <c r="C23" s="546"/>
      <c r="D23" s="542" t="s">
        <v>1222</v>
      </c>
      <c r="E23" s="256"/>
      <c r="F23" s="256"/>
      <c r="G23" s="257">
        <f t="shared" si="1"/>
        <v>1007.5</v>
      </c>
      <c r="H23" s="284">
        <v>1550</v>
      </c>
      <c r="I23" s="285"/>
      <c r="J23" s="548"/>
      <c r="K23" s="552"/>
      <c r="L23" s="552"/>
      <c r="M23" s="255"/>
      <c r="N23" s="255"/>
    </row>
    <row r="24" spans="1:14" ht="21.75" customHeight="1">
      <c r="A24" s="553" t="s">
        <v>1242</v>
      </c>
      <c r="B24" s="787"/>
      <c r="C24" s="546"/>
      <c r="D24" s="542" t="s">
        <v>1225</v>
      </c>
      <c r="E24" s="256"/>
      <c r="F24" s="256"/>
      <c r="G24" s="257">
        <f t="shared" si="1"/>
        <v>1007.5</v>
      </c>
      <c r="H24" s="284">
        <v>1550</v>
      </c>
      <c r="I24" s="285"/>
      <c r="J24" s="548"/>
      <c r="K24" s="552"/>
      <c r="L24" s="552"/>
      <c r="M24" s="255"/>
      <c r="N24" s="255"/>
    </row>
    <row r="25" spans="1:14" ht="21.75" customHeight="1">
      <c r="A25" s="553" t="s">
        <v>1242</v>
      </c>
      <c r="B25" s="787"/>
      <c r="C25" s="546"/>
      <c r="D25" s="542" t="s">
        <v>53</v>
      </c>
      <c r="E25" s="256"/>
      <c r="F25" s="256"/>
      <c r="G25" s="257">
        <f t="shared" si="1"/>
        <v>1007.5</v>
      </c>
      <c r="H25" s="284">
        <v>1550</v>
      </c>
      <c r="I25" s="285"/>
      <c r="J25" s="548"/>
      <c r="K25" s="552"/>
      <c r="L25" s="552"/>
      <c r="M25" s="255"/>
      <c r="N25" s="255"/>
    </row>
    <row r="26" spans="1:14" ht="23.25" customHeight="1">
      <c r="A26" s="553" t="s">
        <v>1242</v>
      </c>
      <c r="B26" s="788"/>
      <c r="C26" s="546"/>
      <c r="D26" s="542" t="s">
        <v>415</v>
      </c>
      <c r="E26" s="256"/>
      <c r="F26" s="256"/>
      <c r="G26" s="257">
        <f t="shared" si="1"/>
        <v>1007.5</v>
      </c>
      <c r="H26" s="284">
        <v>1550</v>
      </c>
      <c r="I26" s="285"/>
      <c r="J26" s="548"/>
      <c r="K26" s="552"/>
      <c r="L26" s="552"/>
      <c r="M26" s="255"/>
      <c r="N26" s="255"/>
    </row>
    <row r="27" spans="1:14" ht="69" customHeight="1">
      <c r="A27" s="534" t="s">
        <v>1240</v>
      </c>
      <c r="B27" s="786" t="s">
        <v>1234</v>
      </c>
      <c r="C27" s="533"/>
      <c r="D27" s="288" t="s">
        <v>1217</v>
      </c>
      <c r="E27" s="256"/>
      <c r="F27" s="256"/>
      <c r="G27" s="257">
        <f t="shared" ref="G27:G37" si="2">H27*0.65</f>
        <v>3640</v>
      </c>
      <c r="H27" s="284">
        <v>5600</v>
      </c>
      <c r="I27" s="285"/>
      <c r="J27" s="548"/>
      <c r="K27" s="549"/>
      <c r="L27" s="549"/>
      <c r="M27" s="255"/>
      <c r="N27" s="255"/>
    </row>
    <row r="28" spans="1:14" ht="67.5" customHeight="1">
      <c r="A28" s="551" t="s">
        <v>1240</v>
      </c>
      <c r="B28" s="787"/>
      <c r="C28" s="533"/>
      <c r="D28" s="540" t="s">
        <v>1224</v>
      </c>
      <c r="E28" s="256"/>
      <c r="F28" s="256"/>
      <c r="G28" s="257">
        <f t="shared" si="2"/>
        <v>3640</v>
      </c>
      <c r="H28" s="284">
        <v>5600</v>
      </c>
      <c r="I28" s="285"/>
      <c r="J28" s="550"/>
      <c r="K28" s="549"/>
      <c r="L28" s="549"/>
      <c r="M28" s="255"/>
      <c r="N28" s="255"/>
    </row>
    <row r="29" spans="1:14" ht="67.5" customHeight="1">
      <c r="A29" s="551" t="s">
        <v>1240</v>
      </c>
      <c r="B29" s="787"/>
      <c r="C29" s="546"/>
      <c r="D29" s="540" t="s">
        <v>1219</v>
      </c>
      <c r="E29" s="256"/>
      <c r="F29" s="256"/>
      <c r="G29" s="257">
        <f t="shared" si="2"/>
        <v>3640</v>
      </c>
      <c r="H29" s="284">
        <v>5600</v>
      </c>
      <c r="I29" s="285"/>
      <c r="J29" s="550"/>
      <c r="K29" s="549"/>
      <c r="L29" s="549"/>
      <c r="M29" s="255"/>
      <c r="N29" s="255"/>
    </row>
    <row r="30" spans="1:14" ht="67.5" customHeight="1">
      <c r="A30" s="551" t="s">
        <v>1240</v>
      </c>
      <c r="B30" s="788"/>
      <c r="C30" s="546"/>
      <c r="D30" s="541" t="s">
        <v>1218</v>
      </c>
      <c r="E30" s="256"/>
      <c r="F30" s="256"/>
      <c r="G30" s="257">
        <f t="shared" si="2"/>
        <v>3640</v>
      </c>
      <c r="H30" s="284">
        <v>5600</v>
      </c>
      <c r="I30" s="285"/>
      <c r="J30" s="550"/>
      <c r="K30" s="549"/>
      <c r="L30" s="549"/>
      <c r="M30" s="255"/>
      <c r="N30" s="255"/>
    </row>
    <row r="31" spans="1:14" ht="25.5">
      <c r="A31" s="534" t="s">
        <v>1226</v>
      </c>
      <c r="B31" s="534" t="s">
        <v>1231</v>
      </c>
      <c r="C31" s="533"/>
      <c r="D31" s="532"/>
      <c r="E31" s="256"/>
      <c r="F31" s="256"/>
      <c r="G31" s="257">
        <f t="shared" si="2"/>
        <v>1040</v>
      </c>
      <c r="H31" s="284">
        <v>1600</v>
      </c>
      <c r="I31" s="285"/>
      <c r="K31" s="255"/>
      <c r="L31" s="255"/>
      <c r="M31" s="255"/>
      <c r="N31" s="255"/>
    </row>
    <row r="32" spans="1:14" ht="15.75">
      <c r="A32" s="534" t="s">
        <v>1226</v>
      </c>
      <c r="B32" s="537" t="s">
        <v>1221</v>
      </c>
      <c r="C32" s="533"/>
      <c r="D32" s="532"/>
      <c r="E32" s="256"/>
      <c r="F32" s="256"/>
      <c r="G32" s="257">
        <f t="shared" si="2"/>
        <v>1170</v>
      </c>
      <c r="H32" s="284">
        <v>1800</v>
      </c>
      <c r="I32" s="285"/>
      <c r="K32" s="255"/>
      <c r="L32" s="255"/>
      <c r="M32" s="255"/>
      <c r="N32" s="255"/>
    </row>
    <row r="33" spans="1:15">
      <c r="A33" s="534" t="s">
        <v>1226</v>
      </c>
      <c r="B33" s="534" t="s">
        <v>473</v>
      </c>
      <c r="C33" s="533"/>
      <c r="D33" s="532"/>
      <c r="E33" s="256"/>
      <c r="F33" s="256"/>
      <c r="G33" s="257">
        <f t="shared" si="2"/>
        <v>448.5</v>
      </c>
      <c r="H33" s="284">
        <v>690</v>
      </c>
      <c r="I33" s="285"/>
      <c r="K33" s="255"/>
      <c r="L33" s="255"/>
      <c r="M33" s="255"/>
      <c r="N33" s="255"/>
    </row>
    <row r="34" spans="1:15" ht="25.5">
      <c r="A34" s="534" t="s">
        <v>1243</v>
      </c>
      <c r="B34" s="534" t="s">
        <v>1227</v>
      </c>
      <c r="C34" s="533"/>
      <c r="D34" s="532" t="s">
        <v>39</v>
      </c>
      <c r="E34" s="256"/>
      <c r="F34" s="256"/>
      <c r="G34" s="257">
        <f t="shared" si="2"/>
        <v>1040</v>
      </c>
      <c r="H34" s="284">
        <v>1600</v>
      </c>
      <c r="I34" s="285"/>
      <c r="K34" s="255"/>
      <c r="L34" s="255"/>
      <c r="M34" s="255"/>
      <c r="N34" s="255"/>
    </row>
    <row r="35" spans="1:15" ht="25.5">
      <c r="A35" s="553" t="s">
        <v>1243</v>
      </c>
      <c r="B35" s="534" t="s">
        <v>1227</v>
      </c>
      <c r="C35" s="533"/>
      <c r="D35" s="532" t="s">
        <v>1222</v>
      </c>
      <c r="E35" s="256"/>
      <c r="F35" s="256"/>
      <c r="G35" s="257">
        <f t="shared" si="2"/>
        <v>1040</v>
      </c>
      <c r="H35" s="284">
        <v>1600</v>
      </c>
      <c r="I35" s="285"/>
      <c r="K35" s="255"/>
      <c r="L35" s="255"/>
      <c r="M35" s="255"/>
      <c r="N35" s="255"/>
    </row>
    <row r="36" spans="1:15" ht="25.5">
      <c r="A36" s="553" t="s">
        <v>1243</v>
      </c>
      <c r="B36" s="534" t="s">
        <v>1227</v>
      </c>
      <c r="C36" s="533"/>
      <c r="D36" s="532" t="s">
        <v>415</v>
      </c>
      <c r="E36" s="256"/>
      <c r="F36" s="256"/>
      <c r="G36" s="257">
        <f t="shared" si="2"/>
        <v>1040</v>
      </c>
      <c r="H36" s="284">
        <v>1600</v>
      </c>
      <c r="I36" s="285"/>
      <c r="K36" s="255"/>
      <c r="L36" s="255"/>
      <c r="M36" s="255"/>
      <c r="N36" s="255"/>
    </row>
    <row r="37" spans="1:15" ht="25.5">
      <c r="A37" s="553" t="s">
        <v>1243</v>
      </c>
      <c r="B37" s="534" t="s">
        <v>1227</v>
      </c>
      <c r="C37" s="533"/>
      <c r="D37" s="532" t="s">
        <v>474</v>
      </c>
      <c r="E37" s="256"/>
      <c r="F37" s="256"/>
      <c r="G37" s="257">
        <f t="shared" si="2"/>
        <v>1040</v>
      </c>
      <c r="H37" s="284">
        <v>1600</v>
      </c>
      <c r="I37" s="285"/>
      <c r="K37" s="255"/>
      <c r="L37" s="255"/>
      <c r="M37" s="255"/>
      <c r="N37" s="255"/>
    </row>
    <row r="38" spans="1:15" s="298" customFormat="1" ht="15.75">
      <c r="A38" s="295"/>
      <c r="B38" s="295" t="s">
        <v>541</v>
      </c>
      <c r="C38" s="295" t="s">
        <v>1208</v>
      </c>
      <c r="D38" s="296"/>
      <c r="E38" s="296"/>
      <c r="F38" s="296"/>
      <c r="G38" s="257">
        <f t="shared" ref="G38:G176" si="3">H38*0.65</f>
        <v>0</v>
      </c>
      <c r="H38" s="297">
        <v>0</v>
      </c>
      <c r="I38" s="285"/>
      <c r="J38" s="255"/>
      <c r="K38" s="255"/>
      <c r="L38" s="255"/>
      <c r="M38" s="255"/>
      <c r="N38" s="255"/>
      <c r="O38" s="527"/>
    </row>
    <row r="39" spans="1:15" ht="93.75" customHeight="1">
      <c r="A39" s="556" t="s">
        <v>1201</v>
      </c>
      <c r="B39" s="547" t="s">
        <v>1202</v>
      </c>
      <c r="C39" s="282"/>
      <c r="D39" s="554" t="s">
        <v>1210</v>
      </c>
      <c r="E39" s="256"/>
      <c r="F39" s="256"/>
      <c r="G39" s="257">
        <f t="shared" si="3"/>
        <v>12993.5</v>
      </c>
      <c r="H39" s="524">
        <v>19990</v>
      </c>
      <c r="I39" s="525"/>
      <c r="K39" s="255"/>
      <c r="L39" s="255"/>
      <c r="M39" s="255"/>
      <c r="N39" s="255"/>
    </row>
    <row r="40" spans="1:15" ht="93.75" customHeight="1">
      <c r="A40" s="556" t="s">
        <v>1201</v>
      </c>
      <c r="B40" s="547" t="s">
        <v>1202</v>
      </c>
      <c r="C40" s="282"/>
      <c r="D40" s="555" t="s">
        <v>1211</v>
      </c>
      <c r="E40" s="256"/>
      <c r="F40" s="256"/>
      <c r="G40" s="257">
        <f t="shared" si="3"/>
        <v>12993.5</v>
      </c>
      <c r="H40" s="524">
        <v>19990</v>
      </c>
      <c r="I40" s="525"/>
      <c r="K40" s="255"/>
      <c r="L40" s="255"/>
      <c r="M40" s="255"/>
      <c r="N40" s="255"/>
    </row>
    <row r="41" spans="1:15" ht="93.75" customHeight="1">
      <c r="A41" s="556" t="s">
        <v>1203</v>
      </c>
      <c r="B41" s="547" t="s">
        <v>1204</v>
      </c>
      <c r="C41" s="282"/>
      <c r="D41" s="294" t="s">
        <v>415</v>
      </c>
      <c r="E41" s="256"/>
      <c r="F41" s="256"/>
      <c r="G41" s="257">
        <f t="shared" si="3"/>
        <v>1105</v>
      </c>
      <c r="H41" s="524">
        <v>1700</v>
      </c>
      <c r="I41" s="525"/>
      <c r="K41" s="255"/>
      <c r="L41" s="255"/>
      <c r="M41" s="255"/>
      <c r="N41" s="255"/>
    </row>
    <row r="42" spans="1:15" ht="93.75" customHeight="1">
      <c r="A42" s="556" t="s">
        <v>1205</v>
      </c>
      <c r="B42" s="547" t="s">
        <v>1206</v>
      </c>
      <c r="C42" s="282"/>
      <c r="D42" s="294" t="s">
        <v>39</v>
      </c>
      <c r="E42" s="256"/>
      <c r="F42" s="256"/>
      <c r="G42" s="257">
        <f t="shared" si="3"/>
        <v>1105</v>
      </c>
      <c r="H42" s="524">
        <v>1700</v>
      </c>
      <c r="I42" s="525"/>
      <c r="K42" s="255"/>
      <c r="L42" s="255"/>
      <c r="M42" s="255"/>
      <c r="N42" s="255"/>
    </row>
    <row r="43" spans="1:15" ht="93.75" customHeight="1">
      <c r="A43" s="556" t="s">
        <v>1212</v>
      </c>
      <c r="B43" s="547" t="s">
        <v>1207</v>
      </c>
      <c r="C43" s="282"/>
      <c r="D43" s="294" t="s">
        <v>36</v>
      </c>
      <c r="E43" s="256"/>
      <c r="F43" s="256"/>
      <c r="G43" s="257">
        <f t="shared" si="3"/>
        <v>3243.5</v>
      </c>
      <c r="H43" s="524">
        <v>4990</v>
      </c>
      <c r="I43" s="525"/>
      <c r="K43" s="255"/>
      <c r="L43" s="255"/>
      <c r="M43" s="255"/>
      <c r="N43" s="255"/>
    </row>
    <row r="44" spans="1:15" ht="93.75" customHeight="1">
      <c r="A44" s="556" t="s">
        <v>655</v>
      </c>
      <c r="B44" s="547" t="s">
        <v>1241</v>
      </c>
      <c r="C44" s="282"/>
      <c r="D44" s="294" t="s">
        <v>36</v>
      </c>
      <c r="E44" s="256" t="s">
        <v>906</v>
      </c>
      <c r="F44" s="256"/>
      <c r="G44" s="557">
        <f>H44*0.4</f>
        <v>6080</v>
      </c>
      <c r="H44" s="558">
        <v>15200</v>
      </c>
      <c r="I44" s="285"/>
      <c r="J44" s="526" t="s">
        <v>1209</v>
      </c>
      <c r="K44" s="255"/>
      <c r="L44" s="255"/>
      <c r="M44" s="255"/>
      <c r="N44" s="255"/>
    </row>
    <row r="45" spans="1:15" s="298" customFormat="1" ht="16.5" thickBot="1">
      <c r="A45" s="295"/>
      <c r="B45" s="295" t="s">
        <v>541</v>
      </c>
      <c r="C45" s="295"/>
      <c r="D45" s="296"/>
      <c r="E45" s="296"/>
      <c r="F45" s="296"/>
      <c r="G45" s="257">
        <f t="shared" si="3"/>
        <v>0</v>
      </c>
      <c r="H45" s="297">
        <v>0</v>
      </c>
      <c r="I45" s="285"/>
      <c r="J45" s="255"/>
      <c r="K45" s="255"/>
      <c r="L45" s="255"/>
      <c r="M45" s="255"/>
      <c r="N45" s="255"/>
      <c r="O45" s="527"/>
    </row>
    <row r="46" spans="1:15">
      <c r="A46" s="782" t="s">
        <v>1257</v>
      </c>
      <c r="B46" s="795" t="s">
        <v>1261</v>
      </c>
      <c r="C46" s="794"/>
      <c r="D46" s="776" t="s">
        <v>542</v>
      </c>
      <c r="E46" s="571" t="s">
        <v>907</v>
      </c>
      <c r="F46" s="571" t="s">
        <v>74</v>
      </c>
      <c r="G46" s="251">
        <f t="shared" ref="G46:G48" si="4">H46*0.65</f>
        <v>3965</v>
      </c>
      <c r="H46" s="451">
        <v>6100</v>
      </c>
      <c r="I46" s="452"/>
      <c r="K46" s="255"/>
      <c r="L46" s="255"/>
      <c r="M46" s="255"/>
      <c r="N46" s="255"/>
    </row>
    <row r="47" spans="1:15" ht="36" customHeight="1">
      <c r="A47" s="783"/>
      <c r="B47" s="796"/>
      <c r="C47" s="601"/>
      <c r="D47" s="777" t="s">
        <v>542</v>
      </c>
      <c r="E47" s="299" t="s">
        <v>907</v>
      </c>
      <c r="F47" s="299" t="s">
        <v>70</v>
      </c>
      <c r="G47" s="257">
        <f t="shared" si="4"/>
        <v>3965</v>
      </c>
      <c r="H47" s="284">
        <v>6100</v>
      </c>
      <c r="I47" s="454"/>
      <c r="K47" s="255"/>
      <c r="L47" s="255"/>
      <c r="M47" s="255"/>
      <c r="N47" s="255"/>
    </row>
    <row r="48" spans="1:15">
      <c r="A48" s="783"/>
      <c r="B48" s="796"/>
      <c r="C48" s="601"/>
      <c r="D48" s="777" t="s">
        <v>542</v>
      </c>
      <c r="E48" s="299" t="s">
        <v>907</v>
      </c>
      <c r="F48" s="299" t="s">
        <v>71</v>
      </c>
      <c r="G48" s="257">
        <f t="shared" si="4"/>
        <v>3965</v>
      </c>
      <c r="H48" s="284">
        <v>6100</v>
      </c>
      <c r="I48" s="454"/>
      <c r="K48" s="255"/>
      <c r="L48" s="255"/>
      <c r="M48" s="255"/>
      <c r="N48" s="255"/>
    </row>
    <row r="49" spans="1:14">
      <c r="A49" s="792" t="s">
        <v>1256</v>
      </c>
      <c r="B49" s="679" t="s">
        <v>1262</v>
      </c>
      <c r="C49" s="678"/>
      <c r="D49" s="777" t="s">
        <v>542</v>
      </c>
      <c r="E49" s="256" t="s">
        <v>908</v>
      </c>
      <c r="F49" s="256" t="s">
        <v>74</v>
      </c>
      <c r="G49" s="257">
        <f t="shared" si="3"/>
        <v>5752.5</v>
      </c>
      <c r="H49" s="284">
        <v>8850</v>
      </c>
      <c r="I49" s="454"/>
      <c r="K49" s="255"/>
      <c r="L49" s="255"/>
      <c r="M49" s="255"/>
      <c r="N49" s="255"/>
    </row>
    <row r="50" spans="1:14" ht="36.75" customHeight="1">
      <c r="A50" s="792"/>
      <c r="B50" s="679"/>
      <c r="C50" s="678"/>
      <c r="D50" s="777" t="s">
        <v>542</v>
      </c>
      <c r="E50" s="256" t="s">
        <v>908</v>
      </c>
      <c r="F50" s="256" t="s">
        <v>70</v>
      </c>
      <c r="G50" s="257">
        <f t="shared" si="3"/>
        <v>5752.5</v>
      </c>
      <c r="H50" s="284">
        <v>8850</v>
      </c>
      <c r="I50" s="454"/>
      <c r="K50" s="255"/>
      <c r="L50" s="255"/>
      <c r="M50" s="255"/>
      <c r="N50" s="255"/>
    </row>
    <row r="51" spans="1:14">
      <c r="A51" s="792"/>
      <c r="B51" s="679"/>
      <c r="C51" s="678"/>
      <c r="D51" s="777" t="s">
        <v>542</v>
      </c>
      <c r="E51" s="256" t="s">
        <v>908</v>
      </c>
      <c r="F51" s="256" t="s">
        <v>71</v>
      </c>
      <c r="G51" s="257">
        <f t="shared" si="3"/>
        <v>5752.5</v>
      </c>
      <c r="H51" s="284">
        <v>8850</v>
      </c>
      <c r="I51" s="454"/>
      <c r="K51" s="255"/>
      <c r="L51" s="255"/>
      <c r="M51" s="255"/>
      <c r="N51" s="255"/>
    </row>
    <row r="52" spans="1:14">
      <c r="A52" s="792"/>
      <c r="B52" s="679"/>
      <c r="C52" s="678"/>
      <c r="D52" s="777" t="s">
        <v>542</v>
      </c>
      <c r="E52" s="256" t="s">
        <v>908</v>
      </c>
      <c r="F52" s="256" t="s">
        <v>72</v>
      </c>
      <c r="G52" s="257">
        <f t="shared" si="3"/>
        <v>5752.5</v>
      </c>
      <c r="H52" s="284">
        <v>8850</v>
      </c>
      <c r="I52" s="454"/>
      <c r="K52" s="255"/>
      <c r="L52" s="255"/>
      <c r="M52" s="255"/>
      <c r="N52" s="255"/>
    </row>
    <row r="53" spans="1:14">
      <c r="A53" s="792"/>
      <c r="B53" s="679"/>
      <c r="C53" s="678"/>
      <c r="D53" s="777" t="s">
        <v>542</v>
      </c>
      <c r="E53" s="256" t="s">
        <v>908</v>
      </c>
      <c r="F53" s="256" t="s">
        <v>407</v>
      </c>
      <c r="G53" s="257">
        <f t="shared" si="3"/>
        <v>5752.5</v>
      </c>
      <c r="H53" s="284">
        <v>8850</v>
      </c>
      <c r="I53" s="454"/>
      <c r="K53" s="255"/>
      <c r="L53" s="255"/>
      <c r="M53" s="255"/>
      <c r="N53" s="255"/>
    </row>
    <row r="54" spans="1:14" ht="13.5" thickBot="1">
      <c r="A54" s="793"/>
      <c r="B54" s="797"/>
      <c r="C54" s="754"/>
      <c r="D54" s="798"/>
      <c r="E54" s="259" t="s">
        <v>908</v>
      </c>
      <c r="F54" s="259" t="s">
        <v>406</v>
      </c>
      <c r="G54" s="260">
        <f t="shared" si="3"/>
        <v>5752.5</v>
      </c>
      <c r="H54" s="457">
        <v>8850</v>
      </c>
      <c r="I54" s="458"/>
      <c r="K54" s="255"/>
      <c r="L54" s="255"/>
      <c r="M54" s="255"/>
      <c r="N54" s="255"/>
    </row>
    <row r="55" spans="1:14" ht="12.75" customHeight="1">
      <c r="A55" s="678" t="s">
        <v>1254</v>
      </c>
      <c r="B55" s="753" t="s">
        <v>1263</v>
      </c>
      <c r="C55" s="678"/>
      <c r="D55" s="756" t="s">
        <v>542</v>
      </c>
      <c r="E55" s="268" t="s">
        <v>909</v>
      </c>
      <c r="F55" s="268"/>
      <c r="G55" s="770">
        <f t="shared" ref="G55:G61" si="5">H55*0.65</f>
        <v>8125</v>
      </c>
      <c r="H55" s="770">
        <v>12500</v>
      </c>
      <c r="I55" s="570"/>
      <c r="K55" s="255"/>
      <c r="L55" s="255"/>
      <c r="M55" s="255"/>
      <c r="N55" s="255"/>
    </row>
    <row r="56" spans="1:14" ht="36.75" customHeight="1">
      <c r="A56" s="678"/>
      <c r="B56" s="678"/>
      <c r="C56" s="678"/>
      <c r="D56" s="756" t="s">
        <v>542</v>
      </c>
      <c r="E56" s="256" t="s">
        <v>909</v>
      </c>
      <c r="F56" s="256" t="s">
        <v>124</v>
      </c>
      <c r="G56" s="749"/>
      <c r="H56" s="749"/>
      <c r="I56" s="285"/>
      <c r="K56" s="255"/>
      <c r="L56" s="255"/>
      <c r="M56" s="255"/>
      <c r="N56" s="255"/>
    </row>
    <row r="57" spans="1:14">
      <c r="A57" s="678"/>
      <c r="B57" s="678"/>
      <c r="C57" s="678"/>
      <c r="D57" s="756" t="s">
        <v>542</v>
      </c>
      <c r="E57" s="256" t="s">
        <v>909</v>
      </c>
      <c r="F57" s="256" t="s">
        <v>125</v>
      </c>
      <c r="G57" s="749"/>
      <c r="H57" s="749"/>
      <c r="I57" s="285"/>
      <c r="K57" s="255"/>
      <c r="L57" s="255"/>
      <c r="M57" s="255"/>
      <c r="N57" s="255"/>
    </row>
    <row r="58" spans="1:14">
      <c r="A58" s="678"/>
      <c r="B58" s="678"/>
      <c r="C58" s="678"/>
      <c r="D58" s="756" t="s">
        <v>542</v>
      </c>
      <c r="E58" s="256" t="s">
        <v>909</v>
      </c>
      <c r="F58" s="256" t="s">
        <v>73</v>
      </c>
      <c r="G58" s="749"/>
      <c r="H58" s="749"/>
      <c r="I58" s="285"/>
      <c r="K58" s="255"/>
      <c r="L58" s="255"/>
      <c r="M58" s="255"/>
      <c r="N58" s="255"/>
    </row>
    <row r="59" spans="1:14" ht="17.25" customHeight="1">
      <c r="A59" s="678"/>
      <c r="B59" s="678"/>
      <c r="C59" s="678"/>
      <c r="D59" s="756" t="s">
        <v>542</v>
      </c>
      <c r="E59" s="256" t="s">
        <v>909</v>
      </c>
      <c r="F59" s="256"/>
      <c r="G59" s="749"/>
      <c r="H59" s="749"/>
      <c r="I59" s="285"/>
      <c r="K59" s="255"/>
      <c r="L59" s="255"/>
      <c r="M59" s="255"/>
      <c r="N59" s="255"/>
    </row>
    <row r="60" spans="1:14">
      <c r="A60" s="678"/>
      <c r="B60" s="678"/>
      <c r="C60" s="601"/>
      <c r="D60" s="803"/>
      <c r="E60" s="256" t="s">
        <v>909</v>
      </c>
      <c r="F60" s="256"/>
      <c r="G60" s="771"/>
      <c r="H60" s="771"/>
      <c r="I60" s="285"/>
      <c r="K60" s="255"/>
      <c r="L60" s="255"/>
      <c r="M60" s="255"/>
      <c r="N60" s="255"/>
    </row>
    <row r="61" spans="1:14" ht="12.75" customHeight="1">
      <c r="A61" s="678" t="s">
        <v>1255</v>
      </c>
      <c r="B61" s="678"/>
      <c r="C61" s="678"/>
      <c r="D61" s="804" t="s">
        <v>542</v>
      </c>
      <c r="E61" s="256" t="s">
        <v>910</v>
      </c>
      <c r="F61" s="256"/>
      <c r="G61" s="772">
        <f t="shared" si="5"/>
        <v>7793.5</v>
      </c>
      <c r="H61" s="772">
        <v>11990</v>
      </c>
      <c r="I61" s="285"/>
      <c r="K61" s="255"/>
      <c r="L61" s="255"/>
      <c r="M61" s="255"/>
      <c r="N61" s="255"/>
    </row>
    <row r="62" spans="1:14" ht="36.75" customHeight="1">
      <c r="A62" s="678"/>
      <c r="B62" s="678"/>
      <c r="C62" s="678"/>
      <c r="D62" s="756" t="s">
        <v>542</v>
      </c>
      <c r="E62" s="256" t="s">
        <v>910</v>
      </c>
      <c r="F62" s="256" t="s">
        <v>124</v>
      </c>
      <c r="G62" s="749"/>
      <c r="H62" s="749"/>
      <c r="I62" s="285"/>
      <c r="K62" s="255"/>
      <c r="L62" s="255"/>
      <c r="M62" s="255"/>
      <c r="N62" s="255"/>
    </row>
    <row r="63" spans="1:14">
      <c r="A63" s="678"/>
      <c r="B63" s="678"/>
      <c r="C63" s="678"/>
      <c r="D63" s="756" t="s">
        <v>542</v>
      </c>
      <c r="E63" s="256" t="s">
        <v>910</v>
      </c>
      <c r="F63" s="256" t="s">
        <v>125</v>
      </c>
      <c r="G63" s="749"/>
      <c r="H63" s="749"/>
      <c r="I63" s="285"/>
      <c r="K63" s="255"/>
      <c r="L63" s="255"/>
      <c r="M63" s="255"/>
      <c r="N63" s="255"/>
    </row>
    <row r="64" spans="1:14">
      <c r="A64" s="678"/>
      <c r="B64" s="678"/>
      <c r="C64" s="678"/>
      <c r="D64" s="756" t="s">
        <v>542</v>
      </c>
      <c r="E64" s="256" t="s">
        <v>910</v>
      </c>
      <c r="F64" s="256" t="s">
        <v>73</v>
      </c>
      <c r="G64" s="749"/>
      <c r="H64" s="749"/>
      <c r="I64" s="285"/>
      <c r="K64" s="255"/>
      <c r="L64" s="255"/>
      <c r="M64" s="255"/>
      <c r="N64" s="255"/>
    </row>
    <row r="65" spans="1:14">
      <c r="A65" s="678"/>
      <c r="B65" s="678"/>
      <c r="C65" s="678"/>
      <c r="D65" s="756" t="s">
        <v>542</v>
      </c>
      <c r="E65" s="256" t="s">
        <v>910</v>
      </c>
      <c r="F65" s="256"/>
      <c r="G65" s="749"/>
      <c r="H65" s="749"/>
      <c r="I65" s="285"/>
      <c r="K65" s="255"/>
      <c r="L65" s="255"/>
      <c r="M65" s="255"/>
      <c r="N65" s="255"/>
    </row>
    <row r="66" spans="1:14" ht="13.5" thickBot="1">
      <c r="A66" s="678"/>
      <c r="B66" s="778"/>
      <c r="C66" s="601"/>
      <c r="D66" s="756"/>
      <c r="E66" s="564" t="s">
        <v>910</v>
      </c>
      <c r="F66" s="564"/>
      <c r="G66" s="749"/>
      <c r="H66" s="749"/>
      <c r="I66" s="563"/>
      <c r="K66" s="255"/>
      <c r="L66" s="255"/>
      <c r="M66" s="255"/>
      <c r="N66" s="255"/>
    </row>
    <row r="67" spans="1:14" ht="12.75" customHeight="1">
      <c r="A67" s="751" t="s">
        <v>1253</v>
      </c>
      <c r="B67" s="753" t="s">
        <v>1264</v>
      </c>
      <c r="C67" s="753"/>
      <c r="D67" s="755" t="s">
        <v>1258</v>
      </c>
      <c r="E67" s="758"/>
      <c r="F67" s="758" t="s">
        <v>124</v>
      </c>
      <c r="G67" s="748">
        <f t="shared" ref="G67" si="6">H67*0.65</f>
        <v>5843.5</v>
      </c>
      <c r="H67" s="748">
        <v>8990</v>
      </c>
      <c r="I67" s="452"/>
      <c r="K67" s="255"/>
      <c r="L67" s="255"/>
      <c r="M67" s="255"/>
      <c r="N67" s="255"/>
    </row>
    <row r="68" spans="1:14">
      <c r="A68" s="610"/>
      <c r="B68" s="678"/>
      <c r="C68" s="678"/>
      <c r="D68" s="756" t="s">
        <v>542</v>
      </c>
      <c r="E68" s="759"/>
      <c r="F68" s="759"/>
      <c r="G68" s="749"/>
      <c r="H68" s="749"/>
      <c r="I68" s="454"/>
      <c r="K68" s="255"/>
      <c r="L68" s="255"/>
      <c r="M68" s="255"/>
      <c r="N68" s="255"/>
    </row>
    <row r="69" spans="1:14">
      <c r="A69" s="610"/>
      <c r="B69" s="678"/>
      <c r="C69" s="678"/>
      <c r="D69" s="756" t="s">
        <v>542</v>
      </c>
      <c r="E69" s="759"/>
      <c r="F69" s="759"/>
      <c r="G69" s="749"/>
      <c r="H69" s="749"/>
      <c r="I69" s="454"/>
      <c r="K69" s="255"/>
      <c r="L69" s="255"/>
      <c r="M69" s="255"/>
      <c r="N69" s="255"/>
    </row>
    <row r="70" spans="1:14">
      <c r="A70" s="610"/>
      <c r="B70" s="678"/>
      <c r="C70" s="678"/>
      <c r="D70" s="756" t="s">
        <v>542</v>
      </c>
      <c r="E70" s="759"/>
      <c r="F70" s="759"/>
      <c r="G70" s="749"/>
      <c r="H70" s="749"/>
      <c r="I70" s="454"/>
      <c r="K70" s="255"/>
      <c r="L70" s="255"/>
      <c r="M70" s="255"/>
      <c r="N70" s="255"/>
    </row>
    <row r="71" spans="1:14">
      <c r="A71" s="610"/>
      <c r="B71" s="678"/>
      <c r="C71" s="678"/>
      <c r="D71" s="756" t="s">
        <v>542</v>
      </c>
      <c r="E71" s="759"/>
      <c r="F71" s="759"/>
      <c r="G71" s="749"/>
      <c r="H71" s="749"/>
      <c r="I71" s="454"/>
      <c r="K71" s="255"/>
      <c r="L71" s="255"/>
      <c r="M71" s="255"/>
      <c r="N71" s="255"/>
    </row>
    <row r="72" spans="1:14" ht="13.5" thickBot="1">
      <c r="A72" s="752"/>
      <c r="B72" s="678"/>
      <c r="C72" s="754"/>
      <c r="D72" s="757"/>
      <c r="E72" s="760"/>
      <c r="F72" s="760"/>
      <c r="G72" s="750"/>
      <c r="H72" s="750"/>
      <c r="I72" s="458"/>
      <c r="K72" s="255"/>
      <c r="L72" s="255"/>
      <c r="M72" s="255"/>
      <c r="N72" s="255"/>
    </row>
    <row r="73" spans="1:14" ht="12.75" customHeight="1">
      <c r="A73" s="751" t="s">
        <v>1253</v>
      </c>
      <c r="B73" s="678"/>
      <c r="C73" s="753"/>
      <c r="D73" s="755" t="s">
        <v>1259</v>
      </c>
      <c r="E73" s="758"/>
      <c r="F73" s="758" t="s">
        <v>124</v>
      </c>
      <c r="G73" s="748">
        <f t="shared" ref="G73" si="7">H73*0.65</f>
        <v>5843.5</v>
      </c>
      <c r="H73" s="748">
        <v>8990</v>
      </c>
      <c r="I73" s="452"/>
      <c r="K73" s="255"/>
      <c r="L73" s="255"/>
      <c r="M73" s="255"/>
      <c r="N73" s="255"/>
    </row>
    <row r="74" spans="1:14">
      <c r="A74" s="610"/>
      <c r="B74" s="678"/>
      <c r="C74" s="678"/>
      <c r="D74" s="756" t="s">
        <v>542</v>
      </c>
      <c r="E74" s="759"/>
      <c r="F74" s="759"/>
      <c r="G74" s="749"/>
      <c r="H74" s="749"/>
      <c r="I74" s="454"/>
      <c r="K74" s="255"/>
      <c r="L74" s="255"/>
      <c r="M74" s="255"/>
      <c r="N74" s="255"/>
    </row>
    <row r="75" spans="1:14">
      <c r="A75" s="610"/>
      <c r="B75" s="678"/>
      <c r="C75" s="678"/>
      <c r="D75" s="756" t="s">
        <v>542</v>
      </c>
      <c r="E75" s="759"/>
      <c r="F75" s="759"/>
      <c r="G75" s="749"/>
      <c r="H75" s="749"/>
      <c r="I75" s="454"/>
      <c r="K75" s="255"/>
      <c r="L75" s="255"/>
      <c r="M75" s="255"/>
      <c r="N75" s="255"/>
    </row>
    <row r="76" spans="1:14">
      <c r="A76" s="610"/>
      <c r="B76" s="678"/>
      <c r="C76" s="678"/>
      <c r="D76" s="756" t="s">
        <v>542</v>
      </c>
      <c r="E76" s="759"/>
      <c r="F76" s="759"/>
      <c r="G76" s="749"/>
      <c r="H76" s="749"/>
      <c r="I76" s="454"/>
      <c r="K76" s="255"/>
      <c r="L76" s="255"/>
      <c r="M76" s="255"/>
      <c r="N76" s="255"/>
    </row>
    <row r="77" spans="1:14">
      <c r="A77" s="610"/>
      <c r="B77" s="678"/>
      <c r="C77" s="678"/>
      <c r="D77" s="756" t="s">
        <v>542</v>
      </c>
      <c r="E77" s="759"/>
      <c r="F77" s="759"/>
      <c r="G77" s="749"/>
      <c r="H77" s="749"/>
      <c r="I77" s="454"/>
      <c r="K77" s="255"/>
      <c r="L77" s="255"/>
      <c r="M77" s="255"/>
      <c r="N77" s="255"/>
    </row>
    <row r="78" spans="1:14" ht="13.5" thickBot="1">
      <c r="A78" s="752"/>
      <c r="B78" s="678"/>
      <c r="C78" s="754"/>
      <c r="D78" s="757"/>
      <c r="E78" s="760"/>
      <c r="F78" s="760"/>
      <c r="G78" s="750"/>
      <c r="H78" s="750"/>
      <c r="I78" s="458"/>
      <c r="K78" s="255"/>
      <c r="L78" s="255"/>
      <c r="M78" s="255"/>
      <c r="N78" s="255"/>
    </row>
    <row r="79" spans="1:14" ht="12.75" customHeight="1">
      <c r="A79" s="751" t="s">
        <v>1253</v>
      </c>
      <c r="B79" s="678"/>
      <c r="C79" s="753"/>
      <c r="D79" s="755" t="s">
        <v>1260</v>
      </c>
      <c r="E79" s="758"/>
      <c r="F79" s="758" t="s">
        <v>124</v>
      </c>
      <c r="G79" s="748">
        <f t="shared" ref="G79" si="8">H79*0.65</f>
        <v>5843.5</v>
      </c>
      <c r="H79" s="748">
        <v>8990</v>
      </c>
      <c r="I79" s="452"/>
      <c r="K79" s="255"/>
      <c r="L79" s="255"/>
      <c r="M79" s="255"/>
      <c r="N79" s="255"/>
    </row>
    <row r="80" spans="1:14">
      <c r="A80" s="610"/>
      <c r="B80" s="678"/>
      <c r="C80" s="678"/>
      <c r="D80" s="756" t="s">
        <v>542</v>
      </c>
      <c r="E80" s="759"/>
      <c r="F80" s="759"/>
      <c r="G80" s="749"/>
      <c r="H80" s="749"/>
      <c r="I80" s="454"/>
      <c r="K80" s="255"/>
      <c r="L80" s="255"/>
      <c r="M80" s="255"/>
      <c r="N80" s="255"/>
    </row>
    <row r="81" spans="1:14">
      <c r="A81" s="610"/>
      <c r="B81" s="678"/>
      <c r="C81" s="678"/>
      <c r="D81" s="756" t="s">
        <v>542</v>
      </c>
      <c r="E81" s="759"/>
      <c r="F81" s="759"/>
      <c r="G81" s="749"/>
      <c r="H81" s="749"/>
      <c r="I81" s="454"/>
      <c r="K81" s="255"/>
      <c r="L81" s="255"/>
      <c r="M81" s="255"/>
      <c r="N81" s="255"/>
    </row>
    <row r="82" spans="1:14">
      <c r="A82" s="610"/>
      <c r="B82" s="678"/>
      <c r="C82" s="678"/>
      <c r="D82" s="756" t="s">
        <v>542</v>
      </c>
      <c r="E82" s="759"/>
      <c r="F82" s="759"/>
      <c r="G82" s="749"/>
      <c r="H82" s="749"/>
      <c r="I82" s="454"/>
      <c r="K82" s="255"/>
      <c r="L82" s="255"/>
      <c r="M82" s="255"/>
      <c r="N82" s="255"/>
    </row>
    <row r="83" spans="1:14">
      <c r="A83" s="610"/>
      <c r="B83" s="678"/>
      <c r="C83" s="678"/>
      <c r="D83" s="756" t="s">
        <v>542</v>
      </c>
      <c r="E83" s="759"/>
      <c r="F83" s="759"/>
      <c r="G83" s="749"/>
      <c r="H83" s="749"/>
      <c r="I83" s="454"/>
      <c r="K83" s="255"/>
      <c r="L83" s="255"/>
      <c r="M83" s="255"/>
      <c r="N83" s="255"/>
    </row>
    <row r="84" spans="1:14" ht="13.5" thickBot="1">
      <c r="A84" s="752"/>
      <c r="B84" s="778"/>
      <c r="C84" s="754"/>
      <c r="D84" s="757"/>
      <c r="E84" s="760"/>
      <c r="F84" s="760"/>
      <c r="G84" s="750"/>
      <c r="H84" s="750"/>
      <c r="I84" s="458"/>
      <c r="K84" s="255"/>
      <c r="L84" s="255"/>
      <c r="M84" s="255"/>
      <c r="N84" s="255"/>
    </row>
    <row r="85" spans="1:14">
      <c r="A85" s="562"/>
      <c r="B85" s="565" t="s">
        <v>731</v>
      </c>
      <c r="C85" s="566"/>
      <c r="D85" s="561"/>
      <c r="E85" s="567"/>
      <c r="F85" s="567"/>
      <c r="G85" s="269">
        <v>0</v>
      </c>
      <c r="H85" s="568">
        <v>0</v>
      </c>
      <c r="I85" s="569"/>
      <c r="K85" s="255"/>
      <c r="L85" s="255"/>
      <c r="M85" s="255"/>
      <c r="N85" s="255"/>
    </row>
    <row r="86" spans="1:14" ht="19.5" customHeight="1">
      <c r="A86" s="306" t="s">
        <v>735</v>
      </c>
      <c r="B86" s="307" t="s">
        <v>736</v>
      </c>
      <c r="C86" s="766"/>
      <c r="D86" s="308" t="s">
        <v>1195</v>
      </c>
      <c r="E86" s="299" t="s">
        <v>783</v>
      </c>
      <c r="F86" s="299" t="s">
        <v>732</v>
      </c>
      <c r="G86" s="257">
        <f>H86*0.5</f>
        <v>595</v>
      </c>
      <c r="H86" s="284">
        <v>1190</v>
      </c>
      <c r="I86" s="285"/>
      <c r="K86" s="255"/>
      <c r="L86" s="255"/>
      <c r="M86" s="255"/>
      <c r="N86" s="255"/>
    </row>
    <row r="87" spans="1:14" ht="19.5" customHeight="1">
      <c r="A87" s="306" t="s">
        <v>735</v>
      </c>
      <c r="B87" s="307" t="s">
        <v>736</v>
      </c>
      <c r="C87" s="601"/>
      <c r="D87" s="308" t="s">
        <v>1195</v>
      </c>
      <c r="E87" s="299" t="s">
        <v>783</v>
      </c>
      <c r="F87" s="299" t="s">
        <v>733</v>
      </c>
      <c r="G87" s="257">
        <f t="shared" ref="G87:G88" si="9">H87*0.5</f>
        <v>595</v>
      </c>
      <c r="H87" s="284">
        <v>1190</v>
      </c>
      <c r="I87" s="285"/>
      <c r="K87" s="255"/>
      <c r="L87" s="255"/>
      <c r="M87" s="255"/>
      <c r="N87" s="255"/>
    </row>
    <row r="88" spans="1:14" ht="19.5" customHeight="1">
      <c r="A88" s="306" t="s">
        <v>735</v>
      </c>
      <c r="B88" s="307" t="s">
        <v>736</v>
      </c>
      <c r="C88" s="601"/>
      <c r="D88" s="308" t="s">
        <v>1195</v>
      </c>
      <c r="E88" s="299" t="s">
        <v>783</v>
      </c>
      <c r="F88" s="299" t="s">
        <v>734</v>
      </c>
      <c r="G88" s="257">
        <f t="shared" si="9"/>
        <v>595</v>
      </c>
      <c r="H88" s="284">
        <v>1190</v>
      </c>
      <c r="I88" s="285"/>
      <c r="K88" s="255"/>
      <c r="L88" s="255"/>
      <c r="M88" s="255"/>
      <c r="N88" s="255"/>
    </row>
    <row r="89" spans="1:14" ht="19.5" customHeight="1">
      <c r="A89" s="306" t="s">
        <v>735</v>
      </c>
      <c r="B89" s="307" t="s">
        <v>736</v>
      </c>
      <c r="C89" s="601"/>
      <c r="D89" s="308" t="s">
        <v>1197</v>
      </c>
      <c r="E89" s="299" t="s">
        <v>783</v>
      </c>
      <c r="F89" s="299" t="s">
        <v>733</v>
      </c>
      <c r="G89" s="257">
        <f t="shared" ref="G89:G90" si="10">H89*0.5</f>
        <v>595</v>
      </c>
      <c r="H89" s="284">
        <v>1190</v>
      </c>
      <c r="I89" s="285"/>
      <c r="K89" s="255"/>
      <c r="L89" s="255"/>
      <c r="M89" s="255"/>
      <c r="N89" s="255"/>
    </row>
    <row r="90" spans="1:14" ht="19.5" customHeight="1">
      <c r="A90" s="306" t="s">
        <v>735</v>
      </c>
      <c r="B90" s="307" t="s">
        <v>736</v>
      </c>
      <c r="C90" s="601"/>
      <c r="D90" s="308" t="s">
        <v>1197</v>
      </c>
      <c r="E90" s="299" t="s">
        <v>783</v>
      </c>
      <c r="F90" s="299" t="s">
        <v>734</v>
      </c>
      <c r="G90" s="257">
        <f t="shared" si="10"/>
        <v>595</v>
      </c>
      <c r="H90" s="284">
        <v>1190</v>
      </c>
      <c r="I90" s="285"/>
      <c r="K90" s="255"/>
      <c r="L90" s="255"/>
      <c r="M90" s="255"/>
      <c r="N90" s="255"/>
    </row>
    <row r="91" spans="1:14" ht="19.5" customHeight="1">
      <c r="A91" s="306" t="s">
        <v>735</v>
      </c>
      <c r="B91" s="307" t="s">
        <v>736</v>
      </c>
      <c r="C91" s="601"/>
      <c r="D91" s="308" t="s">
        <v>1196</v>
      </c>
      <c r="E91" s="299" t="s">
        <v>783</v>
      </c>
      <c r="F91" s="299" t="s">
        <v>733</v>
      </c>
      <c r="G91" s="257">
        <f t="shared" ref="G91:G92" si="11">H91*0.5</f>
        <v>595</v>
      </c>
      <c r="H91" s="284">
        <v>1190</v>
      </c>
      <c r="I91" s="285"/>
      <c r="K91" s="255"/>
      <c r="L91" s="255"/>
      <c r="M91" s="255"/>
      <c r="N91" s="255"/>
    </row>
    <row r="92" spans="1:14" ht="19.5" customHeight="1">
      <c r="A92" s="306" t="s">
        <v>735</v>
      </c>
      <c r="B92" s="307" t="s">
        <v>736</v>
      </c>
      <c r="C92" s="601"/>
      <c r="D92" s="308" t="s">
        <v>1196</v>
      </c>
      <c r="E92" s="299" t="s">
        <v>783</v>
      </c>
      <c r="F92" s="299" t="s">
        <v>734</v>
      </c>
      <c r="G92" s="257">
        <f t="shared" si="11"/>
        <v>595</v>
      </c>
      <c r="H92" s="284">
        <v>1190</v>
      </c>
      <c r="I92" s="285"/>
      <c r="K92" s="255"/>
      <c r="L92" s="255"/>
      <c r="M92" s="255"/>
      <c r="N92" s="255"/>
    </row>
    <row r="93" spans="1:14">
      <c r="A93" s="300"/>
      <c r="B93" s="301"/>
      <c r="C93" s="302"/>
      <c r="D93" s="303"/>
      <c r="E93" s="296"/>
      <c r="F93" s="296"/>
      <c r="G93" s="257">
        <v>0</v>
      </c>
      <c r="H93" s="304">
        <v>0</v>
      </c>
      <c r="I93" s="305"/>
      <c r="K93" s="255"/>
      <c r="L93" s="255"/>
      <c r="M93" s="255"/>
      <c r="N93" s="255"/>
    </row>
    <row r="94" spans="1:14">
      <c r="A94" s="309" t="s">
        <v>654</v>
      </c>
      <c r="B94" s="301" t="s">
        <v>458</v>
      </c>
      <c r="C94" s="302"/>
      <c r="D94" s="303"/>
      <c r="E94" s="296"/>
      <c r="F94" s="296"/>
      <c r="G94" s="257">
        <f t="shared" si="3"/>
        <v>0</v>
      </c>
      <c r="H94" s="304">
        <v>0</v>
      </c>
      <c r="I94" s="305"/>
      <c r="K94" s="255"/>
      <c r="L94" s="255"/>
      <c r="M94" s="255"/>
      <c r="N94" s="255"/>
    </row>
    <row r="95" spans="1:14" ht="19.5" customHeight="1">
      <c r="A95" s="523" t="s">
        <v>578</v>
      </c>
      <c r="B95" s="307" t="s">
        <v>809</v>
      </c>
      <c r="C95" s="680"/>
      <c r="D95" s="308" t="s">
        <v>700</v>
      </c>
      <c r="E95" s="299" t="s">
        <v>784</v>
      </c>
      <c r="F95" s="299" t="s">
        <v>537</v>
      </c>
      <c r="G95" s="257">
        <f>H95*0.5</f>
        <v>3245</v>
      </c>
      <c r="H95" s="284">
        <v>6490</v>
      </c>
      <c r="I95" s="285"/>
      <c r="K95" s="255"/>
      <c r="L95" s="255"/>
      <c r="M95" s="255"/>
      <c r="N95" s="255"/>
    </row>
    <row r="96" spans="1:14" ht="19.5" customHeight="1">
      <c r="A96" s="523" t="s">
        <v>578</v>
      </c>
      <c r="B96" s="307" t="s">
        <v>809</v>
      </c>
      <c r="C96" s="681"/>
      <c r="D96" s="308" t="s">
        <v>700</v>
      </c>
      <c r="E96" s="299" t="s">
        <v>784</v>
      </c>
      <c r="F96" s="299" t="s">
        <v>538</v>
      </c>
      <c r="G96" s="257">
        <f t="shared" ref="G96:G100" si="12">H96*0.5</f>
        <v>3245</v>
      </c>
      <c r="H96" s="284">
        <v>6490</v>
      </c>
      <c r="I96" s="285"/>
      <c r="K96" s="255"/>
      <c r="L96" s="255"/>
      <c r="M96" s="255"/>
      <c r="N96" s="255"/>
    </row>
    <row r="97" spans="1:15" ht="19.5" customHeight="1">
      <c r="A97" s="523" t="s">
        <v>578</v>
      </c>
      <c r="B97" s="307" t="s">
        <v>809</v>
      </c>
      <c r="C97" s="681"/>
      <c r="D97" s="308" t="s">
        <v>700</v>
      </c>
      <c r="E97" s="299" t="s">
        <v>784</v>
      </c>
      <c r="F97" s="299" t="s">
        <v>539</v>
      </c>
      <c r="G97" s="257">
        <f t="shared" si="12"/>
        <v>3245</v>
      </c>
      <c r="H97" s="284">
        <v>6490</v>
      </c>
      <c r="I97" s="285"/>
      <c r="K97" s="255"/>
      <c r="L97" s="255"/>
      <c r="M97" s="255"/>
      <c r="N97" s="255"/>
    </row>
    <row r="98" spans="1:15" ht="19.5" customHeight="1">
      <c r="A98" s="523" t="s">
        <v>578</v>
      </c>
      <c r="B98" s="307" t="s">
        <v>809</v>
      </c>
      <c r="C98" s="681"/>
      <c r="D98" s="308" t="s">
        <v>700</v>
      </c>
      <c r="E98" s="299" t="s">
        <v>784</v>
      </c>
      <c r="F98" s="299" t="s">
        <v>540</v>
      </c>
      <c r="G98" s="257">
        <f t="shared" si="12"/>
        <v>3245</v>
      </c>
      <c r="H98" s="284">
        <v>6490</v>
      </c>
      <c r="I98" s="285"/>
      <c r="K98" s="255"/>
      <c r="L98" s="255"/>
      <c r="M98" s="255"/>
      <c r="N98" s="255"/>
    </row>
    <row r="99" spans="1:15" ht="19.5" customHeight="1">
      <c r="A99" s="306" t="s">
        <v>480</v>
      </c>
      <c r="B99" s="307" t="s">
        <v>809</v>
      </c>
      <c r="C99" s="680"/>
      <c r="D99" s="308" t="s">
        <v>700</v>
      </c>
      <c r="E99" s="299" t="s">
        <v>785</v>
      </c>
      <c r="F99" s="299" t="s">
        <v>537</v>
      </c>
      <c r="G99" s="257">
        <f t="shared" si="12"/>
        <v>895</v>
      </c>
      <c r="H99" s="284">
        <v>1790</v>
      </c>
      <c r="I99" s="285"/>
      <c r="K99" s="255"/>
      <c r="L99" s="255"/>
      <c r="M99" s="255"/>
      <c r="N99" s="255"/>
    </row>
    <row r="100" spans="1:15" ht="19.5" customHeight="1">
      <c r="A100" s="306" t="s">
        <v>480</v>
      </c>
      <c r="B100" s="307" t="s">
        <v>809</v>
      </c>
      <c r="C100" s="681"/>
      <c r="D100" s="308" t="s">
        <v>700</v>
      </c>
      <c r="E100" s="299" t="s">
        <v>785</v>
      </c>
      <c r="F100" s="299" t="s">
        <v>538</v>
      </c>
      <c r="G100" s="257">
        <f t="shared" si="12"/>
        <v>895</v>
      </c>
      <c r="H100" s="284">
        <v>1790</v>
      </c>
      <c r="I100" s="285"/>
      <c r="K100" s="255"/>
      <c r="L100" s="255"/>
      <c r="M100" s="255"/>
      <c r="N100" s="255"/>
    </row>
    <row r="101" spans="1:15" ht="19.5" customHeight="1">
      <c r="A101" s="306" t="s">
        <v>480</v>
      </c>
      <c r="B101" s="307" t="s">
        <v>809</v>
      </c>
      <c r="C101" s="681"/>
      <c r="D101" s="308" t="s">
        <v>700</v>
      </c>
      <c r="E101" s="299" t="s">
        <v>785</v>
      </c>
      <c r="F101" s="299" t="s">
        <v>539</v>
      </c>
      <c r="G101" s="257">
        <f t="shared" si="3"/>
        <v>1163.5</v>
      </c>
      <c r="H101" s="284">
        <v>1790</v>
      </c>
      <c r="I101" s="285"/>
      <c r="K101" s="255"/>
      <c r="L101" s="255"/>
      <c r="M101" s="255"/>
      <c r="N101" s="255"/>
    </row>
    <row r="102" spans="1:15" ht="19.5" customHeight="1">
      <c r="A102" s="306" t="s">
        <v>480</v>
      </c>
      <c r="B102" s="307" t="s">
        <v>809</v>
      </c>
      <c r="C102" s="681"/>
      <c r="D102" s="308" t="s">
        <v>700</v>
      </c>
      <c r="E102" s="299" t="s">
        <v>785</v>
      </c>
      <c r="F102" s="299" t="s">
        <v>540</v>
      </c>
      <c r="G102" s="257">
        <f t="shared" si="3"/>
        <v>1163.5</v>
      </c>
      <c r="H102" s="284">
        <v>1790</v>
      </c>
      <c r="I102" s="285"/>
      <c r="K102" s="255"/>
      <c r="L102" s="255"/>
      <c r="M102" s="255"/>
      <c r="N102" s="255"/>
    </row>
    <row r="103" spans="1:15" ht="19.5" customHeight="1">
      <c r="A103" s="523" t="s">
        <v>578</v>
      </c>
      <c r="B103" s="307" t="s">
        <v>809</v>
      </c>
      <c r="C103" s="293"/>
      <c r="D103" s="310" t="s">
        <v>701</v>
      </c>
      <c r="E103" s="299" t="s">
        <v>784</v>
      </c>
      <c r="F103" s="299" t="s">
        <v>537</v>
      </c>
      <c r="G103" s="257">
        <f t="shared" ref="G103:G110" si="13">H103*0.65</f>
        <v>4218.5</v>
      </c>
      <c r="H103" s="284">
        <v>6490</v>
      </c>
      <c r="I103" s="285"/>
      <c r="K103" s="255"/>
      <c r="L103" s="255"/>
      <c r="M103" s="255"/>
      <c r="N103" s="255"/>
    </row>
    <row r="104" spans="1:15" ht="19.5" customHeight="1">
      <c r="A104" s="523" t="s">
        <v>578</v>
      </c>
      <c r="B104" s="307" t="s">
        <v>809</v>
      </c>
      <c r="C104" s="293"/>
      <c r="D104" s="310" t="s">
        <v>701</v>
      </c>
      <c r="E104" s="299" t="s">
        <v>784</v>
      </c>
      <c r="F104" s="299" t="s">
        <v>538</v>
      </c>
      <c r="G104" s="257">
        <f t="shared" si="13"/>
        <v>4218.5</v>
      </c>
      <c r="H104" s="284">
        <v>6490</v>
      </c>
      <c r="I104" s="285"/>
      <c r="K104" s="255"/>
      <c r="L104" s="255"/>
      <c r="M104" s="255"/>
      <c r="N104" s="255"/>
    </row>
    <row r="105" spans="1:15" ht="19.5" customHeight="1">
      <c r="A105" s="523" t="s">
        <v>578</v>
      </c>
      <c r="B105" s="307" t="s">
        <v>809</v>
      </c>
      <c r="C105" s="293"/>
      <c r="D105" s="310" t="s">
        <v>701</v>
      </c>
      <c r="E105" s="299" t="s">
        <v>784</v>
      </c>
      <c r="F105" s="299" t="s">
        <v>539</v>
      </c>
      <c r="G105" s="257">
        <f t="shared" si="13"/>
        <v>4218.5</v>
      </c>
      <c r="H105" s="284">
        <v>6490</v>
      </c>
      <c r="I105" s="285"/>
      <c r="K105" s="255"/>
      <c r="L105" s="255"/>
      <c r="M105" s="255"/>
      <c r="N105" s="255"/>
    </row>
    <row r="106" spans="1:15" ht="19.5" customHeight="1">
      <c r="A106" s="523" t="s">
        <v>578</v>
      </c>
      <c r="B106" s="307" t="s">
        <v>809</v>
      </c>
      <c r="C106" s="293"/>
      <c r="D106" s="310" t="s">
        <v>701</v>
      </c>
      <c r="E106" s="299" t="s">
        <v>784</v>
      </c>
      <c r="F106" s="299" t="s">
        <v>540</v>
      </c>
      <c r="G106" s="257">
        <f t="shared" si="13"/>
        <v>4218.5</v>
      </c>
      <c r="H106" s="284">
        <v>6490</v>
      </c>
      <c r="I106" s="285"/>
      <c r="K106" s="255"/>
      <c r="L106" s="255"/>
      <c r="M106" s="255"/>
      <c r="N106" s="255"/>
    </row>
    <row r="107" spans="1:15" ht="19.5" customHeight="1">
      <c r="A107" s="306" t="s">
        <v>480</v>
      </c>
      <c r="B107" s="307" t="s">
        <v>809</v>
      </c>
      <c r="C107" s="293"/>
      <c r="D107" s="310" t="s">
        <v>701</v>
      </c>
      <c r="E107" s="299" t="s">
        <v>785</v>
      </c>
      <c r="F107" s="299" t="s">
        <v>537</v>
      </c>
      <c r="G107" s="257">
        <f t="shared" si="13"/>
        <v>1163.5</v>
      </c>
      <c r="H107" s="284">
        <v>1790</v>
      </c>
      <c r="I107" s="285"/>
      <c r="K107" s="255"/>
      <c r="L107" s="255"/>
      <c r="M107" s="255"/>
      <c r="N107" s="255"/>
    </row>
    <row r="108" spans="1:15" ht="19.5" customHeight="1">
      <c r="A108" s="306" t="s">
        <v>480</v>
      </c>
      <c r="B108" s="307" t="s">
        <v>809</v>
      </c>
      <c r="C108" s="293"/>
      <c r="D108" s="310" t="s">
        <v>701</v>
      </c>
      <c r="E108" s="299" t="s">
        <v>785</v>
      </c>
      <c r="F108" s="299" t="s">
        <v>538</v>
      </c>
      <c r="G108" s="257">
        <f t="shared" si="13"/>
        <v>1163.5</v>
      </c>
      <c r="H108" s="284">
        <v>1790</v>
      </c>
      <c r="I108" s="285"/>
      <c r="K108" s="255"/>
      <c r="L108" s="255"/>
      <c r="M108" s="255"/>
      <c r="N108" s="255"/>
    </row>
    <row r="109" spans="1:15" ht="19.5" customHeight="1">
      <c r="A109" s="306" t="s">
        <v>480</v>
      </c>
      <c r="B109" s="307" t="s">
        <v>809</v>
      </c>
      <c r="C109" s="293"/>
      <c r="D109" s="310" t="s">
        <v>701</v>
      </c>
      <c r="E109" s="299" t="s">
        <v>785</v>
      </c>
      <c r="F109" s="299" t="s">
        <v>539</v>
      </c>
      <c r="G109" s="257">
        <f t="shared" si="13"/>
        <v>1163.5</v>
      </c>
      <c r="H109" s="284">
        <v>1790</v>
      </c>
      <c r="I109" s="285"/>
      <c r="K109" s="255"/>
      <c r="L109" s="255"/>
      <c r="M109" s="255"/>
      <c r="N109" s="255"/>
    </row>
    <row r="110" spans="1:15" ht="19.5" customHeight="1">
      <c r="A110" s="306" t="s">
        <v>480</v>
      </c>
      <c r="B110" s="307" t="s">
        <v>809</v>
      </c>
      <c r="C110" s="293"/>
      <c r="D110" s="310" t="s">
        <v>701</v>
      </c>
      <c r="E110" s="299" t="s">
        <v>785</v>
      </c>
      <c r="F110" s="299" t="s">
        <v>540</v>
      </c>
      <c r="G110" s="257">
        <f t="shared" si="13"/>
        <v>1163.5</v>
      </c>
      <c r="H110" s="284">
        <v>1790</v>
      </c>
      <c r="I110" s="285"/>
      <c r="K110" s="255"/>
      <c r="L110" s="255"/>
      <c r="M110" s="255"/>
      <c r="N110" s="255"/>
    </row>
    <row r="111" spans="1:15" ht="24.75" customHeight="1">
      <c r="A111" s="311" t="s">
        <v>694</v>
      </c>
      <c r="B111" s="312"/>
      <c r="C111" s="313"/>
      <c r="D111" s="303"/>
      <c r="E111" s="296"/>
      <c r="F111" s="296"/>
      <c r="G111" s="296"/>
      <c r="H111" s="296"/>
      <c r="I111" s="314" t="s">
        <v>480</v>
      </c>
      <c r="J111" s="296"/>
      <c r="K111" s="296"/>
      <c r="L111" s="296"/>
      <c r="M111" s="296"/>
      <c r="N111" s="314" t="s">
        <v>693</v>
      </c>
    </row>
    <row r="112" spans="1:15" ht="25.5" customHeight="1">
      <c r="A112" s="762" t="s">
        <v>761</v>
      </c>
      <c r="B112" s="767"/>
      <c r="C112" s="761"/>
      <c r="D112" s="799" t="s">
        <v>53</v>
      </c>
      <c r="E112" s="315" t="s">
        <v>911</v>
      </c>
      <c r="F112" s="315" t="s">
        <v>74</v>
      </c>
      <c r="G112" s="257">
        <f>H112*0.5</f>
        <v>1150</v>
      </c>
      <c r="H112" s="284">
        <v>2300</v>
      </c>
      <c r="J112" s="315" t="s">
        <v>914</v>
      </c>
      <c r="K112" s="315">
        <v>30</v>
      </c>
      <c r="L112" s="284">
        <f>M112*0.5</f>
        <v>4950</v>
      </c>
      <c r="M112" s="284">
        <v>9900</v>
      </c>
      <c r="N112" s="285"/>
      <c r="O112" s="528" t="s">
        <v>1209</v>
      </c>
    </row>
    <row r="113" spans="1:15" ht="24.75" customHeight="1">
      <c r="A113" s="763"/>
      <c r="B113" s="768"/>
      <c r="C113" s="761"/>
      <c r="D113" s="800"/>
      <c r="E113" s="315" t="s">
        <v>911</v>
      </c>
      <c r="F113" s="315" t="s">
        <v>70</v>
      </c>
      <c r="G113" s="257">
        <f t="shared" ref="G113:G156" si="14">H113*0.5</f>
        <v>1150</v>
      </c>
      <c r="H113" s="284">
        <v>2300</v>
      </c>
      <c r="J113" s="315" t="s">
        <v>914</v>
      </c>
      <c r="K113" s="315">
        <v>32</v>
      </c>
      <c r="L113" s="284">
        <f t="shared" ref="L113:L156" si="15">M113*0.5</f>
        <v>4950</v>
      </c>
      <c r="M113" s="284">
        <v>9900</v>
      </c>
      <c r="N113" s="285"/>
      <c r="O113" s="528" t="s">
        <v>1209</v>
      </c>
    </row>
    <row r="114" spans="1:15" ht="12.75" customHeight="1">
      <c r="A114" s="763"/>
      <c r="B114" s="768"/>
      <c r="C114" s="761"/>
      <c r="D114" s="800"/>
      <c r="E114" s="315" t="s">
        <v>911</v>
      </c>
      <c r="F114" s="315" t="s">
        <v>71</v>
      </c>
      <c r="G114" s="257">
        <f t="shared" si="14"/>
        <v>1150</v>
      </c>
      <c r="H114" s="284">
        <v>2300</v>
      </c>
      <c r="J114" s="315" t="s">
        <v>914</v>
      </c>
      <c r="K114" s="315">
        <v>34</v>
      </c>
      <c r="L114" s="284">
        <f t="shared" si="15"/>
        <v>4950</v>
      </c>
      <c r="M114" s="284">
        <v>9900</v>
      </c>
      <c r="N114" s="285"/>
      <c r="O114" s="528" t="s">
        <v>1209</v>
      </c>
    </row>
    <row r="115" spans="1:15">
      <c r="A115" s="763"/>
      <c r="B115" s="768"/>
      <c r="C115" s="761"/>
      <c r="D115" s="800"/>
      <c r="E115" s="315" t="s">
        <v>911</v>
      </c>
      <c r="F115" s="315" t="s">
        <v>72</v>
      </c>
      <c r="G115" s="257">
        <f t="shared" si="14"/>
        <v>1150</v>
      </c>
      <c r="H115" s="284">
        <v>2300</v>
      </c>
      <c r="J115" s="315" t="s">
        <v>914</v>
      </c>
      <c r="K115" s="315">
        <v>36</v>
      </c>
      <c r="L115" s="284">
        <f t="shared" si="15"/>
        <v>4950</v>
      </c>
      <c r="M115" s="284">
        <v>9900</v>
      </c>
      <c r="N115" s="285"/>
      <c r="O115" s="528" t="s">
        <v>1209</v>
      </c>
    </row>
    <row r="116" spans="1:15" ht="12.75" customHeight="1">
      <c r="A116" s="763"/>
      <c r="B116" s="768"/>
      <c r="C116" s="761"/>
      <c r="D116" s="801"/>
      <c r="E116" s="315" t="s">
        <v>911</v>
      </c>
      <c r="F116" s="315" t="s">
        <v>407</v>
      </c>
      <c r="G116" s="257">
        <f t="shared" si="14"/>
        <v>1150</v>
      </c>
      <c r="H116" s="284">
        <v>2300</v>
      </c>
      <c r="J116" s="315" t="s">
        <v>914</v>
      </c>
      <c r="K116" s="315">
        <v>38</v>
      </c>
      <c r="L116" s="284">
        <f t="shared" si="15"/>
        <v>4950</v>
      </c>
      <c r="M116" s="284">
        <v>9900</v>
      </c>
      <c r="N116" s="285"/>
      <c r="O116" s="528" t="s">
        <v>1209</v>
      </c>
    </row>
    <row r="117" spans="1:15" ht="23.25" customHeight="1">
      <c r="A117" s="764"/>
      <c r="B117" s="768"/>
      <c r="C117" s="761"/>
      <c r="D117" s="705" t="s">
        <v>434</v>
      </c>
      <c r="E117" s="315" t="s">
        <v>911</v>
      </c>
      <c r="F117" s="315" t="s">
        <v>74</v>
      </c>
      <c r="G117" s="257">
        <f t="shared" si="14"/>
        <v>1150</v>
      </c>
      <c r="H117" s="284">
        <v>2300</v>
      </c>
      <c r="J117" s="315" t="s">
        <v>914</v>
      </c>
      <c r="K117" s="315">
        <v>30</v>
      </c>
      <c r="L117" s="284">
        <f t="shared" si="15"/>
        <v>4950</v>
      </c>
      <c r="M117" s="284">
        <v>9900</v>
      </c>
      <c r="N117" s="285"/>
      <c r="O117" s="528" t="s">
        <v>1209</v>
      </c>
    </row>
    <row r="118" spans="1:15" ht="21.75" customHeight="1">
      <c r="A118" s="764"/>
      <c r="B118" s="768"/>
      <c r="C118" s="761"/>
      <c r="D118" s="746" t="s">
        <v>434</v>
      </c>
      <c r="E118" s="315" t="s">
        <v>911</v>
      </c>
      <c r="F118" s="315" t="s">
        <v>70</v>
      </c>
      <c r="G118" s="257">
        <f t="shared" si="14"/>
        <v>1150</v>
      </c>
      <c r="H118" s="284">
        <v>2300</v>
      </c>
      <c r="J118" s="315" t="s">
        <v>914</v>
      </c>
      <c r="K118" s="315">
        <v>32</v>
      </c>
      <c r="L118" s="284">
        <f t="shared" si="15"/>
        <v>4950</v>
      </c>
      <c r="M118" s="284">
        <v>9900</v>
      </c>
      <c r="N118" s="285"/>
      <c r="O118" s="528" t="s">
        <v>1209</v>
      </c>
    </row>
    <row r="119" spans="1:15">
      <c r="A119" s="764"/>
      <c r="B119" s="768"/>
      <c r="C119" s="761"/>
      <c r="D119" s="746" t="s">
        <v>434</v>
      </c>
      <c r="E119" s="315" t="s">
        <v>911</v>
      </c>
      <c r="F119" s="315" t="s">
        <v>71</v>
      </c>
      <c r="G119" s="257">
        <f t="shared" si="14"/>
        <v>1150</v>
      </c>
      <c r="H119" s="284">
        <v>2300</v>
      </c>
      <c r="J119" s="315" t="s">
        <v>914</v>
      </c>
      <c r="K119" s="315">
        <v>34</v>
      </c>
      <c r="L119" s="284">
        <f t="shared" si="15"/>
        <v>4950</v>
      </c>
      <c r="M119" s="284">
        <v>9900</v>
      </c>
      <c r="N119" s="285"/>
      <c r="O119" s="528" t="s">
        <v>1209</v>
      </c>
    </row>
    <row r="120" spans="1:15">
      <c r="A120" s="764"/>
      <c r="B120" s="768"/>
      <c r="C120" s="761"/>
      <c r="D120" s="746" t="s">
        <v>434</v>
      </c>
      <c r="E120" s="315" t="s">
        <v>911</v>
      </c>
      <c r="F120" s="315" t="s">
        <v>72</v>
      </c>
      <c r="G120" s="257">
        <f t="shared" si="14"/>
        <v>1150</v>
      </c>
      <c r="H120" s="284">
        <v>2300</v>
      </c>
      <c r="J120" s="315" t="s">
        <v>914</v>
      </c>
      <c r="K120" s="315">
        <v>36</v>
      </c>
      <c r="L120" s="284">
        <f t="shared" si="15"/>
        <v>4950</v>
      </c>
      <c r="M120" s="284">
        <v>9900</v>
      </c>
      <c r="N120" s="285"/>
      <c r="O120" s="528" t="s">
        <v>1209</v>
      </c>
    </row>
    <row r="121" spans="1:15">
      <c r="A121" s="764"/>
      <c r="B121" s="768"/>
      <c r="C121" s="761"/>
      <c r="D121" s="747" t="s">
        <v>434</v>
      </c>
      <c r="E121" s="315" t="s">
        <v>911</v>
      </c>
      <c r="F121" s="315" t="s">
        <v>407</v>
      </c>
      <c r="G121" s="257">
        <f t="shared" si="14"/>
        <v>1150</v>
      </c>
      <c r="H121" s="284">
        <v>2300</v>
      </c>
      <c r="J121" s="315" t="s">
        <v>914</v>
      </c>
      <c r="K121" s="315">
        <v>38</v>
      </c>
      <c r="L121" s="284">
        <f t="shared" si="15"/>
        <v>4950</v>
      </c>
      <c r="M121" s="284">
        <v>9900</v>
      </c>
      <c r="N121" s="285"/>
      <c r="O121" s="528" t="s">
        <v>1209</v>
      </c>
    </row>
    <row r="122" spans="1:15">
      <c r="A122" s="764"/>
      <c r="B122" s="768"/>
      <c r="C122" s="761"/>
      <c r="D122" s="805" t="s">
        <v>415</v>
      </c>
      <c r="E122" s="315" t="s">
        <v>911</v>
      </c>
      <c r="F122" s="315" t="s">
        <v>74</v>
      </c>
      <c r="G122" s="257">
        <f t="shared" si="14"/>
        <v>1150</v>
      </c>
      <c r="H122" s="284">
        <v>2300</v>
      </c>
      <c r="J122" s="315" t="s">
        <v>914</v>
      </c>
      <c r="K122" s="315">
        <v>30</v>
      </c>
      <c r="L122" s="284">
        <f t="shared" si="15"/>
        <v>4950</v>
      </c>
      <c r="M122" s="284">
        <v>9900</v>
      </c>
      <c r="N122" s="285"/>
      <c r="O122" s="528" t="s">
        <v>1209</v>
      </c>
    </row>
    <row r="123" spans="1:15">
      <c r="A123" s="764"/>
      <c r="B123" s="768"/>
      <c r="C123" s="761"/>
      <c r="D123" s="806" t="s">
        <v>415</v>
      </c>
      <c r="E123" s="315" t="s">
        <v>911</v>
      </c>
      <c r="F123" s="315" t="s">
        <v>70</v>
      </c>
      <c r="G123" s="257">
        <f t="shared" si="14"/>
        <v>1150</v>
      </c>
      <c r="H123" s="284">
        <v>2300</v>
      </c>
      <c r="J123" s="315" t="s">
        <v>914</v>
      </c>
      <c r="K123" s="315">
        <v>32</v>
      </c>
      <c r="L123" s="284">
        <f t="shared" si="15"/>
        <v>4950</v>
      </c>
      <c r="M123" s="284">
        <v>9900</v>
      </c>
      <c r="N123" s="285"/>
      <c r="O123" s="528" t="s">
        <v>1209</v>
      </c>
    </row>
    <row r="124" spans="1:15">
      <c r="A124" s="764"/>
      <c r="B124" s="768"/>
      <c r="C124" s="761"/>
      <c r="D124" s="806" t="s">
        <v>415</v>
      </c>
      <c r="E124" s="315" t="s">
        <v>911</v>
      </c>
      <c r="F124" s="315" t="s">
        <v>71</v>
      </c>
      <c r="G124" s="257">
        <f t="shared" si="14"/>
        <v>1150</v>
      </c>
      <c r="H124" s="284">
        <v>2300</v>
      </c>
      <c r="J124" s="315" t="s">
        <v>914</v>
      </c>
      <c r="K124" s="315">
        <v>34</v>
      </c>
      <c r="L124" s="284">
        <f t="shared" si="15"/>
        <v>4950</v>
      </c>
      <c r="M124" s="284">
        <v>9900</v>
      </c>
      <c r="N124" s="285"/>
      <c r="O124" s="528" t="s">
        <v>1209</v>
      </c>
    </row>
    <row r="125" spans="1:15">
      <c r="A125" s="764"/>
      <c r="B125" s="768"/>
      <c r="C125" s="761"/>
      <c r="D125" s="806" t="s">
        <v>415</v>
      </c>
      <c r="E125" s="315" t="s">
        <v>911</v>
      </c>
      <c r="F125" s="315" t="s">
        <v>72</v>
      </c>
      <c r="G125" s="257">
        <f t="shared" si="14"/>
        <v>1150</v>
      </c>
      <c r="H125" s="284">
        <v>2300</v>
      </c>
      <c r="J125" s="315" t="s">
        <v>914</v>
      </c>
      <c r="K125" s="315">
        <v>36</v>
      </c>
      <c r="L125" s="284">
        <f t="shared" si="15"/>
        <v>4950</v>
      </c>
      <c r="M125" s="284">
        <v>9900</v>
      </c>
      <c r="N125" s="285"/>
      <c r="O125" s="528" t="s">
        <v>1209</v>
      </c>
    </row>
    <row r="126" spans="1:15">
      <c r="A126" s="764"/>
      <c r="B126" s="768"/>
      <c r="C126" s="761"/>
      <c r="D126" s="807" t="s">
        <v>415</v>
      </c>
      <c r="E126" s="315" t="s">
        <v>911</v>
      </c>
      <c r="F126" s="315" t="s">
        <v>407</v>
      </c>
      <c r="G126" s="257">
        <f t="shared" si="14"/>
        <v>1150</v>
      </c>
      <c r="H126" s="284">
        <v>2300</v>
      </c>
      <c r="J126" s="315" t="s">
        <v>914</v>
      </c>
      <c r="K126" s="315">
        <v>38</v>
      </c>
      <c r="L126" s="284">
        <f t="shared" si="15"/>
        <v>4950</v>
      </c>
      <c r="M126" s="284">
        <v>9900</v>
      </c>
      <c r="N126" s="285"/>
      <c r="O126" s="528" t="s">
        <v>1209</v>
      </c>
    </row>
    <row r="127" spans="1:15">
      <c r="A127" s="764"/>
      <c r="B127" s="768"/>
      <c r="C127" s="761"/>
      <c r="D127" s="808" t="s">
        <v>39</v>
      </c>
      <c r="E127" s="315" t="s">
        <v>911</v>
      </c>
      <c r="F127" s="315" t="s">
        <v>74</v>
      </c>
      <c r="G127" s="257">
        <f t="shared" si="14"/>
        <v>1150</v>
      </c>
      <c r="H127" s="284">
        <v>2300</v>
      </c>
      <c r="J127" s="315" t="s">
        <v>914</v>
      </c>
      <c r="K127" s="315">
        <v>30</v>
      </c>
      <c r="L127" s="284">
        <f t="shared" si="15"/>
        <v>4950</v>
      </c>
      <c r="M127" s="284">
        <v>9900</v>
      </c>
      <c r="N127" s="285"/>
      <c r="O127" s="528" t="s">
        <v>1209</v>
      </c>
    </row>
    <row r="128" spans="1:15">
      <c r="A128" s="764"/>
      <c r="B128" s="768"/>
      <c r="C128" s="761"/>
      <c r="D128" s="809" t="s">
        <v>39</v>
      </c>
      <c r="E128" s="315" t="s">
        <v>911</v>
      </c>
      <c r="F128" s="315" t="s">
        <v>70</v>
      </c>
      <c r="G128" s="257">
        <f t="shared" si="14"/>
        <v>1150</v>
      </c>
      <c r="H128" s="284">
        <v>2300</v>
      </c>
      <c r="J128" s="315" t="s">
        <v>914</v>
      </c>
      <c r="K128" s="315">
        <v>32</v>
      </c>
      <c r="L128" s="284">
        <f t="shared" si="15"/>
        <v>4950</v>
      </c>
      <c r="M128" s="284">
        <v>9900</v>
      </c>
      <c r="N128" s="285"/>
      <c r="O128" s="528" t="s">
        <v>1209</v>
      </c>
    </row>
    <row r="129" spans="1:15">
      <c r="A129" s="764"/>
      <c r="B129" s="768"/>
      <c r="C129" s="761"/>
      <c r="D129" s="809" t="s">
        <v>39</v>
      </c>
      <c r="E129" s="315" t="s">
        <v>911</v>
      </c>
      <c r="F129" s="315" t="s">
        <v>71</v>
      </c>
      <c r="G129" s="257">
        <f t="shared" si="14"/>
        <v>1150</v>
      </c>
      <c r="H129" s="284">
        <v>2300</v>
      </c>
      <c r="J129" s="315" t="s">
        <v>914</v>
      </c>
      <c r="K129" s="315">
        <v>34</v>
      </c>
      <c r="L129" s="284">
        <f t="shared" si="15"/>
        <v>4950</v>
      </c>
      <c r="M129" s="284">
        <v>9900</v>
      </c>
      <c r="N129" s="285"/>
      <c r="O129" s="528" t="s">
        <v>1209</v>
      </c>
    </row>
    <row r="130" spans="1:15">
      <c r="A130" s="764"/>
      <c r="B130" s="768"/>
      <c r="C130" s="761"/>
      <c r="D130" s="809" t="s">
        <v>39</v>
      </c>
      <c r="E130" s="315" t="s">
        <v>911</v>
      </c>
      <c r="F130" s="315" t="s">
        <v>72</v>
      </c>
      <c r="G130" s="257">
        <f t="shared" si="14"/>
        <v>1150</v>
      </c>
      <c r="H130" s="284">
        <v>2300</v>
      </c>
      <c r="J130" s="315" t="s">
        <v>914</v>
      </c>
      <c r="K130" s="315">
        <v>36</v>
      </c>
      <c r="L130" s="284">
        <f t="shared" si="15"/>
        <v>4950</v>
      </c>
      <c r="M130" s="284">
        <v>9900</v>
      </c>
      <c r="N130" s="285"/>
      <c r="O130" s="528" t="s">
        <v>1209</v>
      </c>
    </row>
    <row r="131" spans="1:15">
      <c r="A131" s="765"/>
      <c r="B131" s="769"/>
      <c r="C131" s="761"/>
      <c r="D131" s="810" t="s">
        <v>39</v>
      </c>
      <c r="E131" s="315" t="s">
        <v>911</v>
      </c>
      <c r="F131" s="315" t="s">
        <v>407</v>
      </c>
      <c r="G131" s="257">
        <f t="shared" si="14"/>
        <v>1150</v>
      </c>
      <c r="H131" s="284">
        <v>2300</v>
      </c>
      <c r="J131" s="315" t="s">
        <v>914</v>
      </c>
      <c r="K131" s="315">
        <v>38</v>
      </c>
      <c r="L131" s="284">
        <f t="shared" si="15"/>
        <v>4950</v>
      </c>
      <c r="M131" s="284">
        <v>9900</v>
      </c>
      <c r="N131" s="285"/>
      <c r="O131" s="528" t="s">
        <v>1209</v>
      </c>
    </row>
    <row r="132" spans="1:15">
      <c r="A132" s="762" t="s">
        <v>762</v>
      </c>
      <c r="B132" s="318"/>
      <c r="C132" s="319"/>
      <c r="D132" s="320" t="s">
        <v>36</v>
      </c>
      <c r="E132" s="315" t="s">
        <v>912</v>
      </c>
      <c r="F132" s="315" t="s">
        <v>74</v>
      </c>
      <c r="G132" s="257">
        <f t="shared" si="14"/>
        <v>1150</v>
      </c>
      <c r="H132" s="284">
        <v>2300</v>
      </c>
      <c r="J132" s="315" t="s">
        <v>915</v>
      </c>
      <c r="K132" s="315">
        <v>30</v>
      </c>
      <c r="L132" s="284">
        <f t="shared" si="15"/>
        <v>4950</v>
      </c>
      <c r="M132" s="284">
        <v>9900</v>
      </c>
      <c r="N132" s="285"/>
      <c r="O132" s="528" t="s">
        <v>1209</v>
      </c>
    </row>
    <row r="133" spans="1:15">
      <c r="A133" s="601"/>
      <c r="B133" s="318"/>
      <c r="C133" s="319"/>
      <c r="D133" s="320" t="s">
        <v>36</v>
      </c>
      <c r="E133" s="315" t="s">
        <v>912</v>
      </c>
      <c r="F133" s="315" t="s">
        <v>70</v>
      </c>
      <c r="G133" s="257">
        <f t="shared" si="14"/>
        <v>1150</v>
      </c>
      <c r="H133" s="284">
        <v>2300</v>
      </c>
      <c r="J133" s="315" t="s">
        <v>915</v>
      </c>
      <c r="K133" s="315">
        <v>32</v>
      </c>
      <c r="L133" s="284">
        <f t="shared" si="15"/>
        <v>4950</v>
      </c>
      <c r="M133" s="284">
        <v>9900</v>
      </c>
      <c r="N133" s="285"/>
      <c r="O133" s="528" t="s">
        <v>1209</v>
      </c>
    </row>
    <row r="134" spans="1:15">
      <c r="A134" s="601"/>
      <c r="B134" s="318"/>
      <c r="C134" s="319"/>
      <c r="D134" s="320" t="s">
        <v>36</v>
      </c>
      <c r="E134" s="315" t="s">
        <v>912</v>
      </c>
      <c r="F134" s="315" t="s">
        <v>71</v>
      </c>
      <c r="G134" s="257">
        <f t="shared" si="14"/>
        <v>1150</v>
      </c>
      <c r="H134" s="284">
        <v>2300</v>
      </c>
      <c r="J134" s="315" t="s">
        <v>915</v>
      </c>
      <c r="K134" s="315">
        <v>34</v>
      </c>
      <c r="L134" s="284">
        <f t="shared" si="15"/>
        <v>4950</v>
      </c>
      <c r="M134" s="284">
        <v>9900</v>
      </c>
      <c r="N134" s="285"/>
      <c r="O134" s="528" t="s">
        <v>1209</v>
      </c>
    </row>
    <row r="135" spans="1:15">
      <c r="A135" s="601"/>
      <c r="B135" s="318"/>
      <c r="C135" s="319"/>
      <c r="D135" s="320" t="s">
        <v>36</v>
      </c>
      <c r="E135" s="315" t="s">
        <v>912</v>
      </c>
      <c r="F135" s="315" t="s">
        <v>72</v>
      </c>
      <c r="G135" s="257">
        <f t="shared" si="14"/>
        <v>1150</v>
      </c>
      <c r="H135" s="284">
        <v>2300</v>
      </c>
      <c r="J135" s="315" t="s">
        <v>915</v>
      </c>
      <c r="K135" s="315">
        <v>36</v>
      </c>
      <c r="L135" s="284">
        <f t="shared" si="15"/>
        <v>4950</v>
      </c>
      <c r="M135" s="284">
        <v>9900</v>
      </c>
      <c r="N135" s="285"/>
      <c r="O135" s="528" t="s">
        <v>1209</v>
      </c>
    </row>
    <row r="136" spans="1:15">
      <c r="A136" s="601"/>
      <c r="B136" s="318"/>
      <c r="C136" s="319"/>
      <c r="D136" s="320" t="s">
        <v>36</v>
      </c>
      <c r="E136" s="315" t="s">
        <v>912</v>
      </c>
      <c r="F136" s="315" t="s">
        <v>407</v>
      </c>
      <c r="G136" s="257">
        <f t="shared" si="14"/>
        <v>1150</v>
      </c>
      <c r="H136" s="284">
        <v>2300</v>
      </c>
      <c r="J136" s="315" t="s">
        <v>915</v>
      </c>
      <c r="K136" s="315">
        <v>38</v>
      </c>
      <c r="L136" s="284">
        <f t="shared" si="15"/>
        <v>4950</v>
      </c>
      <c r="M136" s="284">
        <v>9900</v>
      </c>
      <c r="N136" s="285"/>
      <c r="O136" s="528" t="s">
        <v>1209</v>
      </c>
    </row>
    <row r="137" spans="1:15">
      <c r="A137" s="601"/>
      <c r="B137" s="762"/>
      <c r="C137" s="321"/>
      <c r="D137" s="321" t="s">
        <v>763</v>
      </c>
      <c r="E137" s="315" t="s">
        <v>912</v>
      </c>
      <c r="F137" s="315" t="s">
        <v>74</v>
      </c>
      <c r="G137" s="257">
        <f t="shared" si="14"/>
        <v>1150</v>
      </c>
      <c r="H137" s="284">
        <v>2300</v>
      </c>
      <c r="J137" s="315" t="s">
        <v>915</v>
      </c>
      <c r="K137" s="315">
        <v>30</v>
      </c>
      <c r="L137" s="284">
        <f t="shared" si="15"/>
        <v>4950</v>
      </c>
      <c r="M137" s="284">
        <v>9900</v>
      </c>
      <c r="N137" s="285"/>
      <c r="O137" s="528" t="s">
        <v>1209</v>
      </c>
    </row>
    <row r="138" spans="1:15">
      <c r="A138" s="601"/>
      <c r="B138" s="763"/>
      <c r="C138" s="321"/>
      <c r="D138" s="321" t="s">
        <v>763</v>
      </c>
      <c r="E138" s="315" t="s">
        <v>912</v>
      </c>
      <c r="F138" s="315" t="s">
        <v>70</v>
      </c>
      <c r="G138" s="257">
        <f t="shared" si="14"/>
        <v>1150</v>
      </c>
      <c r="H138" s="284">
        <v>2300</v>
      </c>
      <c r="J138" s="315" t="s">
        <v>915</v>
      </c>
      <c r="K138" s="315">
        <v>32</v>
      </c>
      <c r="L138" s="284">
        <f t="shared" si="15"/>
        <v>4950</v>
      </c>
      <c r="M138" s="284">
        <v>9900</v>
      </c>
      <c r="N138" s="285"/>
      <c r="O138" s="528" t="s">
        <v>1209</v>
      </c>
    </row>
    <row r="139" spans="1:15">
      <c r="A139" s="601"/>
      <c r="B139" s="763"/>
      <c r="C139" s="321"/>
      <c r="D139" s="321" t="s">
        <v>763</v>
      </c>
      <c r="E139" s="315" t="s">
        <v>912</v>
      </c>
      <c r="F139" s="315" t="s">
        <v>71</v>
      </c>
      <c r="G139" s="257">
        <f t="shared" si="14"/>
        <v>1150</v>
      </c>
      <c r="H139" s="284">
        <v>2300</v>
      </c>
      <c r="J139" s="315" t="s">
        <v>915</v>
      </c>
      <c r="K139" s="315">
        <v>34</v>
      </c>
      <c r="L139" s="284">
        <f t="shared" si="15"/>
        <v>4950</v>
      </c>
      <c r="M139" s="284">
        <v>9900</v>
      </c>
      <c r="N139" s="285"/>
      <c r="O139" s="528" t="s">
        <v>1209</v>
      </c>
    </row>
    <row r="140" spans="1:15">
      <c r="A140" s="601"/>
      <c r="B140" s="763"/>
      <c r="C140" s="321"/>
      <c r="D140" s="321" t="s">
        <v>763</v>
      </c>
      <c r="E140" s="315" t="s">
        <v>912</v>
      </c>
      <c r="F140" s="315" t="s">
        <v>72</v>
      </c>
      <c r="G140" s="257">
        <f t="shared" si="14"/>
        <v>1150</v>
      </c>
      <c r="H140" s="284">
        <v>2300</v>
      </c>
      <c r="J140" s="315" t="s">
        <v>915</v>
      </c>
      <c r="K140" s="315">
        <v>36</v>
      </c>
      <c r="L140" s="284">
        <f t="shared" si="15"/>
        <v>4950</v>
      </c>
      <c r="M140" s="284">
        <v>9900</v>
      </c>
      <c r="N140" s="285"/>
      <c r="O140" s="528" t="s">
        <v>1209</v>
      </c>
    </row>
    <row r="141" spans="1:15">
      <c r="A141" s="601"/>
      <c r="B141" s="763"/>
      <c r="C141" s="321"/>
      <c r="D141" s="321" t="s">
        <v>763</v>
      </c>
      <c r="E141" s="315" t="s">
        <v>912</v>
      </c>
      <c r="F141" s="315" t="s">
        <v>407</v>
      </c>
      <c r="G141" s="257">
        <f t="shared" si="14"/>
        <v>1150</v>
      </c>
      <c r="H141" s="284">
        <v>2300</v>
      </c>
      <c r="J141" s="315" t="s">
        <v>915</v>
      </c>
      <c r="K141" s="315">
        <v>38</v>
      </c>
      <c r="L141" s="284">
        <f t="shared" si="15"/>
        <v>4950</v>
      </c>
      <c r="M141" s="284">
        <v>9900</v>
      </c>
      <c r="N141" s="285"/>
      <c r="O141" s="528" t="s">
        <v>1209</v>
      </c>
    </row>
    <row r="142" spans="1:15">
      <c r="A142" s="601"/>
      <c r="B142" s="764"/>
      <c r="C142" s="322"/>
      <c r="D142" s="322" t="s">
        <v>764</v>
      </c>
      <c r="E142" s="315" t="s">
        <v>912</v>
      </c>
      <c r="F142" s="315" t="s">
        <v>74</v>
      </c>
      <c r="G142" s="257">
        <f t="shared" si="14"/>
        <v>1150</v>
      </c>
      <c r="H142" s="284">
        <v>2300</v>
      </c>
      <c r="J142" s="315" t="s">
        <v>915</v>
      </c>
      <c r="K142" s="315">
        <v>30</v>
      </c>
      <c r="L142" s="284">
        <f t="shared" si="15"/>
        <v>4950</v>
      </c>
      <c r="M142" s="284">
        <v>9900</v>
      </c>
      <c r="N142" s="285"/>
      <c r="O142" s="528" t="s">
        <v>1209</v>
      </c>
    </row>
    <row r="143" spans="1:15">
      <c r="A143" s="601"/>
      <c r="B143" s="764"/>
      <c r="C143" s="322"/>
      <c r="D143" s="322" t="s">
        <v>764</v>
      </c>
      <c r="E143" s="315" t="s">
        <v>912</v>
      </c>
      <c r="F143" s="315" t="s">
        <v>70</v>
      </c>
      <c r="G143" s="257">
        <f t="shared" si="14"/>
        <v>1150</v>
      </c>
      <c r="H143" s="284">
        <v>2300</v>
      </c>
      <c r="J143" s="315" t="s">
        <v>915</v>
      </c>
      <c r="K143" s="315">
        <v>32</v>
      </c>
      <c r="L143" s="284">
        <f t="shared" si="15"/>
        <v>4950</v>
      </c>
      <c r="M143" s="284">
        <v>9900</v>
      </c>
      <c r="N143" s="285"/>
      <c r="O143" s="528" t="s">
        <v>1209</v>
      </c>
    </row>
    <row r="144" spans="1:15">
      <c r="A144" s="601"/>
      <c r="B144" s="764"/>
      <c r="C144" s="322"/>
      <c r="D144" s="322" t="s">
        <v>764</v>
      </c>
      <c r="E144" s="315" t="s">
        <v>912</v>
      </c>
      <c r="F144" s="315" t="s">
        <v>71</v>
      </c>
      <c r="G144" s="257">
        <f t="shared" si="14"/>
        <v>1150</v>
      </c>
      <c r="H144" s="284">
        <v>2300</v>
      </c>
      <c r="J144" s="315" t="s">
        <v>915</v>
      </c>
      <c r="K144" s="315">
        <v>34</v>
      </c>
      <c r="L144" s="284">
        <f t="shared" si="15"/>
        <v>4950</v>
      </c>
      <c r="M144" s="284">
        <v>9900</v>
      </c>
      <c r="N144" s="285"/>
      <c r="O144" s="528" t="s">
        <v>1209</v>
      </c>
    </row>
    <row r="145" spans="1:15">
      <c r="A145" s="601"/>
      <c r="B145" s="764"/>
      <c r="C145" s="322"/>
      <c r="D145" s="322" t="s">
        <v>764</v>
      </c>
      <c r="E145" s="315" t="s">
        <v>912</v>
      </c>
      <c r="F145" s="315" t="s">
        <v>72</v>
      </c>
      <c r="G145" s="257">
        <f t="shared" si="14"/>
        <v>1150</v>
      </c>
      <c r="H145" s="284">
        <v>2300</v>
      </c>
      <c r="J145" s="315" t="s">
        <v>915</v>
      </c>
      <c r="K145" s="315">
        <v>36</v>
      </c>
      <c r="L145" s="284">
        <f t="shared" si="15"/>
        <v>4950</v>
      </c>
      <c r="M145" s="284">
        <v>9900</v>
      </c>
      <c r="N145" s="285"/>
      <c r="O145" s="528" t="s">
        <v>1209</v>
      </c>
    </row>
    <row r="146" spans="1:15">
      <c r="A146" s="601"/>
      <c r="B146" s="764"/>
      <c r="C146" s="322"/>
      <c r="D146" s="322" t="s">
        <v>764</v>
      </c>
      <c r="E146" s="315" t="s">
        <v>912</v>
      </c>
      <c r="F146" s="315" t="s">
        <v>407</v>
      </c>
      <c r="G146" s="257">
        <f t="shared" si="14"/>
        <v>1150</v>
      </c>
      <c r="H146" s="284">
        <v>2300</v>
      </c>
      <c r="J146" s="315" t="s">
        <v>915</v>
      </c>
      <c r="K146" s="315">
        <v>38</v>
      </c>
      <c r="L146" s="284">
        <f t="shared" si="15"/>
        <v>4950</v>
      </c>
      <c r="M146" s="284">
        <v>9900</v>
      </c>
      <c r="N146" s="285"/>
      <c r="O146" s="528" t="s">
        <v>1209</v>
      </c>
    </row>
    <row r="147" spans="1:15">
      <c r="A147" s="601"/>
      <c r="B147" s="764"/>
      <c r="C147" s="323"/>
      <c r="D147" s="323" t="s">
        <v>765</v>
      </c>
      <c r="E147" s="315" t="s">
        <v>912</v>
      </c>
      <c r="F147" s="315" t="s">
        <v>74</v>
      </c>
      <c r="G147" s="257">
        <f t="shared" si="14"/>
        <v>1150</v>
      </c>
      <c r="H147" s="284">
        <v>2300</v>
      </c>
      <c r="J147" s="315" t="s">
        <v>915</v>
      </c>
      <c r="K147" s="315">
        <v>30</v>
      </c>
      <c r="L147" s="284">
        <f t="shared" si="15"/>
        <v>4950</v>
      </c>
      <c r="M147" s="284">
        <v>9900</v>
      </c>
      <c r="N147" s="285"/>
      <c r="O147" s="528" t="s">
        <v>1209</v>
      </c>
    </row>
    <row r="148" spans="1:15">
      <c r="A148" s="601"/>
      <c r="B148" s="764"/>
      <c r="C148" s="323"/>
      <c r="D148" s="323" t="s">
        <v>765</v>
      </c>
      <c r="E148" s="315" t="s">
        <v>912</v>
      </c>
      <c r="F148" s="315" t="s">
        <v>70</v>
      </c>
      <c r="G148" s="257">
        <f t="shared" si="14"/>
        <v>1150</v>
      </c>
      <c r="H148" s="284">
        <v>2300</v>
      </c>
      <c r="J148" s="315" t="s">
        <v>915</v>
      </c>
      <c r="K148" s="315">
        <v>32</v>
      </c>
      <c r="L148" s="284">
        <f t="shared" si="15"/>
        <v>4950</v>
      </c>
      <c r="M148" s="284">
        <v>9900</v>
      </c>
      <c r="N148" s="285"/>
      <c r="O148" s="528" t="s">
        <v>1209</v>
      </c>
    </row>
    <row r="149" spans="1:15">
      <c r="A149" s="601"/>
      <c r="B149" s="764"/>
      <c r="C149" s="323"/>
      <c r="D149" s="323" t="s">
        <v>765</v>
      </c>
      <c r="E149" s="315" t="s">
        <v>912</v>
      </c>
      <c r="F149" s="315" t="s">
        <v>71</v>
      </c>
      <c r="G149" s="257">
        <f t="shared" si="14"/>
        <v>1150</v>
      </c>
      <c r="H149" s="284">
        <v>2300</v>
      </c>
      <c r="J149" s="315" t="s">
        <v>915</v>
      </c>
      <c r="K149" s="315">
        <v>34</v>
      </c>
      <c r="L149" s="284">
        <f t="shared" si="15"/>
        <v>4950</v>
      </c>
      <c r="M149" s="284">
        <v>9900</v>
      </c>
      <c r="N149" s="285"/>
      <c r="O149" s="528" t="s">
        <v>1209</v>
      </c>
    </row>
    <row r="150" spans="1:15">
      <c r="A150" s="601"/>
      <c r="B150" s="764"/>
      <c r="C150" s="323"/>
      <c r="D150" s="323" t="s">
        <v>765</v>
      </c>
      <c r="E150" s="315" t="s">
        <v>912</v>
      </c>
      <c r="F150" s="315" t="s">
        <v>72</v>
      </c>
      <c r="G150" s="257">
        <f t="shared" si="14"/>
        <v>1150</v>
      </c>
      <c r="H150" s="284">
        <v>2300</v>
      </c>
      <c r="J150" s="315" t="s">
        <v>915</v>
      </c>
      <c r="K150" s="315">
        <v>36</v>
      </c>
      <c r="L150" s="284">
        <f t="shared" si="15"/>
        <v>4950</v>
      </c>
      <c r="M150" s="284">
        <v>9900</v>
      </c>
      <c r="N150" s="285"/>
      <c r="O150" s="528" t="s">
        <v>1209</v>
      </c>
    </row>
    <row r="151" spans="1:15">
      <c r="A151" s="601"/>
      <c r="B151" s="764"/>
      <c r="C151" s="323"/>
      <c r="D151" s="323" t="s">
        <v>765</v>
      </c>
      <c r="E151" s="315" t="s">
        <v>912</v>
      </c>
      <c r="F151" s="315" t="s">
        <v>407</v>
      </c>
      <c r="G151" s="257">
        <f t="shared" si="14"/>
        <v>1150</v>
      </c>
      <c r="H151" s="284">
        <v>2300</v>
      </c>
      <c r="J151" s="315" t="s">
        <v>915</v>
      </c>
      <c r="K151" s="315">
        <v>38</v>
      </c>
      <c r="L151" s="284">
        <f t="shared" si="15"/>
        <v>4950</v>
      </c>
      <c r="M151" s="284">
        <v>9900</v>
      </c>
      <c r="N151" s="285"/>
      <c r="O151" s="528" t="s">
        <v>1209</v>
      </c>
    </row>
    <row r="152" spans="1:15">
      <c r="A152" s="601"/>
      <c r="B152" s="764"/>
      <c r="C152" s="324"/>
      <c r="D152" s="324" t="s">
        <v>766</v>
      </c>
      <c r="E152" s="315" t="s">
        <v>912</v>
      </c>
      <c r="F152" s="315" t="s">
        <v>74</v>
      </c>
      <c r="G152" s="257">
        <f t="shared" si="14"/>
        <v>1150</v>
      </c>
      <c r="H152" s="284">
        <v>2300</v>
      </c>
      <c r="J152" s="315" t="s">
        <v>915</v>
      </c>
      <c r="K152" s="315">
        <v>30</v>
      </c>
      <c r="L152" s="284">
        <f t="shared" si="15"/>
        <v>4950</v>
      </c>
      <c r="M152" s="284">
        <v>9900</v>
      </c>
      <c r="N152" s="285"/>
      <c r="O152" s="528" t="s">
        <v>1209</v>
      </c>
    </row>
    <row r="153" spans="1:15">
      <c r="A153" s="601"/>
      <c r="B153" s="764"/>
      <c r="C153" s="324"/>
      <c r="D153" s="324" t="s">
        <v>766</v>
      </c>
      <c r="E153" s="315" t="s">
        <v>912</v>
      </c>
      <c r="F153" s="315" t="s">
        <v>70</v>
      </c>
      <c r="G153" s="257">
        <f t="shared" si="14"/>
        <v>1150</v>
      </c>
      <c r="H153" s="284">
        <v>2300</v>
      </c>
      <c r="J153" s="315" t="s">
        <v>915</v>
      </c>
      <c r="K153" s="315">
        <v>32</v>
      </c>
      <c r="L153" s="284">
        <f t="shared" si="15"/>
        <v>4950</v>
      </c>
      <c r="M153" s="284">
        <v>9900</v>
      </c>
      <c r="N153" s="285"/>
      <c r="O153" s="528" t="s">
        <v>1209</v>
      </c>
    </row>
    <row r="154" spans="1:15">
      <c r="A154" s="601"/>
      <c r="B154" s="764"/>
      <c r="C154" s="324"/>
      <c r="D154" s="324" t="s">
        <v>766</v>
      </c>
      <c r="E154" s="315" t="s">
        <v>912</v>
      </c>
      <c r="F154" s="315" t="s">
        <v>71</v>
      </c>
      <c r="G154" s="257">
        <f t="shared" si="14"/>
        <v>1150</v>
      </c>
      <c r="H154" s="284">
        <v>2300</v>
      </c>
      <c r="J154" s="315" t="s">
        <v>915</v>
      </c>
      <c r="K154" s="315">
        <v>34</v>
      </c>
      <c r="L154" s="284">
        <f t="shared" si="15"/>
        <v>4950</v>
      </c>
      <c r="M154" s="284">
        <v>9900</v>
      </c>
      <c r="N154" s="285"/>
      <c r="O154" s="528" t="s">
        <v>1209</v>
      </c>
    </row>
    <row r="155" spans="1:15">
      <c r="A155" s="601"/>
      <c r="B155" s="764"/>
      <c r="C155" s="324"/>
      <c r="D155" s="324" t="s">
        <v>766</v>
      </c>
      <c r="E155" s="315" t="s">
        <v>912</v>
      </c>
      <c r="F155" s="315" t="s">
        <v>72</v>
      </c>
      <c r="G155" s="257">
        <f t="shared" si="14"/>
        <v>1150</v>
      </c>
      <c r="H155" s="284">
        <v>2300</v>
      </c>
      <c r="J155" s="315" t="s">
        <v>915</v>
      </c>
      <c r="K155" s="315">
        <v>36</v>
      </c>
      <c r="L155" s="284">
        <f t="shared" si="15"/>
        <v>4950</v>
      </c>
      <c r="M155" s="284">
        <v>9900</v>
      </c>
      <c r="N155" s="285"/>
      <c r="O155" s="528" t="s">
        <v>1209</v>
      </c>
    </row>
    <row r="156" spans="1:15">
      <c r="A156" s="602"/>
      <c r="B156" s="765"/>
      <c r="C156" s="324"/>
      <c r="D156" s="324" t="s">
        <v>766</v>
      </c>
      <c r="E156" s="315" t="s">
        <v>912</v>
      </c>
      <c r="F156" s="315" t="s">
        <v>407</v>
      </c>
      <c r="G156" s="257">
        <f t="shared" si="14"/>
        <v>1150</v>
      </c>
      <c r="H156" s="284">
        <v>2300</v>
      </c>
      <c r="J156" s="315" t="s">
        <v>915</v>
      </c>
      <c r="K156" s="315">
        <v>38</v>
      </c>
      <c r="L156" s="284">
        <f t="shared" si="15"/>
        <v>4950</v>
      </c>
      <c r="M156" s="284">
        <v>9900</v>
      </c>
      <c r="N156" s="285"/>
      <c r="O156" s="528" t="s">
        <v>1209</v>
      </c>
    </row>
    <row r="157" spans="1:15" ht="12.75" customHeight="1">
      <c r="A157" s="762" t="s">
        <v>808</v>
      </c>
      <c r="B157" s="767"/>
      <c r="C157" s="761"/>
      <c r="D157" s="811" t="s">
        <v>690</v>
      </c>
      <c r="E157" s="315" t="s">
        <v>787</v>
      </c>
      <c r="F157" s="315" t="s">
        <v>269</v>
      </c>
      <c r="G157" s="257">
        <f t="shared" si="3"/>
        <v>1293.5</v>
      </c>
      <c r="H157" s="284">
        <v>1990</v>
      </c>
      <c r="J157" s="315" t="s">
        <v>786</v>
      </c>
      <c r="K157" s="317">
        <v>24</v>
      </c>
      <c r="L157" s="284">
        <f>M157*0.65</f>
        <v>4290</v>
      </c>
      <c r="M157" s="284">
        <v>6600</v>
      </c>
      <c r="N157" s="285"/>
    </row>
    <row r="158" spans="1:15">
      <c r="A158" s="763"/>
      <c r="B158" s="768"/>
      <c r="C158" s="761"/>
      <c r="D158" s="633"/>
      <c r="E158" s="315" t="s">
        <v>787</v>
      </c>
      <c r="F158" s="315" t="s">
        <v>74</v>
      </c>
      <c r="G158" s="257">
        <f t="shared" si="3"/>
        <v>1293.5</v>
      </c>
      <c r="H158" s="284">
        <v>1990</v>
      </c>
      <c r="J158" s="315" t="s">
        <v>786</v>
      </c>
      <c r="K158" s="317">
        <v>26</v>
      </c>
      <c r="L158" s="284">
        <f t="shared" ref="L158:L176" si="16">M158*0.65</f>
        <v>4290</v>
      </c>
      <c r="M158" s="284">
        <v>6600</v>
      </c>
      <c r="N158" s="285"/>
    </row>
    <row r="159" spans="1:15">
      <c r="A159" s="763"/>
      <c r="B159" s="768"/>
      <c r="C159" s="761"/>
      <c r="D159" s="633"/>
      <c r="E159" s="315" t="s">
        <v>787</v>
      </c>
      <c r="F159" s="315" t="s">
        <v>70</v>
      </c>
      <c r="G159" s="257">
        <f t="shared" si="3"/>
        <v>1293.5</v>
      </c>
      <c r="H159" s="284">
        <v>1990</v>
      </c>
      <c r="J159" s="315" t="s">
        <v>786</v>
      </c>
      <c r="K159" s="317">
        <v>28</v>
      </c>
      <c r="L159" s="284">
        <f t="shared" si="16"/>
        <v>4290</v>
      </c>
      <c r="M159" s="284">
        <v>6600</v>
      </c>
      <c r="N159" s="285"/>
    </row>
    <row r="160" spans="1:15" ht="54" customHeight="1">
      <c r="A160" s="763"/>
      <c r="B160" s="768"/>
      <c r="C160" s="761"/>
      <c r="D160" s="633"/>
      <c r="E160" s="315" t="s">
        <v>787</v>
      </c>
      <c r="F160" s="315" t="s">
        <v>71</v>
      </c>
      <c r="G160" s="257">
        <f t="shared" si="3"/>
        <v>1293.5</v>
      </c>
      <c r="H160" s="284">
        <v>1990</v>
      </c>
      <c r="J160" s="315" t="s">
        <v>786</v>
      </c>
      <c r="K160" s="317">
        <v>30</v>
      </c>
      <c r="L160" s="284">
        <f t="shared" si="16"/>
        <v>4290</v>
      </c>
      <c r="M160" s="284">
        <v>6600</v>
      </c>
      <c r="N160" s="285"/>
    </row>
    <row r="161" spans="1:15" ht="27.75" customHeight="1">
      <c r="A161" s="763"/>
      <c r="B161" s="768"/>
      <c r="C161" s="761"/>
      <c r="D161" s="812"/>
      <c r="E161" s="315" t="s">
        <v>787</v>
      </c>
      <c r="F161" s="315"/>
      <c r="G161" s="257"/>
      <c r="H161" s="284">
        <v>1990</v>
      </c>
      <c r="J161" s="315" t="s">
        <v>786</v>
      </c>
      <c r="K161" s="317"/>
      <c r="L161" s="284">
        <v>0</v>
      </c>
      <c r="M161" s="284">
        <v>6600</v>
      </c>
      <c r="N161" s="285"/>
    </row>
    <row r="162" spans="1:15" ht="12.75" customHeight="1">
      <c r="A162" s="764"/>
      <c r="B162" s="768"/>
      <c r="C162" s="761"/>
      <c r="D162" s="799" t="s">
        <v>689</v>
      </c>
      <c r="E162" s="315" t="s">
        <v>788</v>
      </c>
      <c r="F162" s="315" t="s">
        <v>74</v>
      </c>
      <c r="G162" s="257">
        <f t="shared" si="3"/>
        <v>1293.5</v>
      </c>
      <c r="H162" s="284">
        <v>1990</v>
      </c>
      <c r="J162" s="315" t="s">
        <v>789</v>
      </c>
      <c r="K162" s="315">
        <v>30</v>
      </c>
      <c r="L162" s="284">
        <f t="shared" si="16"/>
        <v>4290</v>
      </c>
      <c r="M162" s="284">
        <v>6600</v>
      </c>
      <c r="N162" s="285"/>
    </row>
    <row r="163" spans="1:15">
      <c r="A163" s="764"/>
      <c r="B163" s="768"/>
      <c r="C163" s="761"/>
      <c r="D163" s="800"/>
      <c r="E163" s="315" t="s">
        <v>788</v>
      </c>
      <c r="F163" s="315" t="s">
        <v>70</v>
      </c>
      <c r="G163" s="257">
        <f t="shared" si="3"/>
        <v>1293.5</v>
      </c>
      <c r="H163" s="284">
        <v>1990</v>
      </c>
      <c r="J163" s="315" t="s">
        <v>789</v>
      </c>
      <c r="K163" s="315">
        <v>32</v>
      </c>
      <c r="L163" s="284">
        <f t="shared" si="16"/>
        <v>4290</v>
      </c>
      <c r="M163" s="284">
        <v>6600</v>
      </c>
      <c r="N163" s="285"/>
    </row>
    <row r="164" spans="1:15">
      <c r="A164" s="764"/>
      <c r="B164" s="768"/>
      <c r="C164" s="761"/>
      <c r="D164" s="800"/>
      <c r="E164" s="315" t="s">
        <v>788</v>
      </c>
      <c r="F164" s="315" t="s">
        <v>71</v>
      </c>
      <c r="G164" s="257">
        <f t="shared" si="3"/>
        <v>1293.5</v>
      </c>
      <c r="H164" s="284">
        <v>1990</v>
      </c>
      <c r="J164" s="315" t="s">
        <v>789</v>
      </c>
      <c r="K164" s="315">
        <v>34</v>
      </c>
      <c r="L164" s="284">
        <f t="shared" si="16"/>
        <v>4290</v>
      </c>
      <c r="M164" s="284">
        <v>6600</v>
      </c>
      <c r="N164" s="285"/>
    </row>
    <row r="165" spans="1:15" ht="43.5" customHeight="1">
      <c r="A165" s="764"/>
      <c r="B165" s="768"/>
      <c r="C165" s="761"/>
      <c r="D165" s="800"/>
      <c r="E165" s="315" t="s">
        <v>788</v>
      </c>
      <c r="F165" s="315" t="s">
        <v>72</v>
      </c>
      <c r="G165" s="257">
        <f t="shared" si="3"/>
        <v>1293.5</v>
      </c>
      <c r="H165" s="284">
        <v>1990</v>
      </c>
      <c r="J165" s="315" t="s">
        <v>789</v>
      </c>
      <c r="K165" s="315">
        <v>36</v>
      </c>
      <c r="L165" s="284">
        <f t="shared" si="16"/>
        <v>4290</v>
      </c>
      <c r="M165" s="284">
        <v>6600</v>
      </c>
      <c r="N165" s="285"/>
    </row>
    <row r="166" spans="1:15" ht="42.75" customHeight="1">
      <c r="A166" s="764"/>
      <c r="B166" s="768"/>
      <c r="C166" s="761"/>
      <c r="D166" s="801"/>
      <c r="E166" s="315" t="s">
        <v>788</v>
      </c>
      <c r="F166" s="315" t="s">
        <v>407</v>
      </c>
      <c r="G166" s="257">
        <f t="shared" si="3"/>
        <v>1293.5</v>
      </c>
      <c r="H166" s="284">
        <v>1990</v>
      </c>
      <c r="J166" s="315" t="s">
        <v>789</v>
      </c>
      <c r="K166" s="315">
        <v>38</v>
      </c>
      <c r="L166" s="284">
        <f t="shared" si="16"/>
        <v>4290</v>
      </c>
      <c r="M166" s="284">
        <v>6600</v>
      </c>
      <c r="N166" s="285"/>
    </row>
    <row r="167" spans="1:15" ht="12.75" customHeight="1">
      <c r="A167" s="764"/>
      <c r="B167" s="768"/>
      <c r="C167" s="761"/>
      <c r="D167" s="805" t="s">
        <v>415</v>
      </c>
      <c r="E167" s="315" t="s">
        <v>788</v>
      </c>
      <c r="F167" s="315" t="s">
        <v>74</v>
      </c>
      <c r="G167" s="257">
        <f t="shared" si="3"/>
        <v>1293.5</v>
      </c>
      <c r="H167" s="284">
        <v>1990</v>
      </c>
      <c r="J167" s="315" t="s">
        <v>789</v>
      </c>
      <c r="K167" s="315">
        <v>30</v>
      </c>
      <c r="L167" s="284">
        <f t="shared" si="16"/>
        <v>4290</v>
      </c>
      <c r="M167" s="284">
        <v>6600</v>
      </c>
      <c r="N167" s="285"/>
    </row>
    <row r="168" spans="1:15">
      <c r="A168" s="764"/>
      <c r="B168" s="768"/>
      <c r="C168" s="761"/>
      <c r="D168" s="806" t="s">
        <v>415</v>
      </c>
      <c r="E168" s="315" t="s">
        <v>788</v>
      </c>
      <c r="F168" s="315" t="s">
        <v>70</v>
      </c>
      <c r="G168" s="257">
        <f t="shared" si="3"/>
        <v>1293.5</v>
      </c>
      <c r="H168" s="284">
        <v>1990</v>
      </c>
      <c r="J168" s="315" t="s">
        <v>789</v>
      </c>
      <c r="K168" s="315">
        <v>32</v>
      </c>
      <c r="L168" s="284">
        <f t="shared" si="16"/>
        <v>4290</v>
      </c>
      <c r="M168" s="284">
        <v>6600</v>
      </c>
      <c r="N168" s="285"/>
    </row>
    <row r="169" spans="1:15">
      <c r="A169" s="764"/>
      <c r="B169" s="768"/>
      <c r="C169" s="761"/>
      <c r="D169" s="806" t="s">
        <v>415</v>
      </c>
      <c r="E169" s="315" t="s">
        <v>788</v>
      </c>
      <c r="F169" s="315" t="s">
        <v>71</v>
      </c>
      <c r="G169" s="257">
        <f t="shared" si="3"/>
        <v>1293.5</v>
      </c>
      <c r="H169" s="284">
        <v>1990</v>
      </c>
      <c r="J169" s="315" t="s">
        <v>789</v>
      </c>
      <c r="K169" s="315">
        <v>34</v>
      </c>
      <c r="L169" s="284">
        <f t="shared" si="16"/>
        <v>4290</v>
      </c>
      <c r="M169" s="284">
        <v>6600</v>
      </c>
      <c r="N169" s="285"/>
    </row>
    <row r="170" spans="1:15" ht="53.25" customHeight="1">
      <c r="A170" s="764"/>
      <c r="B170" s="768"/>
      <c r="C170" s="761"/>
      <c r="D170" s="806" t="s">
        <v>415</v>
      </c>
      <c r="E170" s="315" t="s">
        <v>788</v>
      </c>
      <c r="F170" s="315" t="s">
        <v>72</v>
      </c>
      <c r="G170" s="257">
        <f t="shared" si="3"/>
        <v>1293.5</v>
      </c>
      <c r="H170" s="284">
        <v>1990</v>
      </c>
      <c r="J170" s="315" t="s">
        <v>789</v>
      </c>
      <c r="K170" s="315">
        <v>36</v>
      </c>
      <c r="L170" s="284">
        <f t="shared" si="16"/>
        <v>4290</v>
      </c>
      <c r="M170" s="284">
        <v>6600</v>
      </c>
      <c r="N170" s="285"/>
    </row>
    <row r="171" spans="1:15" ht="27.75" customHeight="1">
      <c r="A171" s="764"/>
      <c r="B171" s="768"/>
      <c r="C171" s="761"/>
      <c r="D171" s="807" t="s">
        <v>415</v>
      </c>
      <c r="E171" s="315" t="s">
        <v>788</v>
      </c>
      <c r="F171" s="315" t="s">
        <v>407</v>
      </c>
      <c r="G171" s="257">
        <f t="shared" si="3"/>
        <v>1293.5</v>
      </c>
      <c r="H171" s="284">
        <v>1990</v>
      </c>
      <c r="J171" s="315" t="s">
        <v>789</v>
      </c>
      <c r="K171" s="315">
        <v>38</v>
      </c>
      <c r="L171" s="284">
        <f t="shared" si="16"/>
        <v>4290</v>
      </c>
      <c r="M171" s="284">
        <v>6600</v>
      </c>
      <c r="N171" s="285"/>
    </row>
    <row r="172" spans="1:15" ht="12.75" customHeight="1">
      <c r="A172" s="764"/>
      <c r="B172" s="768"/>
      <c r="C172" s="761"/>
      <c r="D172" s="683" t="s">
        <v>767</v>
      </c>
      <c r="E172" s="315" t="s">
        <v>788</v>
      </c>
      <c r="F172" s="315" t="s">
        <v>74</v>
      </c>
      <c r="G172" s="257">
        <f t="shared" si="3"/>
        <v>1293.5</v>
      </c>
      <c r="H172" s="284">
        <v>1990</v>
      </c>
      <c r="J172" s="315" t="s">
        <v>789</v>
      </c>
      <c r="K172" s="315">
        <v>30</v>
      </c>
      <c r="L172" s="284">
        <f t="shared" si="16"/>
        <v>4290</v>
      </c>
      <c r="M172" s="284">
        <v>6600</v>
      </c>
      <c r="N172" s="285"/>
    </row>
    <row r="173" spans="1:15">
      <c r="A173" s="764"/>
      <c r="B173" s="768"/>
      <c r="C173" s="761"/>
      <c r="D173" s="685" t="s">
        <v>39</v>
      </c>
      <c r="E173" s="315" t="s">
        <v>788</v>
      </c>
      <c r="F173" s="315" t="s">
        <v>70</v>
      </c>
      <c r="G173" s="257">
        <f t="shared" si="3"/>
        <v>1293.5</v>
      </c>
      <c r="H173" s="284">
        <v>1990</v>
      </c>
      <c r="J173" s="315" t="s">
        <v>789</v>
      </c>
      <c r="K173" s="315">
        <v>32</v>
      </c>
      <c r="L173" s="284">
        <f t="shared" si="16"/>
        <v>4290</v>
      </c>
      <c r="M173" s="284">
        <v>6600</v>
      </c>
      <c r="N173" s="285"/>
    </row>
    <row r="174" spans="1:15" ht="59.25" customHeight="1">
      <c r="A174" s="764"/>
      <c r="B174" s="768"/>
      <c r="C174" s="761"/>
      <c r="D174" s="685" t="s">
        <v>39</v>
      </c>
      <c r="E174" s="315" t="s">
        <v>788</v>
      </c>
      <c r="F174" s="315" t="s">
        <v>71</v>
      </c>
      <c r="G174" s="257">
        <f t="shared" si="3"/>
        <v>1293.5</v>
      </c>
      <c r="H174" s="284">
        <v>1990</v>
      </c>
      <c r="J174" s="315" t="s">
        <v>789</v>
      </c>
      <c r="K174" s="315">
        <v>34</v>
      </c>
      <c r="L174" s="284">
        <f t="shared" si="16"/>
        <v>4290</v>
      </c>
      <c r="M174" s="284">
        <v>6600</v>
      </c>
      <c r="N174" s="285"/>
      <c r="O174" s="285" t="s">
        <v>768</v>
      </c>
    </row>
    <row r="175" spans="1:15" ht="26.25" customHeight="1">
      <c r="A175" s="764"/>
      <c r="B175" s="768"/>
      <c r="C175" s="761"/>
      <c r="D175" s="685" t="s">
        <v>39</v>
      </c>
      <c r="E175" s="315" t="s">
        <v>788</v>
      </c>
      <c r="F175" s="315" t="s">
        <v>72</v>
      </c>
      <c r="G175" s="257">
        <f t="shared" si="3"/>
        <v>1293.5</v>
      </c>
      <c r="H175" s="284">
        <v>1990</v>
      </c>
      <c r="J175" s="315" t="s">
        <v>789</v>
      </c>
      <c r="K175" s="315">
        <v>36</v>
      </c>
      <c r="L175" s="284">
        <f t="shared" si="16"/>
        <v>4290</v>
      </c>
      <c r="M175" s="284">
        <v>6600</v>
      </c>
      <c r="N175" s="285"/>
    </row>
    <row r="176" spans="1:15" ht="19.5" customHeight="1">
      <c r="A176" s="765"/>
      <c r="B176" s="769"/>
      <c r="C176" s="761"/>
      <c r="D176" s="686" t="s">
        <v>39</v>
      </c>
      <c r="E176" s="315" t="s">
        <v>788</v>
      </c>
      <c r="F176" s="315" t="s">
        <v>407</v>
      </c>
      <c r="G176" s="257">
        <f t="shared" si="3"/>
        <v>1293.5</v>
      </c>
      <c r="H176" s="284">
        <v>1990</v>
      </c>
      <c r="J176" s="315" t="s">
        <v>789</v>
      </c>
      <c r="K176" s="315">
        <v>38</v>
      </c>
      <c r="L176" s="284">
        <f t="shared" si="16"/>
        <v>4290</v>
      </c>
      <c r="M176" s="284">
        <v>6600</v>
      </c>
      <c r="N176" s="285"/>
    </row>
    <row r="177" spans="1:14" ht="25.5">
      <c r="A177" s="312" t="s">
        <v>692</v>
      </c>
      <c r="B177" s="312"/>
      <c r="C177" s="313"/>
      <c r="D177" s="303"/>
      <c r="E177" s="296"/>
      <c r="F177" s="296"/>
      <c r="G177" s="296">
        <v>0</v>
      </c>
      <c r="H177" s="284">
        <v>0</v>
      </c>
      <c r="I177" s="314" t="s">
        <v>480</v>
      </c>
      <c r="J177" s="296"/>
      <c r="K177" s="296">
        <v>0</v>
      </c>
      <c r="L177" s="296">
        <v>0</v>
      </c>
      <c r="M177" s="296">
        <v>0</v>
      </c>
      <c r="N177" s="314" t="s">
        <v>693</v>
      </c>
    </row>
    <row r="178" spans="1:14" ht="12.75" customHeight="1">
      <c r="A178" s="802" t="s">
        <v>769</v>
      </c>
      <c r="B178" s="325"/>
      <c r="C178" s="326"/>
      <c r="D178" s="326" t="s">
        <v>535</v>
      </c>
      <c r="E178" s="315" t="s">
        <v>791</v>
      </c>
      <c r="F178" s="315" t="s">
        <v>269</v>
      </c>
      <c r="G178" s="257">
        <f t="shared" ref="G178:G186" si="17">H178*0.65</f>
        <v>1430</v>
      </c>
      <c r="H178" s="284">
        <v>2200</v>
      </c>
      <c r="J178" s="315" t="s">
        <v>790</v>
      </c>
      <c r="K178" s="315">
        <v>24</v>
      </c>
      <c r="L178" s="284">
        <f t="shared" ref="L178:L186" si="18">M178*0.65</f>
        <v>7793.5</v>
      </c>
      <c r="M178" s="284">
        <v>11990</v>
      </c>
      <c r="N178" s="285"/>
    </row>
    <row r="179" spans="1:14">
      <c r="A179" s="681"/>
      <c r="B179" s="325"/>
      <c r="C179" s="326"/>
      <c r="D179" s="326" t="s">
        <v>535</v>
      </c>
      <c r="E179" s="315" t="s">
        <v>791</v>
      </c>
      <c r="F179" s="315" t="s">
        <v>74</v>
      </c>
      <c r="G179" s="257">
        <f t="shared" si="17"/>
        <v>1430</v>
      </c>
      <c r="H179" s="284">
        <v>2200</v>
      </c>
      <c r="J179" s="315" t="s">
        <v>790</v>
      </c>
      <c r="K179" s="315">
        <v>26</v>
      </c>
      <c r="L179" s="284">
        <f t="shared" si="18"/>
        <v>7793.5</v>
      </c>
      <c r="M179" s="284">
        <v>11990</v>
      </c>
      <c r="N179" s="285"/>
    </row>
    <row r="180" spans="1:14" ht="61.5" customHeight="1">
      <c r="A180" s="681"/>
      <c r="B180" s="325" t="s">
        <v>691</v>
      </c>
      <c r="C180" s="326"/>
      <c r="D180" s="326" t="s">
        <v>535</v>
      </c>
      <c r="E180" s="315" t="s">
        <v>791</v>
      </c>
      <c r="F180" s="315" t="s">
        <v>70</v>
      </c>
      <c r="G180" s="257">
        <f t="shared" si="17"/>
        <v>1430</v>
      </c>
      <c r="H180" s="284">
        <v>2200</v>
      </c>
      <c r="J180" s="315" t="s">
        <v>790</v>
      </c>
      <c r="K180" s="315">
        <v>28</v>
      </c>
      <c r="L180" s="284">
        <f t="shared" si="18"/>
        <v>7793.5</v>
      </c>
      <c r="M180" s="284">
        <v>11990</v>
      </c>
      <c r="N180" s="285"/>
    </row>
    <row r="181" spans="1:14" ht="25.5" customHeight="1">
      <c r="A181" s="681"/>
      <c r="B181" s="325"/>
      <c r="C181" s="326"/>
      <c r="D181" s="326" t="s">
        <v>535</v>
      </c>
      <c r="E181" s="315" t="s">
        <v>791</v>
      </c>
      <c r="F181" s="315" t="s">
        <v>71</v>
      </c>
      <c r="G181" s="257">
        <f t="shared" si="17"/>
        <v>1430</v>
      </c>
      <c r="H181" s="284">
        <v>2200</v>
      </c>
      <c r="J181" s="315" t="s">
        <v>790</v>
      </c>
      <c r="K181" s="315">
        <v>30</v>
      </c>
      <c r="L181" s="284">
        <f t="shared" si="18"/>
        <v>7793.5</v>
      </c>
      <c r="M181" s="284">
        <v>11990</v>
      </c>
      <c r="N181" s="285"/>
    </row>
    <row r="182" spans="1:14" ht="12.75" customHeight="1">
      <c r="A182" s="681"/>
      <c r="B182" s="325"/>
      <c r="C182" s="327"/>
      <c r="D182" s="327" t="s">
        <v>53</v>
      </c>
      <c r="E182" s="315" t="s">
        <v>793</v>
      </c>
      <c r="F182" s="315" t="s">
        <v>74</v>
      </c>
      <c r="G182" s="257">
        <f t="shared" si="17"/>
        <v>1430</v>
      </c>
      <c r="H182" s="284">
        <v>2200</v>
      </c>
      <c r="J182" s="315" t="s">
        <v>792</v>
      </c>
      <c r="K182" s="315">
        <v>30</v>
      </c>
      <c r="L182" s="284">
        <f t="shared" si="18"/>
        <v>7793.5</v>
      </c>
      <c r="M182" s="284">
        <v>11990</v>
      </c>
      <c r="N182" s="285"/>
    </row>
    <row r="183" spans="1:14">
      <c r="A183" s="681"/>
      <c r="B183" s="325"/>
      <c r="C183" s="327"/>
      <c r="D183" s="327" t="s">
        <v>53</v>
      </c>
      <c r="E183" s="315" t="s">
        <v>793</v>
      </c>
      <c r="F183" s="315" t="s">
        <v>70</v>
      </c>
      <c r="G183" s="257">
        <f t="shared" si="17"/>
        <v>1430</v>
      </c>
      <c r="H183" s="284">
        <v>2200</v>
      </c>
      <c r="J183" s="315" t="s">
        <v>792</v>
      </c>
      <c r="K183" s="315">
        <v>32</v>
      </c>
      <c r="L183" s="284">
        <f t="shared" si="18"/>
        <v>7793.5</v>
      </c>
      <c r="M183" s="284">
        <v>11990</v>
      </c>
      <c r="N183" s="285"/>
    </row>
    <row r="184" spans="1:14" ht="38.25" customHeight="1">
      <c r="A184" s="681"/>
      <c r="B184" s="325"/>
      <c r="C184" s="327"/>
      <c r="D184" s="327" t="s">
        <v>53</v>
      </c>
      <c r="E184" s="315" t="s">
        <v>793</v>
      </c>
      <c r="F184" s="315" t="s">
        <v>71</v>
      </c>
      <c r="G184" s="257">
        <f t="shared" si="17"/>
        <v>1430</v>
      </c>
      <c r="H184" s="284">
        <v>2200</v>
      </c>
      <c r="J184" s="315" t="s">
        <v>792</v>
      </c>
      <c r="K184" s="315">
        <v>34</v>
      </c>
      <c r="L184" s="284">
        <f t="shared" si="18"/>
        <v>7793.5</v>
      </c>
      <c r="M184" s="284">
        <v>11990</v>
      </c>
      <c r="N184" s="285"/>
    </row>
    <row r="185" spans="1:14" ht="52.5" customHeight="1">
      <c r="A185" s="681"/>
      <c r="B185" s="325"/>
      <c r="C185" s="327"/>
      <c r="D185" s="327" t="s">
        <v>53</v>
      </c>
      <c r="E185" s="315" t="s">
        <v>793</v>
      </c>
      <c r="F185" s="315" t="s">
        <v>72</v>
      </c>
      <c r="G185" s="257">
        <f t="shared" si="17"/>
        <v>1430</v>
      </c>
      <c r="H185" s="284">
        <v>2200</v>
      </c>
      <c r="J185" s="315" t="s">
        <v>792</v>
      </c>
      <c r="K185" s="315">
        <v>36</v>
      </c>
      <c r="L185" s="284">
        <f t="shared" si="18"/>
        <v>7793.5</v>
      </c>
      <c r="M185" s="284">
        <v>11990</v>
      </c>
      <c r="N185" s="285"/>
    </row>
    <row r="186" spans="1:14" ht="21.75" customHeight="1">
      <c r="A186" s="681"/>
      <c r="B186" s="325"/>
      <c r="C186" s="327"/>
      <c r="D186" s="327" t="s">
        <v>53</v>
      </c>
      <c r="E186" s="315" t="s">
        <v>793</v>
      </c>
      <c r="F186" s="315" t="s">
        <v>407</v>
      </c>
      <c r="G186" s="257">
        <f t="shared" si="17"/>
        <v>1430</v>
      </c>
      <c r="H186" s="284">
        <v>2200</v>
      </c>
      <c r="J186" s="315" t="s">
        <v>792</v>
      </c>
      <c r="K186" s="315">
        <v>38</v>
      </c>
      <c r="L186" s="284">
        <f t="shared" si="18"/>
        <v>7793.5</v>
      </c>
      <c r="M186" s="284">
        <v>11990</v>
      </c>
      <c r="N186" s="285"/>
    </row>
    <row r="187" spans="1:14" ht="12.75" customHeight="1">
      <c r="A187" s="681"/>
      <c r="B187" s="325"/>
      <c r="C187" s="328"/>
      <c r="D187" s="328" t="s">
        <v>249</v>
      </c>
      <c r="E187" s="315" t="s">
        <v>793</v>
      </c>
      <c r="F187" s="315" t="s">
        <v>74</v>
      </c>
      <c r="G187" s="257">
        <f t="shared" ref="G187:G191" si="19">H187*0.65</f>
        <v>1430</v>
      </c>
      <c r="H187" s="284">
        <v>2200</v>
      </c>
      <c r="J187" s="315" t="s">
        <v>792</v>
      </c>
      <c r="K187" s="315">
        <v>30</v>
      </c>
      <c r="L187" s="284">
        <f t="shared" ref="L187:L191" si="20">M187*0.65</f>
        <v>7793.5</v>
      </c>
      <c r="M187" s="284">
        <v>11990</v>
      </c>
      <c r="N187" s="285"/>
    </row>
    <row r="188" spans="1:14" ht="33" customHeight="1">
      <c r="A188" s="681"/>
      <c r="B188" s="325"/>
      <c r="C188" s="328"/>
      <c r="D188" s="328" t="s">
        <v>249</v>
      </c>
      <c r="E188" s="315" t="s">
        <v>793</v>
      </c>
      <c r="F188" s="315" t="s">
        <v>70</v>
      </c>
      <c r="G188" s="257">
        <f t="shared" si="19"/>
        <v>1430</v>
      </c>
      <c r="H188" s="284">
        <v>2200</v>
      </c>
      <c r="J188" s="315" t="s">
        <v>792</v>
      </c>
      <c r="K188" s="315">
        <v>32</v>
      </c>
      <c r="L188" s="284">
        <f t="shared" si="20"/>
        <v>7793.5</v>
      </c>
      <c r="M188" s="284">
        <v>11990</v>
      </c>
      <c r="N188" s="285"/>
    </row>
    <row r="189" spans="1:14" ht="30.75" customHeight="1">
      <c r="A189" s="681"/>
      <c r="B189" s="325"/>
      <c r="C189" s="328"/>
      <c r="D189" s="328" t="s">
        <v>249</v>
      </c>
      <c r="E189" s="315" t="s">
        <v>793</v>
      </c>
      <c r="F189" s="315" t="s">
        <v>71</v>
      </c>
      <c r="G189" s="257">
        <f t="shared" si="19"/>
        <v>1430</v>
      </c>
      <c r="H189" s="284">
        <v>2200</v>
      </c>
      <c r="J189" s="315" t="s">
        <v>792</v>
      </c>
      <c r="K189" s="315">
        <v>34</v>
      </c>
      <c r="L189" s="284">
        <f t="shared" si="20"/>
        <v>7793.5</v>
      </c>
      <c r="M189" s="284">
        <v>11990</v>
      </c>
      <c r="N189" s="285"/>
    </row>
    <row r="190" spans="1:14" ht="23.25" customHeight="1">
      <c r="A190" s="681"/>
      <c r="B190" s="325"/>
      <c r="C190" s="328"/>
      <c r="D190" s="328" t="s">
        <v>249</v>
      </c>
      <c r="E190" s="315" t="s">
        <v>793</v>
      </c>
      <c r="F190" s="315" t="s">
        <v>72</v>
      </c>
      <c r="G190" s="257">
        <f t="shared" si="19"/>
        <v>1430</v>
      </c>
      <c r="H190" s="284">
        <v>2200</v>
      </c>
      <c r="J190" s="315" t="s">
        <v>792</v>
      </c>
      <c r="K190" s="315">
        <v>36</v>
      </c>
      <c r="L190" s="284">
        <f t="shared" si="20"/>
        <v>7793.5</v>
      </c>
      <c r="M190" s="284">
        <v>11990</v>
      </c>
      <c r="N190" s="285"/>
    </row>
    <row r="191" spans="1:14" ht="21.75" customHeight="1">
      <c r="A191" s="681"/>
      <c r="B191" s="329"/>
      <c r="C191" s="328"/>
      <c r="D191" s="328" t="s">
        <v>249</v>
      </c>
      <c r="E191" s="315" t="s">
        <v>793</v>
      </c>
      <c r="F191" s="315" t="s">
        <v>407</v>
      </c>
      <c r="G191" s="257">
        <f t="shared" si="19"/>
        <v>1430</v>
      </c>
      <c r="H191" s="284">
        <v>2200</v>
      </c>
      <c r="J191" s="315" t="s">
        <v>792</v>
      </c>
      <c r="K191" s="315">
        <v>38</v>
      </c>
      <c r="L191" s="284">
        <f t="shared" si="20"/>
        <v>7793.5</v>
      </c>
      <c r="M191" s="284">
        <v>11990</v>
      </c>
      <c r="N191" s="285"/>
    </row>
    <row r="192" spans="1:14">
      <c r="D192" s="255"/>
      <c r="G192" s="255"/>
      <c r="H192" s="255"/>
      <c r="I192" s="255"/>
      <c r="K192" s="255"/>
      <c r="L192" s="255"/>
      <c r="M192" s="255"/>
      <c r="N192" s="255"/>
    </row>
    <row r="193" spans="4:14">
      <c r="D193" s="255"/>
      <c r="G193" s="255"/>
      <c r="H193" s="255"/>
      <c r="I193" s="255"/>
      <c r="K193" s="255"/>
      <c r="L193" s="255"/>
      <c r="M193" s="255"/>
      <c r="N193" s="255"/>
    </row>
    <row r="194" spans="4:14">
      <c r="D194" s="255"/>
      <c r="G194" s="255"/>
      <c r="H194" s="255"/>
      <c r="I194" s="255"/>
      <c r="K194" s="255"/>
      <c r="L194" s="255"/>
      <c r="M194" s="255"/>
      <c r="N194" s="255"/>
    </row>
    <row r="195" spans="4:14">
      <c r="D195" s="255"/>
      <c r="G195" s="255"/>
      <c r="H195" s="255"/>
      <c r="I195" s="255"/>
      <c r="K195" s="255"/>
      <c r="L195" s="255"/>
      <c r="M195" s="255"/>
      <c r="N195" s="255"/>
    </row>
    <row r="196" spans="4:14">
      <c r="D196" s="255"/>
      <c r="G196" s="255"/>
      <c r="H196" s="255"/>
      <c r="I196" s="255"/>
      <c r="K196" s="255"/>
      <c r="L196" s="255"/>
      <c r="M196" s="255"/>
      <c r="N196" s="255"/>
    </row>
    <row r="197" spans="4:14">
      <c r="D197" s="255"/>
      <c r="G197" s="255"/>
      <c r="H197" s="255"/>
      <c r="I197" s="255"/>
      <c r="K197" s="255"/>
      <c r="L197" s="255"/>
      <c r="M197" s="255"/>
      <c r="N197" s="255"/>
    </row>
    <row r="198" spans="4:14">
      <c r="D198" s="255"/>
      <c r="G198" s="255"/>
      <c r="H198" s="255"/>
      <c r="I198" s="255"/>
      <c r="K198" s="255"/>
      <c r="L198" s="255"/>
      <c r="M198" s="255"/>
      <c r="N198" s="255"/>
    </row>
    <row r="199" spans="4:14">
      <c r="D199" s="255"/>
      <c r="G199" s="255"/>
      <c r="H199" s="255"/>
      <c r="I199" s="255"/>
      <c r="K199" s="255"/>
      <c r="L199" s="255"/>
      <c r="M199" s="255"/>
      <c r="N199" s="255"/>
    </row>
    <row r="200" spans="4:14">
      <c r="D200" s="255"/>
      <c r="G200" s="255"/>
      <c r="H200" s="255"/>
      <c r="I200" s="255"/>
      <c r="K200" s="255"/>
      <c r="L200" s="255"/>
      <c r="M200" s="255"/>
      <c r="N200" s="255"/>
    </row>
    <row r="201" spans="4:14">
      <c r="D201" s="255"/>
      <c r="G201" s="255"/>
      <c r="H201" s="255"/>
      <c r="I201" s="255"/>
      <c r="K201" s="255"/>
      <c r="L201" s="255"/>
      <c r="M201" s="255"/>
      <c r="N201" s="255"/>
    </row>
    <row r="202" spans="4:14">
      <c r="D202" s="255"/>
      <c r="G202" s="255"/>
      <c r="H202" s="255"/>
      <c r="I202" s="255"/>
      <c r="K202" s="255"/>
      <c r="L202" s="255"/>
      <c r="M202" s="255"/>
      <c r="N202" s="255"/>
    </row>
    <row r="203" spans="4:14">
      <c r="D203" s="255"/>
      <c r="G203" s="255"/>
      <c r="H203" s="255"/>
      <c r="I203" s="255"/>
      <c r="K203" s="255"/>
      <c r="L203" s="255"/>
      <c r="M203" s="255"/>
      <c r="N203" s="255"/>
    </row>
    <row r="204" spans="4:14">
      <c r="D204" s="255"/>
      <c r="G204" s="255"/>
      <c r="H204" s="255"/>
      <c r="I204" s="255"/>
      <c r="K204" s="255"/>
      <c r="L204" s="255"/>
      <c r="M204" s="255"/>
      <c r="N204" s="255"/>
    </row>
    <row r="205" spans="4:14">
      <c r="D205" s="255"/>
      <c r="G205" s="255"/>
      <c r="H205" s="255"/>
      <c r="I205" s="255"/>
      <c r="K205" s="255"/>
      <c r="L205" s="255"/>
      <c r="M205" s="255"/>
      <c r="N205" s="255"/>
    </row>
    <row r="206" spans="4:14">
      <c r="D206" s="255"/>
      <c r="G206" s="255"/>
      <c r="H206" s="255"/>
      <c r="I206" s="255"/>
      <c r="K206" s="255"/>
      <c r="L206" s="255"/>
      <c r="M206" s="255"/>
      <c r="N206" s="255"/>
    </row>
    <row r="207" spans="4:14">
      <c r="D207" s="255"/>
      <c r="G207" s="255"/>
      <c r="H207" s="255"/>
      <c r="I207" s="255"/>
      <c r="K207" s="255"/>
      <c r="L207" s="255"/>
      <c r="M207" s="255"/>
      <c r="N207" s="255"/>
    </row>
    <row r="208" spans="4:14">
      <c r="D208" s="255"/>
      <c r="G208" s="255"/>
      <c r="H208" s="255"/>
      <c r="I208" s="255"/>
      <c r="K208" s="255"/>
      <c r="L208" s="255"/>
      <c r="M208" s="255"/>
      <c r="N208" s="255"/>
    </row>
    <row r="209" spans="4:14">
      <c r="D209" s="255"/>
      <c r="G209" s="255"/>
      <c r="H209" s="255"/>
      <c r="I209" s="255"/>
      <c r="K209" s="255"/>
      <c r="L209" s="255"/>
      <c r="M209" s="255"/>
      <c r="N209" s="255"/>
    </row>
    <row r="210" spans="4:14">
      <c r="D210" s="255"/>
      <c r="G210" s="255"/>
      <c r="H210" s="255"/>
      <c r="I210" s="255"/>
      <c r="K210" s="255"/>
      <c r="L210" s="255"/>
      <c r="M210" s="255"/>
      <c r="N210" s="255"/>
    </row>
    <row r="211" spans="4:14">
      <c r="D211" s="255"/>
      <c r="G211" s="255"/>
      <c r="H211" s="255"/>
      <c r="I211" s="255"/>
      <c r="K211" s="255"/>
      <c r="L211" s="255"/>
      <c r="M211" s="255"/>
      <c r="N211" s="255"/>
    </row>
    <row r="212" spans="4:14">
      <c r="D212" s="255"/>
      <c r="G212" s="255"/>
      <c r="H212" s="255"/>
      <c r="I212" s="255"/>
      <c r="K212" s="255"/>
      <c r="L212" s="255"/>
      <c r="M212" s="255"/>
      <c r="N212" s="255"/>
    </row>
    <row r="213" spans="4:14">
      <c r="D213" s="255"/>
      <c r="G213" s="255"/>
      <c r="H213" s="255"/>
      <c r="I213" s="255"/>
      <c r="K213" s="255"/>
      <c r="L213" s="255"/>
      <c r="M213" s="255"/>
      <c r="N213" s="255"/>
    </row>
    <row r="214" spans="4:14">
      <c r="D214" s="255"/>
      <c r="G214" s="255"/>
      <c r="H214" s="255"/>
      <c r="I214" s="255"/>
      <c r="K214" s="255"/>
      <c r="L214" s="255"/>
      <c r="M214" s="255"/>
      <c r="N214" s="255"/>
    </row>
    <row r="215" spans="4:14">
      <c r="D215" s="255"/>
      <c r="G215" s="255"/>
      <c r="H215" s="255"/>
      <c r="I215" s="255"/>
      <c r="K215" s="255"/>
      <c r="L215" s="255"/>
      <c r="M215" s="255"/>
      <c r="N215" s="255"/>
    </row>
    <row r="216" spans="4:14">
      <c r="D216" s="255"/>
      <c r="G216" s="255"/>
      <c r="H216" s="255"/>
      <c r="I216" s="255"/>
      <c r="K216" s="255"/>
      <c r="L216" s="255"/>
      <c r="M216" s="255"/>
      <c r="N216" s="255"/>
    </row>
    <row r="217" spans="4:14">
      <c r="D217" s="255"/>
      <c r="G217" s="255"/>
      <c r="H217" s="255"/>
      <c r="I217" s="255"/>
      <c r="K217" s="255"/>
      <c r="L217" s="255"/>
      <c r="M217" s="255"/>
      <c r="N217" s="255"/>
    </row>
    <row r="218" spans="4:14">
      <c r="D218" s="255"/>
      <c r="G218" s="255"/>
      <c r="H218" s="255"/>
      <c r="I218" s="255"/>
      <c r="K218" s="255"/>
      <c r="L218" s="255"/>
      <c r="M218" s="255"/>
      <c r="N218" s="255"/>
    </row>
    <row r="219" spans="4:14">
      <c r="D219" s="255"/>
      <c r="G219" s="255"/>
      <c r="H219" s="255"/>
      <c r="I219" s="255"/>
      <c r="K219" s="255"/>
      <c r="L219" s="255"/>
      <c r="M219" s="255"/>
      <c r="N219" s="255"/>
    </row>
    <row r="220" spans="4:14">
      <c r="D220" s="255"/>
      <c r="G220" s="255"/>
      <c r="H220" s="255"/>
      <c r="I220" s="255"/>
      <c r="K220" s="255"/>
      <c r="L220" s="255"/>
      <c r="M220" s="255"/>
      <c r="N220" s="255"/>
    </row>
    <row r="221" spans="4:14">
      <c r="D221" s="255"/>
      <c r="G221" s="255"/>
      <c r="H221" s="255"/>
      <c r="I221" s="255"/>
      <c r="K221" s="255"/>
      <c r="L221" s="255"/>
      <c r="M221" s="255"/>
      <c r="N221" s="255"/>
    </row>
    <row r="222" spans="4:14">
      <c r="D222" s="255"/>
      <c r="G222" s="255"/>
      <c r="H222" s="255"/>
      <c r="I222" s="255"/>
      <c r="K222" s="255"/>
      <c r="L222" s="255"/>
      <c r="M222" s="255"/>
      <c r="N222" s="255"/>
    </row>
    <row r="223" spans="4:14">
      <c r="D223" s="255"/>
      <c r="G223" s="255"/>
      <c r="H223" s="255"/>
      <c r="I223" s="255"/>
      <c r="K223" s="255"/>
      <c r="L223" s="255"/>
      <c r="M223" s="255"/>
      <c r="N223" s="255"/>
    </row>
    <row r="224" spans="4:14">
      <c r="D224" s="255"/>
      <c r="G224" s="255"/>
      <c r="H224" s="255"/>
      <c r="I224" s="255"/>
      <c r="K224" s="255"/>
      <c r="L224" s="255"/>
      <c r="M224" s="255"/>
      <c r="N224" s="255"/>
    </row>
    <row r="225" spans="4:14">
      <c r="D225" s="255"/>
      <c r="G225" s="255"/>
      <c r="H225" s="255"/>
      <c r="I225" s="255"/>
      <c r="K225" s="255"/>
      <c r="L225" s="255"/>
      <c r="M225" s="255"/>
      <c r="N225" s="255"/>
    </row>
    <row r="226" spans="4:14">
      <c r="D226" s="255"/>
      <c r="G226" s="255"/>
      <c r="H226" s="255"/>
      <c r="I226" s="255"/>
      <c r="K226" s="255"/>
      <c r="L226" s="255"/>
      <c r="M226" s="255"/>
      <c r="N226" s="255"/>
    </row>
    <row r="227" spans="4:14">
      <c r="D227" s="255"/>
      <c r="G227" s="255"/>
      <c r="H227" s="255"/>
      <c r="I227" s="255"/>
      <c r="K227" s="255"/>
      <c r="L227" s="255"/>
      <c r="M227" s="255"/>
      <c r="N227" s="255"/>
    </row>
    <row r="228" spans="4:14">
      <c r="D228" s="255"/>
      <c r="G228" s="255"/>
      <c r="H228" s="255"/>
      <c r="I228" s="255"/>
      <c r="K228" s="255"/>
      <c r="L228" s="255"/>
      <c r="M228" s="255"/>
      <c r="N228" s="255"/>
    </row>
    <row r="229" spans="4:14">
      <c r="D229" s="255"/>
      <c r="G229" s="255"/>
      <c r="H229" s="255"/>
      <c r="I229" s="255"/>
      <c r="K229" s="255"/>
      <c r="L229" s="255"/>
      <c r="M229" s="255"/>
      <c r="N229" s="255"/>
    </row>
    <row r="230" spans="4:14">
      <c r="D230" s="255"/>
      <c r="G230" s="255"/>
      <c r="H230" s="255"/>
      <c r="I230" s="255"/>
      <c r="K230" s="255"/>
      <c r="L230" s="255"/>
      <c r="M230" s="255"/>
      <c r="N230" s="255"/>
    </row>
    <row r="231" spans="4:14">
      <c r="D231" s="255"/>
      <c r="G231" s="255"/>
      <c r="H231" s="255"/>
      <c r="I231" s="255"/>
      <c r="K231" s="255"/>
      <c r="L231" s="255"/>
      <c r="M231" s="255"/>
      <c r="N231" s="255"/>
    </row>
    <row r="232" spans="4:14">
      <c r="D232" s="255"/>
      <c r="G232" s="255"/>
      <c r="H232" s="255"/>
      <c r="I232" s="255"/>
      <c r="K232" s="255"/>
      <c r="L232" s="255"/>
      <c r="M232" s="255"/>
      <c r="N232" s="255"/>
    </row>
    <row r="233" spans="4:14">
      <c r="D233" s="255"/>
      <c r="G233" s="255"/>
      <c r="H233" s="255"/>
      <c r="I233" s="255"/>
      <c r="K233" s="255"/>
      <c r="L233" s="255"/>
      <c r="M233" s="255"/>
      <c r="N233" s="255"/>
    </row>
    <row r="234" spans="4:14">
      <c r="D234" s="255"/>
      <c r="G234" s="255"/>
      <c r="H234" s="255"/>
      <c r="I234" s="255"/>
      <c r="K234" s="255"/>
      <c r="L234" s="255"/>
      <c r="M234" s="255"/>
      <c r="N234" s="255"/>
    </row>
    <row r="235" spans="4:14">
      <c r="D235" s="255"/>
      <c r="G235" s="255"/>
      <c r="H235" s="255"/>
      <c r="I235" s="255"/>
      <c r="K235" s="255"/>
      <c r="L235" s="255"/>
      <c r="M235" s="255"/>
      <c r="N235" s="255"/>
    </row>
    <row r="236" spans="4:14">
      <c r="D236" s="255"/>
      <c r="G236" s="255"/>
      <c r="H236" s="255"/>
      <c r="I236" s="255"/>
      <c r="K236" s="255"/>
      <c r="L236" s="255"/>
      <c r="M236" s="255"/>
      <c r="N236" s="255"/>
    </row>
    <row r="237" spans="4:14">
      <c r="D237" s="255"/>
      <c r="G237" s="255"/>
      <c r="H237" s="255"/>
      <c r="I237" s="255"/>
      <c r="K237" s="255"/>
      <c r="L237" s="255"/>
      <c r="M237" s="255"/>
      <c r="N237" s="255"/>
    </row>
    <row r="238" spans="4:14">
      <c r="D238" s="255"/>
      <c r="G238" s="255"/>
      <c r="H238" s="255"/>
      <c r="I238" s="255"/>
      <c r="K238" s="255"/>
      <c r="L238" s="255"/>
      <c r="M238" s="255"/>
      <c r="N238" s="255"/>
    </row>
    <row r="239" spans="4:14">
      <c r="D239" s="255"/>
      <c r="G239" s="255"/>
      <c r="H239" s="255"/>
      <c r="I239" s="255"/>
      <c r="K239" s="255"/>
      <c r="L239" s="255"/>
      <c r="M239" s="255"/>
      <c r="N239" s="255"/>
    </row>
    <row r="240" spans="4:14">
      <c r="D240" s="255"/>
      <c r="G240" s="255"/>
      <c r="H240" s="255"/>
      <c r="I240" s="255"/>
      <c r="K240" s="255"/>
      <c r="L240" s="255"/>
      <c r="M240" s="255"/>
      <c r="N240" s="255"/>
    </row>
    <row r="241" spans="4:14">
      <c r="D241" s="255"/>
      <c r="G241" s="255"/>
      <c r="H241" s="255"/>
      <c r="I241" s="255"/>
      <c r="K241" s="255"/>
      <c r="L241" s="255"/>
      <c r="M241" s="255"/>
      <c r="N241" s="255"/>
    </row>
    <row r="242" spans="4:14">
      <c r="D242" s="255"/>
      <c r="G242" s="255"/>
      <c r="H242" s="255"/>
      <c r="I242" s="255"/>
      <c r="K242" s="255"/>
      <c r="L242" s="255"/>
      <c r="M242" s="255"/>
      <c r="N242" s="255"/>
    </row>
    <row r="243" spans="4:14">
      <c r="D243" s="255"/>
      <c r="G243" s="255"/>
      <c r="H243" s="255"/>
      <c r="I243" s="255"/>
      <c r="K243" s="255"/>
      <c r="L243" s="255"/>
      <c r="M243" s="255"/>
      <c r="N243" s="255"/>
    </row>
    <row r="244" spans="4:14">
      <c r="D244" s="255"/>
      <c r="G244" s="255"/>
      <c r="H244" s="255"/>
      <c r="I244" s="255"/>
      <c r="K244" s="255"/>
      <c r="L244" s="255"/>
      <c r="M244" s="255"/>
      <c r="N244" s="255"/>
    </row>
    <row r="245" spans="4:14">
      <c r="D245" s="255"/>
      <c r="G245" s="255"/>
      <c r="H245" s="255"/>
      <c r="I245" s="255"/>
      <c r="K245" s="255"/>
      <c r="L245" s="255"/>
      <c r="M245" s="255"/>
      <c r="N245" s="255"/>
    </row>
    <row r="246" spans="4:14">
      <c r="D246" s="255"/>
      <c r="G246" s="255"/>
      <c r="H246" s="255"/>
      <c r="I246" s="255"/>
      <c r="K246" s="255"/>
      <c r="L246" s="255"/>
      <c r="M246" s="255"/>
      <c r="N246" s="255"/>
    </row>
    <row r="247" spans="4:14">
      <c r="D247" s="255"/>
      <c r="G247" s="255"/>
      <c r="H247" s="255"/>
      <c r="I247" s="255"/>
      <c r="K247" s="255"/>
      <c r="L247" s="255"/>
      <c r="M247" s="255"/>
      <c r="N247" s="255"/>
    </row>
    <row r="248" spans="4:14">
      <c r="D248" s="255"/>
      <c r="G248" s="255"/>
      <c r="H248" s="255"/>
      <c r="I248" s="255"/>
      <c r="K248" s="255"/>
      <c r="L248" s="255"/>
      <c r="M248" s="255"/>
      <c r="N248" s="255"/>
    </row>
    <row r="249" spans="4:14">
      <c r="D249" s="255"/>
      <c r="G249" s="255"/>
      <c r="H249" s="255"/>
      <c r="I249" s="255"/>
      <c r="K249" s="255"/>
      <c r="L249" s="255"/>
      <c r="M249" s="255"/>
      <c r="N249" s="255"/>
    </row>
    <row r="250" spans="4:14">
      <c r="D250" s="255"/>
      <c r="G250" s="255"/>
      <c r="H250" s="255"/>
      <c r="I250" s="255"/>
      <c r="K250" s="255"/>
      <c r="L250" s="255"/>
      <c r="M250" s="255"/>
      <c r="N250" s="255"/>
    </row>
    <row r="251" spans="4:14">
      <c r="D251" s="255"/>
      <c r="G251" s="255"/>
      <c r="H251" s="255"/>
      <c r="I251" s="255"/>
      <c r="K251" s="255"/>
      <c r="L251" s="255"/>
      <c r="M251" s="255"/>
      <c r="N251" s="255"/>
    </row>
    <row r="252" spans="4:14">
      <c r="D252" s="255"/>
      <c r="G252" s="255"/>
      <c r="H252" s="255"/>
      <c r="I252" s="255"/>
      <c r="K252" s="255"/>
      <c r="L252" s="255"/>
      <c r="M252" s="255"/>
      <c r="N252" s="255"/>
    </row>
    <row r="253" spans="4:14">
      <c r="D253" s="255"/>
      <c r="G253" s="255"/>
      <c r="H253" s="255"/>
      <c r="I253" s="255"/>
      <c r="K253" s="255"/>
      <c r="L253" s="255"/>
      <c r="M253" s="255"/>
      <c r="N253" s="255"/>
    </row>
    <row r="254" spans="4:14">
      <c r="D254" s="255"/>
      <c r="G254" s="255"/>
      <c r="H254" s="255"/>
      <c r="I254" s="255"/>
      <c r="K254" s="255"/>
      <c r="L254" s="255"/>
      <c r="M254" s="255"/>
      <c r="N254" s="255"/>
    </row>
    <row r="255" spans="4:14">
      <c r="D255" s="255"/>
      <c r="G255" s="255"/>
      <c r="H255" s="255"/>
      <c r="I255" s="255"/>
      <c r="K255" s="255"/>
      <c r="L255" s="255"/>
      <c r="M255" s="255"/>
      <c r="N255" s="255"/>
    </row>
    <row r="256" spans="4:14">
      <c r="D256" s="255"/>
      <c r="G256" s="255"/>
      <c r="H256" s="255"/>
      <c r="I256" s="255"/>
      <c r="K256" s="255"/>
      <c r="L256" s="255"/>
      <c r="M256" s="255"/>
      <c r="N256" s="255"/>
    </row>
    <row r="257" spans="4:14">
      <c r="D257" s="255"/>
      <c r="G257" s="255"/>
      <c r="H257" s="255"/>
      <c r="I257" s="255"/>
      <c r="K257" s="255"/>
      <c r="L257" s="255"/>
      <c r="M257" s="255"/>
      <c r="N257" s="255"/>
    </row>
    <row r="258" spans="4:14">
      <c r="D258" s="255"/>
      <c r="G258" s="255"/>
      <c r="H258" s="255"/>
      <c r="I258" s="255"/>
      <c r="K258" s="255"/>
      <c r="L258" s="255"/>
      <c r="M258" s="255"/>
      <c r="N258" s="255"/>
    </row>
    <row r="259" spans="4:14">
      <c r="D259" s="255"/>
      <c r="G259" s="255"/>
      <c r="H259" s="255"/>
      <c r="I259" s="255"/>
      <c r="K259" s="255"/>
      <c r="L259" s="255"/>
      <c r="M259" s="255"/>
      <c r="N259" s="255"/>
    </row>
    <row r="260" spans="4:14">
      <c r="D260" s="255"/>
      <c r="G260" s="255"/>
      <c r="H260" s="255"/>
      <c r="I260" s="255"/>
      <c r="K260" s="255"/>
      <c r="L260" s="255"/>
      <c r="M260" s="255"/>
      <c r="N260" s="255"/>
    </row>
    <row r="261" spans="4:14">
      <c r="D261" s="255"/>
      <c r="G261" s="255"/>
      <c r="H261" s="255"/>
      <c r="I261" s="255"/>
      <c r="K261" s="255"/>
      <c r="L261" s="255"/>
      <c r="M261" s="255"/>
      <c r="N261" s="255"/>
    </row>
    <row r="262" spans="4:14">
      <c r="D262" s="255"/>
      <c r="G262" s="255"/>
      <c r="H262" s="255"/>
      <c r="I262" s="255"/>
      <c r="K262" s="255"/>
      <c r="L262" s="255"/>
      <c r="M262" s="255"/>
      <c r="N262" s="255"/>
    </row>
    <row r="263" spans="4:14">
      <c r="D263" s="255"/>
      <c r="G263" s="255"/>
      <c r="H263" s="255"/>
      <c r="I263" s="255"/>
      <c r="K263" s="255"/>
      <c r="L263" s="255"/>
      <c r="M263" s="255"/>
      <c r="N263" s="255"/>
    </row>
    <row r="264" spans="4:14">
      <c r="D264" s="255"/>
      <c r="G264" s="255"/>
      <c r="H264" s="255"/>
      <c r="I264" s="255"/>
      <c r="K264" s="255"/>
      <c r="L264" s="255"/>
      <c r="M264" s="255"/>
      <c r="N264" s="255"/>
    </row>
    <row r="265" spans="4:14">
      <c r="D265" s="255"/>
      <c r="G265" s="255"/>
      <c r="H265" s="255"/>
      <c r="I265" s="255"/>
      <c r="K265" s="255"/>
      <c r="L265" s="255"/>
      <c r="M265" s="255"/>
      <c r="N265" s="255"/>
    </row>
    <row r="266" spans="4:14">
      <c r="D266" s="255"/>
      <c r="G266" s="255"/>
      <c r="H266" s="255"/>
      <c r="I266" s="255"/>
      <c r="K266" s="255"/>
      <c r="L266" s="255"/>
      <c r="M266" s="255"/>
      <c r="N266" s="255"/>
    </row>
    <row r="267" spans="4:14">
      <c r="D267" s="255"/>
      <c r="G267" s="255"/>
      <c r="H267" s="255"/>
      <c r="I267" s="255"/>
      <c r="K267" s="255"/>
      <c r="L267" s="255"/>
      <c r="M267" s="255"/>
      <c r="N267" s="255"/>
    </row>
    <row r="268" spans="4:14">
      <c r="D268" s="255"/>
      <c r="G268" s="255"/>
      <c r="H268" s="255"/>
      <c r="I268" s="255"/>
      <c r="K268" s="255"/>
      <c r="L268" s="255"/>
      <c r="M268" s="255"/>
      <c r="N268" s="255"/>
    </row>
    <row r="269" spans="4:14">
      <c r="D269" s="255"/>
      <c r="G269" s="255"/>
      <c r="H269" s="255"/>
      <c r="I269" s="255"/>
      <c r="K269" s="255"/>
      <c r="L269" s="255"/>
      <c r="M269" s="255"/>
      <c r="N269" s="255"/>
    </row>
    <row r="270" spans="4:14">
      <c r="D270" s="255"/>
      <c r="G270" s="255"/>
      <c r="H270" s="255"/>
      <c r="I270" s="255"/>
      <c r="K270" s="255"/>
      <c r="L270" s="255"/>
      <c r="M270" s="255"/>
      <c r="N270" s="255"/>
    </row>
    <row r="271" spans="4:14">
      <c r="D271" s="255"/>
      <c r="G271" s="255"/>
      <c r="H271" s="255"/>
      <c r="I271" s="255"/>
      <c r="K271" s="255"/>
      <c r="L271" s="255"/>
      <c r="M271" s="255"/>
      <c r="N271" s="255"/>
    </row>
    <row r="272" spans="4:14">
      <c r="D272" s="255"/>
      <c r="G272" s="255"/>
      <c r="H272" s="255"/>
      <c r="I272" s="255"/>
      <c r="K272" s="255"/>
      <c r="L272" s="255"/>
      <c r="M272" s="255"/>
      <c r="N272" s="255"/>
    </row>
    <row r="273" spans="4:14">
      <c r="D273" s="255"/>
      <c r="G273" s="255"/>
      <c r="H273" s="255"/>
      <c r="I273" s="255"/>
      <c r="K273" s="255"/>
      <c r="L273" s="255"/>
      <c r="M273" s="255"/>
      <c r="N273" s="255"/>
    </row>
    <row r="274" spans="4:14">
      <c r="D274" s="255"/>
      <c r="G274" s="255"/>
      <c r="H274" s="255"/>
      <c r="I274" s="255"/>
      <c r="K274" s="255"/>
      <c r="L274" s="255"/>
      <c r="M274" s="255"/>
      <c r="N274" s="255"/>
    </row>
    <row r="275" spans="4:14">
      <c r="D275" s="255"/>
      <c r="G275" s="255"/>
      <c r="H275" s="255"/>
      <c r="I275" s="255"/>
      <c r="K275" s="255"/>
      <c r="L275" s="255"/>
      <c r="M275" s="255"/>
      <c r="N275" s="255"/>
    </row>
    <row r="276" spans="4:14">
      <c r="D276" s="255"/>
      <c r="G276" s="255"/>
      <c r="H276" s="255"/>
      <c r="I276" s="255"/>
      <c r="K276" s="255"/>
      <c r="L276" s="255"/>
      <c r="M276" s="255"/>
      <c r="N276" s="255"/>
    </row>
    <row r="277" spans="4:14">
      <c r="D277" s="255"/>
      <c r="G277" s="255"/>
      <c r="H277" s="255"/>
      <c r="I277" s="255"/>
      <c r="K277" s="255"/>
      <c r="L277" s="255"/>
      <c r="M277" s="255"/>
      <c r="N277" s="255"/>
    </row>
    <row r="278" spans="4:14">
      <c r="D278" s="255"/>
      <c r="G278" s="255"/>
      <c r="H278" s="255"/>
      <c r="I278" s="255"/>
      <c r="K278" s="255"/>
      <c r="L278" s="255"/>
      <c r="M278" s="255"/>
      <c r="N278" s="255"/>
    </row>
    <row r="279" spans="4:14">
      <c r="D279" s="255"/>
      <c r="G279" s="255"/>
      <c r="H279" s="255"/>
      <c r="I279" s="255"/>
      <c r="K279" s="255"/>
      <c r="L279" s="255"/>
      <c r="M279" s="255"/>
      <c r="N279" s="255"/>
    </row>
    <row r="280" spans="4:14">
      <c r="D280" s="255"/>
      <c r="G280" s="255"/>
      <c r="H280" s="255"/>
      <c r="I280" s="255"/>
      <c r="K280" s="255"/>
      <c r="L280" s="255"/>
      <c r="M280" s="255"/>
      <c r="N280" s="255"/>
    </row>
    <row r="281" spans="4:14">
      <c r="D281" s="255"/>
      <c r="G281" s="255"/>
      <c r="H281" s="255"/>
      <c r="I281" s="255"/>
      <c r="K281" s="255"/>
      <c r="L281" s="255"/>
      <c r="M281" s="255"/>
      <c r="N281" s="255"/>
    </row>
    <row r="282" spans="4:14">
      <c r="D282" s="255"/>
      <c r="G282" s="255"/>
      <c r="H282" s="255"/>
      <c r="I282" s="255"/>
      <c r="K282" s="255"/>
      <c r="L282" s="255"/>
      <c r="M282" s="255"/>
      <c r="N282" s="255"/>
    </row>
    <row r="283" spans="4:14">
      <c r="D283" s="255"/>
      <c r="G283" s="255"/>
      <c r="H283" s="255"/>
      <c r="I283" s="255"/>
      <c r="K283" s="255"/>
      <c r="L283" s="255"/>
      <c r="M283" s="255"/>
      <c r="N283" s="255"/>
    </row>
    <row r="284" spans="4:14">
      <c r="D284" s="255"/>
      <c r="G284" s="255"/>
      <c r="H284" s="255"/>
      <c r="I284" s="255"/>
      <c r="K284" s="255"/>
      <c r="L284" s="255"/>
      <c r="M284" s="255"/>
      <c r="N284" s="255"/>
    </row>
    <row r="285" spans="4:14">
      <c r="D285" s="255"/>
      <c r="G285" s="255"/>
      <c r="H285" s="255"/>
      <c r="I285" s="255"/>
      <c r="K285" s="255"/>
      <c r="L285" s="255"/>
      <c r="M285" s="255"/>
      <c r="N285" s="255"/>
    </row>
    <row r="286" spans="4:14">
      <c r="D286" s="255"/>
      <c r="G286" s="255"/>
      <c r="H286" s="255"/>
      <c r="I286" s="255"/>
      <c r="K286" s="255"/>
      <c r="L286" s="255"/>
      <c r="M286" s="255"/>
      <c r="N286" s="255"/>
    </row>
    <row r="287" spans="4:14">
      <c r="D287" s="255"/>
      <c r="G287" s="255"/>
      <c r="H287" s="255"/>
      <c r="I287" s="255"/>
      <c r="K287" s="255"/>
      <c r="L287" s="255"/>
      <c r="M287" s="255"/>
      <c r="N287" s="255"/>
    </row>
    <row r="288" spans="4:14">
      <c r="D288" s="255"/>
      <c r="G288" s="255"/>
      <c r="H288" s="255"/>
      <c r="I288" s="255"/>
      <c r="K288" s="255"/>
      <c r="L288" s="255"/>
      <c r="M288" s="255"/>
      <c r="N288" s="255"/>
    </row>
    <row r="289" spans="4:14">
      <c r="D289" s="255"/>
      <c r="G289" s="255"/>
      <c r="H289" s="255"/>
      <c r="I289" s="255"/>
      <c r="K289" s="255"/>
      <c r="L289" s="255"/>
      <c r="M289" s="255"/>
      <c r="N289" s="255"/>
    </row>
    <row r="290" spans="4:14">
      <c r="D290" s="255"/>
      <c r="G290" s="255"/>
      <c r="H290" s="255"/>
      <c r="I290" s="255"/>
      <c r="K290" s="255"/>
      <c r="L290" s="255"/>
      <c r="M290" s="255"/>
      <c r="N290" s="255"/>
    </row>
    <row r="291" spans="4:14">
      <c r="D291" s="255"/>
      <c r="G291" s="255"/>
      <c r="H291" s="255"/>
      <c r="I291" s="255"/>
      <c r="K291" s="255"/>
      <c r="L291" s="255"/>
      <c r="M291" s="255"/>
      <c r="N291" s="255"/>
    </row>
    <row r="292" spans="4:14">
      <c r="D292" s="255"/>
      <c r="G292" s="255"/>
      <c r="H292" s="255"/>
      <c r="I292" s="255"/>
      <c r="K292" s="255"/>
      <c r="L292" s="255"/>
      <c r="M292" s="255"/>
      <c r="N292" s="255"/>
    </row>
    <row r="293" spans="4:14">
      <c r="D293" s="255"/>
      <c r="G293" s="255"/>
      <c r="H293" s="255"/>
      <c r="I293" s="255"/>
      <c r="K293" s="255"/>
      <c r="L293" s="255"/>
      <c r="M293" s="255"/>
      <c r="N293" s="255"/>
    </row>
    <row r="294" spans="4:14">
      <c r="D294" s="255"/>
      <c r="G294" s="255"/>
      <c r="H294" s="255"/>
      <c r="I294" s="255"/>
      <c r="K294" s="255"/>
      <c r="L294" s="255"/>
      <c r="M294" s="255"/>
      <c r="N294" s="255"/>
    </row>
    <row r="295" spans="4:14">
      <c r="D295" s="255"/>
      <c r="G295" s="255"/>
      <c r="H295" s="255"/>
      <c r="I295" s="255"/>
      <c r="K295" s="255"/>
      <c r="L295" s="255"/>
      <c r="M295" s="255"/>
      <c r="N295" s="255"/>
    </row>
    <row r="296" spans="4:14">
      <c r="D296" s="255"/>
      <c r="G296" s="255"/>
      <c r="H296" s="255"/>
      <c r="I296" s="255"/>
      <c r="K296" s="255"/>
      <c r="L296" s="255"/>
      <c r="M296" s="255"/>
      <c r="N296" s="255"/>
    </row>
    <row r="297" spans="4:14">
      <c r="D297" s="255"/>
      <c r="G297" s="255"/>
      <c r="H297" s="255"/>
      <c r="I297" s="255"/>
      <c r="K297" s="255"/>
      <c r="L297" s="255"/>
      <c r="M297" s="255"/>
      <c r="N297" s="255"/>
    </row>
    <row r="298" spans="4:14">
      <c r="D298" s="255"/>
      <c r="G298" s="255"/>
      <c r="H298" s="255"/>
      <c r="I298" s="255"/>
      <c r="K298" s="255"/>
      <c r="L298" s="255"/>
      <c r="M298" s="255"/>
      <c r="N298" s="255"/>
    </row>
    <row r="299" spans="4:14">
      <c r="D299" s="255"/>
      <c r="G299" s="255"/>
      <c r="H299" s="255"/>
      <c r="I299" s="255"/>
      <c r="K299" s="255"/>
      <c r="L299" s="255"/>
      <c r="M299" s="255"/>
      <c r="N299" s="255"/>
    </row>
    <row r="300" spans="4:14">
      <c r="D300" s="255"/>
      <c r="G300" s="255"/>
      <c r="H300" s="255"/>
      <c r="I300" s="255"/>
      <c r="K300" s="255"/>
      <c r="L300" s="255"/>
      <c r="M300" s="255"/>
      <c r="N300" s="255"/>
    </row>
    <row r="301" spans="4:14">
      <c r="D301" s="255"/>
      <c r="G301" s="255"/>
      <c r="H301" s="255"/>
      <c r="I301" s="255"/>
      <c r="K301" s="255"/>
      <c r="L301" s="255"/>
      <c r="M301" s="255"/>
      <c r="N301" s="255"/>
    </row>
    <row r="302" spans="4:14">
      <c r="D302" s="255"/>
      <c r="G302" s="255"/>
      <c r="H302" s="255"/>
      <c r="I302" s="255"/>
      <c r="K302" s="255"/>
      <c r="L302" s="255"/>
      <c r="M302" s="255"/>
      <c r="N302" s="255"/>
    </row>
    <row r="303" spans="4:14">
      <c r="D303" s="255"/>
      <c r="G303" s="255"/>
      <c r="H303" s="255"/>
      <c r="I303" s="255"/>
      <c r="K303" s="255"/>
      <c r="L303" s="255"/>
      <c r="M303" s="255"/>
      <c r="N303" s="255"/>
    </row>
    <row r="304" spans="4:14">
      <c r="D304" s="255"/>
      <c r="G304" s="255"/>
      <c r="H304" s="255"/>
      <c r="I304" s="255"/>
      <c r="K304" s="255"/>
      <c r="L304" s="255"/>
      <c r="M304" s="255"/>
      <c r="N304" s="255"/>
    </row>
    <row r="305" spans="4:14">
      <c r="D305" s="255"/>
      <c r="G305" s="255"/>
      <c r="H305" s="255"/>
      <c r="I305" s="255"/>
      <c r="K305" s="255"/>
      <c r="L305" s="255"/>
      <c r="M305" s="255"/>
      <c r="N305" s="255"/>
    </row>
    <row r="306" spans="4:14">
      <c r="D306" s="255"/>
      <c r="G306" s="255"/>
      <c r="H306" s="255"/>
      <c r="I306" s="255"/>
      <c r="K306" s="255"/>
      <c r="L306" s="255"/>
      <c r="M306" s="255"/>
      <c r="N306" s="255"/>
    </row>
    <row r="307" spans="4:14">
      <c r="D307" s="255"/>
      <c r="G307" s="255"/>
      <c r="H307" s="255"/>
      <c r="I307" s="255"/>
      <c r="K307" s="255"/>
      <c r="L307" s="255"/>
      <c r="M307" s="255"/>
      <c r="N307" s="255"/>
    </row>
    <row r="308" spans="4:14">
      <c r="D308" s="255"/>
      <c r="G308" s="255"/>
      <c r="H308" s="255"/>
      <c r="I308" s="255"/>
      <c r="K308" s="255"/>
      <c r="L308" s="255"/>
      <c r="M308" s="255"/>
      <c r="N308" s="255"/>
    </row>
    <row r="309" spans="4:14">
      <c r="D309" s="255"/>
      <c r="G309" s="255"/>
      <c r="H309" s="255"/>
      <c r="I309" s="255"/>
      <c r="K309" s="255"/>
      <c r="L309" s="255"/>
      <c r="M309" s="255"/>
      <c r="N309" s="255"/>
    </row>
    <row r="310" spans="4:14">
      <c r="D310" s="255"/>
      <c r="G310" s="255"/>
      <c r="H310" s="255"/>
      <c r="I310" s="255"/>
      <c r="K310" s="255"/>
      <c r="L310" s="255"/>
      <c r="M310" s="255"/>
      <c r="N310" s="255"/>
    </row>
    <row r="311" spans="4:14">
      <c r="D311" s="255"/>
      <c r="G311" s="255"/>
      <c r="H311" s="255"/>
      <c r="I311" s="255"/>
      <c r="K311" s="255"/>
      <c r="L311" s="255"/>
      <c r="M311" s="255"/>
      <c r="N311" s="255"/>
    </row>
    <row r="312" spans="4:14">
      <c r="D312" s="255"/>
      <c r="G312" s="255"/>
      <c r="H312" s="255"/>
      <c r="I312" s="255"/>
      <c r="K312" s="255"/>
      <c r="L312" s="255"/>
      <c r="M312" s="255"/>
      <c r="N312" s="255"/>
    </row>
    <row r="313" spans="4:14">
      <c r="D313" s="255"/>
      <c r="G313" s="255"/>
      <c r="H313" s="255"/>
      <c r="I313" s="255"/>
      <c r="K313" s="255"/>
      <c r="L313" s="255"/>
      <c r="M313" s="255"/>
      <c r="N313" s="255"/>
    </row>
    <row r="314" spans="4:14">
      <c r="D314" s="255"/>
      <c r="G314" s="255"/>
      <c r="H314" s="255"/>
      <c r="I314" s="255"/>
      <c r="K314" s="255"/>
      <c r="L314" s="255"/>
      <c r="M314" s="255"/>
      <c r="N314" s="255"/>
    </row>
    <row r="315" spans="4:14">
      <c r="D315" s="255"/>
      <c r="G315" s="255"/>
      <c r="H315" s="255"/>
      <c r="I315" s="255"/>
      <c r="K315" s="255"/>
      <c r="L315" s="255"/>
      <c r="M315" s="255"/>
      <c r="N315" s="255"/>
    </row>
    <row r="316" spans="4:14">
      <c r="D316" s="255"/>
      <c r="G316" s="255"/>
      <c r="H316" s="255"/>
      <c r="I316" s="255"/>
      <c r="K316" s="255"/>
      <c r="L316" s="255"/>
      <c r="M316" s="255"/>
      <c r="N316" s="255"/>
    </row>
    <row r="317" spans="4:14">
      <c r="D317" s="255"/>
      <c r="G317" s="255"/>
      <c r="H317" s="255"/>
      <c r="I317" s="255"/>
      <c r="K317" s="255"/>
      <c r="L317" s="255"/>
      <c r="M317" s="255"/>
      <c r="N317" s="255"/>
    </row>
    <row r="318" spans="4:14">
      <c r="D318" s="255"/>
      <c r="G318" s="255"/>
      <c r="H318" s="255"/>
      <c r="I318" s="255"/>
      <c r="K318" s="255"/>
      <c r="L318" s="255"/>
      <c r="M318" s="255"/>
      <c r="N318" s="255"/>
    </row>
    <row r="319" spans="4:14">
      <c r="D319" s="255"/>
      <c r="G319" s="255"/>
      <c r="H319" s="255"/>
      <c r="I319" s="255"/>
      <c r="K319" s="255"/>
      <c r="L319" s="255"/>
      <c r="M319" s="255"/>
      <c r="N319" s="255"/>
    </row>
    <row r="320" spans="4:14">
      <c r="D320" s="255"/>
      <c r="G320" s="255"/>
      <c r="H320" s="255"/>
      <c r="I320" s="255"/>
      <c r="K320" s="255"/>
      <c r="L320" s="255"/>
      <c r="M320" s="255"/>
      <c r="N320" s="255"/>
    </row>
    <row r="321" spans="4:15">
      <c r="D321" s="255"/>
      <c r="G321" s="255"/>
      <c r="H321" s="255"/>
      <c r="I321" s="255"/>
      <c r="K321" s="255"/>
      <c r="L321" s="255"/>
      <c r="M321" s="255"/>
      <c r="N321" s="255"/>
    </row>
    <row r="322" spans="4:15">
      <c r="D322" s="255"/>
      <c r="G322" s="255"/>
      <c r="H322" s="255"/>
      <c r="I322" s="255"/>
      <c r="K322" s="255"/>
      <c r="L322" s="255"/>
      <c r="M322" s="255"/>
      <c r="N322" s="255"/>
    </row>
    <row r="323" spans="4:15" s="331" customFormat="1">
      <c r="D323" s="330"/>
      <c r="G323" s="330"/>
      <c r="H323" s="330"/>
      <c r="I323" s="330"/>
      <c r="K323" s="330"/>
      <c r="L323" s="330"/>
      <c r="M323" s="330"/>
      <c r="N323" s="330"/>
      <c r="O323" s="330"/>
    </row>
    <row r="324" spans="4:15" s="331" customFormat="1">
      <c r="D324" s="330"/>
      <c r="G324" s="330"/>
      <c r="H324" s="330"/>
      <c r="I324" s="330"/>
      <c r="K324" s="330"/>
      <c r="L324" s="330"/>
      <c r="M324" s="330"/>
      <c r="N324" s="330"/>
      <c r="O324" s="330"/>
    </row>
    <row r="325" spans="4:15" s="331" customFormat="1">
      <c r="D325" s="330"/>
      <c r="G325" s="330"/>
      <c r="H325" s="330"/>
      <c r="I325" s="330"/>
      <c r="K325" s="330"/>
      <c r="L325" s="330"/>
      <c r="M325" s="330"/>
      <c r="N325" s="330"/>
      <c r="O325" s="330"/>
    </row>
    <row r="326" spans="4:15" s="331" customFormat="1">
      <c r="D326" s="330"/>
      <c r="G326" s="330"/>
      <c r="H326" s="330"/>
      <c r="I326" s="330"/>
      <c r="K326" s="330"/>
      <c r="L326" s="330"/>
      <c r="M326" s="330"/>
      <c r="N326" s="330"/>
      <c r="O326" s="330"/>
    </row>
    <row r="327" spans="4:15" s="331" customFormat="1">
      <c r="D327" s="330"/>
      <c r="G327" s="330"/>
      <c r="H327" s="330"/>
      <c r="I327" s="330"/>
      <c r="K327" s="330"/>
      <c r="L327" s="330"/>
      <c r="M327" s="330"/>
      <c r="N327" s="330"/>
      <c r="O327" s="330"/>
    </row>
    <row r="328" spans="4:15" s="331" customFormat="1">
      <c r="D328" s="330"/>
      <c r="G328" s="330"/>
      <c r="H328" s="330"/>
      <c r="I328" s="330"/>
      <c r="K328" s="330"/>
      <c r="L328" s="330"/>
      <c r="M328" s="330"/>
      <c r="N328" s="330"/>
      <c r="O328" s="330"/>
    </row>
    <row r="329" spans="4:15" s="331" customFormat="1">
      <c r="D329" s="330"/>
      <c r="G329" s="330"/>
      <c r="H329" s="330"/>
      <c r="I329" s="330"/>
      <c r="K329" s="330"/>
      <c r="L329" s="330"/>
      <c r="M329" s="330"/>
      <c r="N329" s="330"/>
      <c r="O329" s="330"/>
    </row>
    <row r="330" spans="4:15" s="331" customFormat="1">
      <c r="D330" s="330"/>
      <c r="G330" s="330"/>
      <c r="H330" s="330"/>
      <c r="I330" s="330"/>
      <c r="K330" s="330"/>
      <c r="L330" s="330"/>
      <c r="M330" s="330"/>
      <c r="N330" s="330"/>
      <c r="O330" s="330"/>
    </row>
    <row r="331" spans="4:15" s="331" customFormat="1">
      <c r="D331" s="330"/>
      <c r="G331" s="330"/>
      <c r="H331" s="330"/>
      <c r="I331" s="330"/>
      <c r="K331" s="330"/>
      <c r="L331" s="330"/>
      <c r="M331" s="330"/>
      <c r="N331" s="330"/>
      <c r="O331" s="330"/>
    </row>
    <row r="332" spans="4:15" s="331" customFormat="1">
      <c r="D332" s="330"/>
      <c r="G332" s="330"/>
      <c r="H332" s="330"/>
      <c r="I332" s="330"/>
      <c r="K332" s="330"/>
      <c r="L332" s="330"/>
      <c r="M332" s="330"/>
      <c r="N332" s="330"/>
      <c r="O332" s="330"/>
    </row>
    <row r="333" spans="4:15" s="331" customFormat="1">
      <c r="D333" s="330"/>
      <c r="G333" s="330"/>
      <c r="H333" s="330"/>
      <c r="I333" s="330"/>
      <c r="K333" s="330"/>
      <c r="L333" s="330"/>
      <c r="M333" s="330"/>
      <c r="N333" s="330"/>
      <c r="O333" s="330"/>
    </row>
    <row r="334" spans="4:15" s="331" customFormat="1">
      <c r="D334" s="330"/>
      <c r="G334" s="330"/>
      <c r="H334" s="330"/>
      <c r="I334" s="330"/>
      <c r="K334" s="330"/>
      <c r="L334" s="330"/>
      <c r="M334" s="330"/>
      <c r="N334" s="330"/>
      <c r="O334" s="330"/>
    </row>
    <row r="335" spans="4:15" s="331" customFormat="1">
      <c r="D335" s="330"/>
      <c r="G335" s="330"/>
      <c r="H335" s="330"/>
      <c r="I335" s="330"/>
      <c r="K335" s="330"/>
      <c r="L335" s="330"/>
      <c r="M335" s="330"/>
      <c r="N335" s="330"/>
      <c r="O335" s="330"/>
    </row>
    <row r="336" spans="4:15" s="331" customFormat="1">
      <c r="D336" s="330"/>
      <c r="G336" s="330"/>
      <c r="H336" s="330"/>
      <c r="I336" s="330"/>
      <c r="K336" s="330"/>
      <c r="L336" s="330"/>
      <c r="M336" s="330"/>
      <c r="N336" s="330"/>
      <c r="O336" s="330"/>
    </row>
    <row r="337" spans="4:15" s="331" customFormat="1">
      <c r="D337" s="330"/>
      <c r="G337" s="330"/>
      <c r="H337" s="330"/>
      <c r="I337" s="330"/>
      <c r="K337" s="330"/>
      <c r="L337" s="330"/>
      <c r="M337" s="330"/>
      <c r="N337" s="330"/>
      <c r="O337" s="330"/>
    </row>
    <row r="338" spans="4:15" s="331" customFormat="1">
      <c r="D338" s="330"/>
      <c r="G338" s="330"/>
      <c r="H338" s="330"/>
      <c r="I338" s="330"/>
      <c r="K338" s="330"/>
      <c r="L338" s="330"/>
      <c r="M338" s="330"/>
      <c r="N338" s="330"/>
      <c r="O338" s="330"/>
    </row>
    <row r="339" spans="4:15" s="331" customFormat="1">
      <c r="D339" s="330"/>
      <c r="G339" s="330"/>
      <c r="H339" s="330"/>
      <c r="I339" s="330"/>
      <c r="K339" s="330"/>
      <c r="L339" s="330"/>
      <c r="M339" s="330"/>
      <c r="N339" s="330"/>
      <c r="O339" s="330"/>
    </row>
    <row r="340" spans="4:15" s="331" customFormat="1">
      <c r="D340" s="330"/>
      <c r="G340" s="330"/>
      <c r="H340" s="330"/>
      <c r="I340" s="330"/>
      <c r="K340" s="330"/>
      <c r="L340" s="330"/>
      <c r="M340" s="330"/>
      <c r="N340" s="330"/>
      <c r="O340" s="330"/>
    </row>
    <row r="341" spans="4:15" s="331" customFormat="1">
      <c r="D341" s="330"/>
      <c r="G341" s="330"/>
      <c r="H341" s="330"/>
      <c r="I341" s="330"/>
      <c r="K341" s="330"/>
      <c r="L341" s="330"/>
      <c r="M341" s="330"/>
      <c r="N341" s="330"/>
      <c r="O341" s="330"/>
    </row>
    <row r="342" spans="4:15" s="331" customFormat="1">
      <c r="D342" s="330"/>
      <c r="G342" s="330"/>
      <c r="H342" s="330"/>
      <c r="I342" s="330"/>
      <c r="K342" s="330"/>
      <c r="L342" s="330"/>
      <c r="M342" s="330"/>
      <c r="N342" s="330"/>
      <c r="O342" s="330"/>
    </row>
    <row r="343" spans="4:15" s="331" customFormat="1">
      <c r="D343" s="330"/>
      <c r="G343" s="330"/>
      <c r="H343" s="330"/>
      <c r="I343" s="330"/>
      <c r="K343" s="330"/>
      <c r="L343" s="330"/>
      <c r="M343" s="330"/>
      <c r="N343" s="330"/>
      <c r="O343" s="330"/>
    </row>
    <row r="344" spans="4:15" s="331" customFormat="1">
      <c r="D344" s="330"/>
      <c r="G344" s="330"/>
      <c r="H344" s="330"/>
      <c r="I344" s="330"/>
      <c r="K344" s="330"/>
      <c r="L344" s="330"/>
      <c r="M344" s="330"/>
      <c r="N344" s="330"/>
      <c r="O344" s="330"/>
    </row>
    <row r="345" spans="4:15" s="331" customFormat="1">
      <c r="D345" s="330"/>
      <c r="G345" s="330"/>
      <c r="H345" s="330"/>
      <c r="I345" s="330"/>
      <c r="K345" s="330"/>
      <c r="L345" s="330"/>
      <c r="M345" s="330"/>
      <c r="N345" s="330"/>
      <c r="O345" s="330"/>
    </row>
    <row r="346" spans="4:15" s="331" customFormat="1">
      <c r="D346" s="330"/>
      <c r="G346" s="330"/>
      <c r="H346" s="330"/>
      <c r="I346" s="330"/>
      <c r="K346" s="330"/>
      <c r="L346" s="330"/>
      <c r="M346" s="330"/>
      <c r="N346" s="330"/>
      <c r="O346" s="330"/>
    </row>
    <row r="347" spans="4:15" s="331" customFormat="1">
      <c r="D347" s="330"/>
      <c r="G347" s="330"/>
      <c r="H347" s="330"/>
      <c r="I347" s="330"/>
      <c r="K347" s="330"/>
      <c r="L347" s="330"/>
      <c r="M347" s="330"/>
      <c r="N347" s="330"/>
      <c r="O347" s="330"/>
    </row>
    <row r="348" spans="4:15" s="331" customFormat="1">
      <c r="D348" s="330"/>
      <c r="G348" s="330"/>
      <c r="H348" s="330"/>
      <c r="I348" s="330"/>
      <c r="K348" s="330"/>
      <c r="L348" s="330"/>
      <c r="M348" s="330"/>
      <c r="N348" s="330"/>
      <c r="O348" s="330"/>
    </row>
    <row r="349" spans="4:15" s="331" customFormat="1">
      <c r="D349" s="330"/>
      <c r="G349" s="330"/>
      <c r="H349" s="330"/>
      <c r="I349" s="330"/>
      <c r="K349" s="330"/>
      <c r="L349" s="330"/>
      <c r="M349" s="330"/>
      <c r="N349" s="330"/>
      <c r="O349" s="330"/>
    </row>
    <row r="350" spans="4:15" s="331" customFormat="1">
      <c r="D350" s="330"/>
      <c r="G350" s="330"/>
      <c r="H350" s="330"/>
      <c r="I350" s="330"/>
      <c r="K350" s="330"/>
      <c r="L350" s="330"/>
      <c r="M350" s="330"/>
      <c r="N350" s="330"/>
      <c r="O350" s="330"/>
    </row>
    <row r="351" spans="4:15" s="331" customFormat="1">
      <c r="D351" s="330"/>
      <c r="G351" s="330"/>
      <c r="H351" s="330"/>
      <c r="I351" s="330"/>
      <c r="K351" s="330"/>
      <c r="L351" s="330"/>
      <c r="M351" s="330"/>
      <c r="N351" s="330"/>
      <c r="O351" s="330"/>
    </row>
    <row r="352" spans="4:15" s="331" customFormat="1">
      <c r="D352" s="330"/>
      <c r="G352" s="330"/>
      <c r="H352" s="330"/>
      <c r="I352" s="330"/>
      <c r="K352" s="330"/>
      <c r="L352" s="330"/>
      <c r="M352" s="330"/>
      <c r="N352" s="330"/>
      <c r="O352" s="330"/>
    </row>
    <row r="353" spans="4:15" s="331" customFormat="1">
      <c r="D353" s="330"/>
      <c r="G353" s="330"/>
      <c r="H353" s="330"/>
      <c r="I353" s="330"/>
      <c r="K353" s="330"/>
      <c r="L353" s="330"/>
      <c r="M353" s="330"/>
      <c r="N353" s="330"/>
      <c r="O353" s="330"/>
    </row>
    <row r="354" spans="4:15" s="331" customFormat="1">
      <c r="D354" s="330"/>
      <c r="G354" s="330"/>
      <c r="H354" s="330"/>
      <c r="I354" s="330"/>
      <c r="K354" s="330"/>
      <c r="L354" s="330"/>
      <c r="M354" s="330"/>
      <c r="N354" s="330"/>
      <c r="O354" s="330"/>
    </row>
    <row r="355" spans="4:15" s="331" customFormat="1">
      <c r="D355" s="330"/>
      <c r="G355" s="330"/>
      <c r="H355" s="330"/>
      <c r="I355" s="330"/>
      <c r="K355" s="330"/>
      <c r="L355" s="330"/>
      <c r="M355" s="330"/>
      <c r="N355" s="330"/>
      <c r="O355" s="330"/>
    </row>
    <row r="356" spans="4:15" s="331" customFormat="1">
      <c r="D356" s="330"/>
      <c r="G356" s="330"/>
      <c r="H356" s="330"/>
      <c r="I356" s="330"/>
      <c r="K356" s="330"/>
      <c r="L356" s="330"/>
      <c r="M356" s="330"/>
      <c r="N356" s="330"/>
      <c r="O356" s="330"/>
    </row>
    <row r="357" spans="4:15" s="331" customFormat="1">
      <c r="D357" s="330"/>
      <c r="G357" s="330"/>
      <c r="H357" s="330"/>
      <c r="I357" s="330"/>
      <c r="K357" s="330"/>
      <c r="L357" s="330"/>
      <c r="M357" s="330"/>
      <c r="N357" s="330"/>
      <c r="O357" s="330"/>
    </row>
    <row r="358" spans="4:15" s="331" customFormat="1">
      <c r="D358" s="330"/>
      <c r="G358" s="330"/>
      <c r="H358" s="330"/>
      <c r="I358" s="330"/>
      <c r="K358" s="330"/>
      <c r="L358" s="330"/>
      <c r="M358" s="330"/>
      <c r="N358" s="330"/>
      <c r="O358" s="330"/>
    </row>
    <row r="359" spans="4:15" s="331" customFormat="1">
      <c r="D359" s="330"/>
      <c r="G359" s="330"/>
      <c r="H359" s="330"/>
      <c r="I359" s="330"/>
      <c r="K359" s="330"/>
      <c r="L359" s="330"/>
      <c r="M359" s="330"/>
      <c r="N359" s="330"/>
      <c r="O359" s="330"/>
    </row>
    <row r="360" spans="4:15" s="331" customFormat="1">
      <c r="D360" s="330"/>
      <c r="G360" s="330"/>
      <c r="H360" s="330"/>
      <c r="I360" s="330"/>
      <c r="K360" s="330"/>
      <c r="L360" s="330"/>
      <c r="M360" s="330"/>
      <c r="N360" s="330"/>
      <c r="O360" s="330"/>
    </row>
    <row r="361" spans="4:15" s="331" customFormat="1">
      <c r="D361" s="330"/>
      <c r="G361" s="330"/>
      <c r="H361" s="330"/>
      <c r="I361" s="330"/>
      <c r="K361" s="330"/>
      <c r="L361" s="330"/>
      <c r="M361" s="330"/>
      <c r="N361" s="330"/>
      <c r="O361" s="330"/>
    </row>
    <row r="362" spans="4:15" s="331" customFormat="1">
      <c r="D362" s="330"/>
      <c r="G362" s="330"/>
      <c r="H362" s="330"/>
      <c r="I362" s="330"/>
      <c r="K362" s="330"/>
      <c r="L362" s="330"/>
      <c r="M362" s="330"/>
      <c r="N362" s="330"/>
      <c r="O362" s="330"/>
    </row>
    <row r="363" spans="4:15" s="331" customFormat="1">
      <c r="D363" s="330"/>
      <c r="G363" s="330"/>
      <c r="H363" s="330"/>
      <c r="I363" s="330"/>
      <c r="K363" s="330"/>
      <c r="L363" s="330"/>
      <c r="M363" s="330"/>
      <c r="N363" s="330"/>
      <c r="O363" s="330"/>
    </row>
    <row r="364" spans="4:15" s="331" customFormat="1">
      <c r="D364" s="330"/>
      <c r="G364" s="330"/>
      <c r="H364" s="330"/>
      <c r="I364" s="330"/>
      <c r="K364" s="330"/>
      <c r="L364" s="330"/>
      <c r="M364" s="330"/>
      <c r="N364" s="330"/>
      <c r="O364" s="330"/>
    </row>
    <row r="365" spans="4:15" s="331" customFormat="1">
      <c r="D365" s="330"/>
      <c r="G365" s="330"/>
      <c r="H365" s="330"/>
      <c r="I365" s="330"/>
      <c r="K365" s="330"/>
      <c r="L365" s="330"/>
      <c r="M365" s="330"/>
      <c r="N365" s="330"/>
      <c r="O365" s="330"/>
    </row>
    <row r="366" spans="4:15" s="331" customFormat="1">
      <c r="D366" s="330"/>
      <c r="G366" s="330"/>
      <c r="H366" s="330"/>
      <c r="I366" s="330"/>
      <c r="K366" s="330"/>
      <c r="L366" s="330"/>
      <c r="M366" s="330"/>
      <c r="N366" s="330"/>
      <c r="O366" s="330"/>
    </row>
    <row r="367" spans="4:15" s="331" customFormat="1">
      <c r="D367" s="330"/>
      <c r="G367" s="330"/>
      <c r="H367" s="330"/>
      <c r="I367" s="330"/>
      <c r="K367" s="330"/>
      <c r="L367" s="330"/>
      <c r="M367" s="330"/>
      <c r="N367" s="330"/>
      <c r="O367" s="330"/>
    </row>
    <row r="368" spans="4:15" s="331" customFormat="1">
      <c r="D368" s="330"/>
      <c r="G368" s="330"/>
      <c r="H368" s="330"/>
      <c r="I368" s="330"/>
      <c r="K368" s="330"/>
      <c r="L368" s="330"/>
      <c r="M368" s="330"/>
      <c r="N368" s="330"/>
      <c r="O368" s="330"/>
    </row>
    <row r="369" spans="4:15" s="331" customFormat="1">
      <c r="D369" s="330"/>
      <c r="G369" s="330"/>
      <c r="H369" s="330"/>
      <c r="I369" s="330"/>
      <c r="K369" s="330"/>
      <c r="L369" s="330"/>
      <c r="M369" s="330"/>
      <c r="N369" s="330"/>
      <c r="O369" s="330"/>
    </row>
    <row r="370" spans="4:15" s="331" customFormat="1">
      <c r="D370" s="330"/>
      <c r="G370" s="330"/>
      <c r="H370" s="330"/>
      <c r="I370" s="330"/>
      <c r="K370" s="330"/>
      <c r="L370" s="330"/>
      <c r="M370" s="330"/>
      <c r="N370" s="330"/>
      <c r="O370" s="330"/>
    </row>
    <row r="371" spans="4:15" s="331" customFormat="1">
      <c r="D371" s="330"/>
      <c r="G371" s="330"/>
      <c r="H371" s="330"/>
      <c r="I371" s="330"/>
      <c r="K371" s="330"/>
      <c r="L371" s="330"/>
      <c r="M371" s="330"/>
      <c r="N371" s="330"/>
      <c r="O371" s="330"/>
    </row>
    <row r="372" spans="4:15" s="331" customFormat="1">
      <c r="D372" s="330"/>
      <c r="G372" s="330"/>
      <c r="H372" s="330"/>
      <c r="I372" s="330"/>
      <c r="K372" s="330"/>
      <c r="L372" s="330"/>
      <c r="M372" s="330"/>
      <c r="N372" s="330"/>
      <c r="O372" s="330"/>
    </row>
    <row r="373" spans="4:15" s="331" customFormat="1">
      <c r="D373" s="330"/>
      <c r="G373" s="330"/>
      <c r="H373" s="330"/>
      <c r="I373" s="330"/>
      <c r="K373" s="330"/>
      <c r="L373" s="330"/>
      <c r="M373" s="330"/>
      <c r="N373" s="330"/>
      <c r="O373" s="330"/>
    </row>
    <row r="374" spans="4:15" s="331" customFormat="1">
      <c r="D374" s="330"/>
      <c r="G374" s="330"/>
      <c r="H374" s="330"/>
      <c r="I374" s="330"/>
      <c r="K374" s="330"/>
      <c r="L374" s="330"/>
      <c r="M374" s="330"/>
      <c r="N374" s="330"/>
      <c r="O374" s="330"/>
    </row>
    <row r="375" spans="4:15" s="331" customFormat="1">
      <c r="D375" s="330"/>
      <c r="G375" s="330"/>
      <c r="H375" s="330"/>
      <c r="I375" s="330"/>
      <c r="K375" s="330"/>
      <c r="L375" s="330"/>
      <c r="M375" s="330"/>
      <c r="N375" s="330"/>
      <c r="O375" s="330"/>
    </row>
    <row r="376" spans="4:15" s="331" customFormat="1">
      <c r="D376" s="330"/>
      <c r="G376" s="330"/>
      <c r="H376" s="330"/>
      <c r="I376" s="330"/>
      <c r="K376" s="330"/>
      <c r="L376" s="330"/>
      <c r="M376" s="330"/>
      <c r="N376" s="330"/>
      <c r="O376" s="330"/>
    </row>
    <row r="377" spans="4:15" s="331" customFormat="1">
      <c r="D377" s="330"/>
      <c r="G377" s="330"/>
      <c r="H377" s="330"/>
      <c r="I377" s="330"/>
      <c r="K377" s="330"/>
      <c r="L377" s="330"/>
      <c r="M377" s="330"/>
      <c r="N377" s="330"/>
      <c r="O377" s="330"/>
    </row>
    <row r="378" spans="4:15" s="331" customFormat="1">
      <c r="D378" s="330"/>
      <c r="G378" s="330"/>
      <c r="H378" s="330"/>
      <c r="I378" s="330"/>
      <c r="K378" s="330"/>
      <c r="L378" s="330"/>
      <c r="M378" s="330"/>
      <c r="N378" s="330"/>
      <c r="O378" s="330"/>
    </row>
    <row r="379" spans="4:15" s="331" customFormat="1">
      <c r="D379" s="330"/>
      <c r="G379" s="330"/>
      <c r="H379" s="330"/>
      <c r="I379" s="330"/>
      <c r="K379" s="330"/>
      <c r="L379" s="330"/>
      <c r="M379" s="330"/>
      <c r="N379" s="330"/>
      <c r="O379" s="330"/>
    </row>
    <row r="380" spans="4:15" s="331" customFormat="1">
      <c r="D380" s="330"/>
      <c r="G380" s="330"/>
      <c r="H380" s="330"/>
      <c r="I380" s="330"/>
      <c r="K380" s="330"/>
      <c r="L380" s="330"/>
      <c r="M380" s="330"/>
      <c r="N380" s="330"/>
      <c r="O380" s="330"/>
    </row>
    <row r="381" spans="4:15" s="331" customFormat="1">
      <c r="D381" s="330"/>
      <c r="G381" s="330"/>
      <c r="H381" s="330"/>
      <c r="I381" s="330"/>
      <c r="K381" s="330"/>
      <c r="L381" s="330"/>
      <c r="M381" s="330"/>
      <c r="N381" s="330"/>
      <c r="O381" s="330"/>
    </row>
    <row r="382" spans="4:15">
      <c r="I382" s="332"/>
      <c r="N382" s="332"/>
    </row>
  </sheetData>
  <customSheetViews>
    <customSheetView guid="{1AB649FC-8514-4DA1-BE6E-7E2DF01441E6}">
      <pane ySplit="2" topLeftCell="A225" activePane="bottomLeft" state="frozen"/>
      <selection pane="bottomLeft" activeCell="G6" sqref="G6"/>
      <pageMargins left="0.7" right="0.7" top="0.75" bottom="0.75" header="0.3" footer="0.3"/>
      <pageSetup paperSize="9" orientation="portrait" r:id="rId1"/>
    </customSheetView>
  </customSheetViews>
  <mergeCells count="76">
    <mergeCell ref="A178:A191"/>
    <mergeCell ref="D55:D60"/>
    <mergeCell ref="D61:D66"/>
    <mergeCell ref="D117:D121"/>
    <mergeCell ref="C122:C126"/>
    <mergeCell ref="D122:D126"/>
    <mergeCell ref="C127:C131"/>
    <mergeCell ref="D127:D131"/>
    <mergeCell ref="C167:C171"/>
    <mergeCell ref="C157:C161"/>
    <mergeCell ref="A157:A176"/>
    <mergeCell ref="B157:B176"/>
    <mergeCell ref="C99:C102"/>
    <mergeCell ref="D157:D161"/>
    <mergeCell ref="D162:D166"/>
    <mergeCell ref="D167:D171"/>
    <mergeCell ref="D172:D176"/>
    <mergeCell ref="C172:C176"/>
    <mergeCell ref="C162:C166"/>
    <mergeCell ref="A49:A54"/>
    <mergeCell ref="C46:C48"/>
    <mergeCell ref="C49:C54"/>
    <mergeCell ref="A55:A60"/>
    <mergeCell ref="B46:B48"/>
    <mergeCell ref="B49:B54"/>
    <mergeCell ref="B55:B66"/>
    <mergeCell ref="C67:C72"/>
    <mergeCell ref="D67:D72"/>
    <mergeCell ref="D49:D54"/>
    <mergeCell ref="A61:A66"/>
    <mergeCell ref="A67:A72"/>
    <mergeCell ref="D112:D116"/>
    <mergeCell ref="A3:A7"/>
    <mergeCell ref="A46:A48"/>
    <mergeCell ref="B3:B7"/>
    <mergeCell ref="B27:B30"/>
    <mergeCell ref="B23:B26"/>
    <mergeCell ref="B16:B19"/>
    <mergeCell ref="B9:B14"/>
    <mergeCell ref="C3:C7"/>
    <mergeCell ref="C55:C60"/>
    <mergeCell ref="D46:D48"/>
    <mergeCell ref="B67:B84"/>
    <mergeCell ref="G55:G60"/>
    <mergeCell ref="F73:F78"/>
    <mergeCell ref="G73:G78"/>
    <mergeCell ref="C61:C66"/>
    <mergeCell ref="D79:D84"/>
    <mergeCell ref="G79:G84"/>
    <mergeCell ref="H55:H60"/>
    <mergeCell ref="G67:G72"/>
    <mergeCell ref="H67:H72"/>
    <mergeCell ref="E67:E72"/>
    <mergeCell ref="F67:F72"/>
    <mergeCell ref="G61:G66"/>
    <mergeCell ref="H61:H66"/>
    <mergeCell ref="C117:C121"/>
    <mergeCell ref="C95:C98"/>
    <mergeCell ref="A79:A84"/>
    <mergeCell ref="C79:C84"/>
    <mergeCell ref="A132:A156"/>
    <mergeCell ref="B137:B156"/>
    <mergeCell ref="C86:C88"/>
    <mergeCell ref="C89:C90"/>
    <mergeCell ref="C91:C92"/>
    <mergeCell ref="A112:A131"/>
    <mergeCell ref="B112:B131"/>
    <mergeCell ref="C112:C116"/>
    <mergeCell ref="H79:H84"/>
    <mergeCell ref="A73:A78"/>
    <mergeCell ref="C73:C78"/>
    <mergeCell ref="D73:D78"/>
    <mergeCell ref="E73:E78"/>
    <mergeCell ref="H73:H78"/>
    <mergeCell ref="E79:E84"/>
    <mergeCell ref="F79:F84"/>
  </mergeCells>
  <pageMargins left="0.7" right="0.7" top="0.75" bottom="0.75" header="0.3" footer="0.3"/>
  <pageSetup paperSize="9" orientation="portrait" r:id="rId2"/>
  <rowBreaks count="1" manualBreakCount="1">
    <brk id="66" max="16383" man="1"/>
  </rowBreaks>
  <colBreaks count="1" manualBreakCount="1">
    <brk id="1" max="1048575" man="1"/>
  </colBreaks>
  <drawing r:id="rId3"/>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B0F0"/>
  </sheetPr>
  <dimension ref="A1:L111"/>
  <sheetViews>
    <sheetView workbookViewId="0">
      <pane ySplit="1" topLeftCell="A26" activePane="bottomLeft" state="frozen"/>
      <selection pane="bottomLeft" activeCell="J26" sqref="J26"/>
    </sheetView>
  </sheetViews>
  <sheetFormatPr defaultColWidth="17.140625" defaultRowHeight="12.75"/>
  <cols>
    <col min="1" max="1" width="19.42578125" style="255" customWidth="1"/>
    <col min="2" max="2" width="19.5703125" style="255" bestFit="1" customWidth="1"/>
    <col min="3" max="3" width="23.140625" style="255" customWidth="1"/>
    <col min="4" max="4" width="72.28515625" style="272" customWidth="1"/>
    <col min="5" max="5" width="11.5703125" style="273" bestFit="1" customWidth="1"/>
    <col min="6" max="6" width="8.5703125" style="255" bestFit="1" customWidth="1"/>
    <col min="7" max="7" width="7.85546875" style="255" bestFit="1" customWidth="1"/>
    <col min="8" max="8" width="10" style="255" customWidth="1"/>
    <col min="9" max="9" width="8.85546875" style="273" customWidth="1"/>
    <col min="10" max="10" width="9" style="273" customWidth="1"/>
    <col min="11" max="11" width="10.42578125" style="274" bestFit="1" customWidth="1"/>
    <col min="12" max="12" width="34.7109375" style="274" bestFit="1" customWidth="1"/>
    <col min="13" max="16384" width="17.140625" style="255"/>
  </cols>
  <sheetData>
    <row r="1" spans="1:12" s="248" customFormat="1" ht="30">
      <c r="A1" s="245" t="s">
        <v>104</v>
      </c>
      <c r="B1" s="245" t="s">
        <v>34</v>
      </c>
      <c r="C1" s="245" t="s">
        <v>481</v>
      </c>
      <c r="D1" s="245" t="s">
        <v>479</v>
      </c>
      <c r="E1" s="245" t="s">
        <v>33</v>
      </c>
      <c r="F1" s="245" t="s">
        <v>42</v>
      </c>
      <c r="G1" s="245" t="s">
        <v>69</v>
      </c>
      <c r="H1" s="245" t="s">
        <v>707</v>
      </c>
      <c r="I1" s="245" t="s">
        <v>102</v>
      </c>
      <c r="J1" s="245" t="s">
        <v>103</v>
      </c>
      <c r="K1" s="246" t="s">
        <v>576</v>
      </c>
      <c r="L1" s="247" t="s">
        <v>507</v>
      </c>
    </row>
    <row r="2" spans="1:12" s="248" customFormat="1" ht="15.75" thickBot="1">
      <c r="A2" s="245"/>
      <c r="B2" s="245"/>
      <c r="C2" s="245"/>
      <c r="D2" s="245"/>
      <c r="E2" s="249"/>
      <c r="F2" s="249"/>
      <c r="G2" s="249"/>
      <c r="H2" s="249"/>
      <c r="I2" s="249"/>
      <c r="J2" s="249"/>
      <c r="K2" s="246"/>
      <c r="L2" s="247"/>
    </row>
    <row r="3" spans="1:12" ht="23.25" customHeight="1" thickBot="1">
      <c r="A3" s="679" t="s">
        <v>702</v>
      </c>
      <c r="B3" s="692" t="s">
        <v>747</v>
      </c>
      <c r="C3" s="692" t="s">
        <v>824</v>
      </c>
      <c r="D3" s="825"/>
      <c r="E3" s="813" t="s">
        <v>36</v>
      </c>
      <c r="F3" s="250" t="s">
        <v>794</v>
      </c>
      <c r="G3" s="250">
        <v>40</v>
      </c>
      <c r="H3" s="250" t="s">
        <v>711</v>
      </c>
      <c r="I3" s="251">
        <f t="shared" ref="I3:I32" si="0">J3*0.65</f>
        <v>9093.5</v>
      </c>
      <c r="J3" s="252">
        <v>13990</v>
      </c>
      <c r="K3" s="253"/>
      <c r="L3" s="254"/>
    </row>
    <row r="4" spans="1:12" ht="26.25" customHeight="1" thickBot="1">
      <c r="A4" s="679"/>
      <c r="B4" s="678"/>
      <c r="C4" s="678"/>
      <c r="D4" s="821"/>
      <c r="E4" s="604"/>
      <c r="F4" s="250" t="s">
        <v>794</v>
      </c>
      <c r="G4" s="256">
        <v>41</v>
      </c>
      <c r="H4" s="256" t="s">
        <v>711</v>
      </c>
      <c r="I4" s="257">
        <f t="shared" si="0"/>
        <v>9093.5</v>
      </c>
      <c r="J4" s="252">
        <v>13990</v>
      </c>
      <c r="K4" s="253"/>
      <c r="L4" s="254"/>
    </row>
    <row r="5" spans="1:12" ht="29.25" customHeight="1" thickBot="1">
      <c r="A5" s="679"/>
      <c r="B5" s="678"/>
      <c r="C5" s="678"/>
      <c r="D5" s="821"/>
      <c r="E5" s="604"/>
      <c r="F5" s="250" t="s">
        <v>794</v>
      </c>
      <c r="G5" s="256">
        <v>42</v>
      </c>
      <c r="H5" s="256" t="s">
        <v>711</v>
      </c>
      <c r="I5" s="257">
        <f t="shared" si="0"/>
        <v>9093.5</v>
      </c>
      <c r="J5" s="252">
        <v>13990</v>
      </c>
      <c r="K5" s="253"/>
      <c r="L5" s="254"/>
    </row>
    <row r="6" spans="1:12" ht="27" customHeight="1" thickBot="1">
      <c r="A6" s="679"/>
      <c r="B6" s="678"/>
      <c r="C6" s="678"/>
      <c r="D6" s="821"/>
      <c r="E6" s="604"/>
      <c r="F6" s="250" t="s">
        <v>794</v>
      </c>
      <c r="G6" s="256">
        <v>43</v>
      </c>
      <c r="H6" s="256" t="s">
        <v>711</v>
      </c>
      <c r="I6" s="257">
        <f t="shared" si="0"/>
        <v>9093.5</v>
      </c>
      <c r="J6" s="252">
        <v>13990</v>
      </c>
      <c r="K6" s="253"/>
      <c r="L6" s="254"/>
    </row>
    <row r="7" spans="1:12" ht="25.5" customHeight="1" thickBot="1">
      <c r="A7" s="679"/>
      <c r="B7" s="678"/>
      <c r="C7" s="678"/>
      <c r="D7" s="821"/>
      <c r="E7" s="604"/>
      <c r="F7" s="250" t="s">
        <v>794</v>
      </c>
      <c r="G7" s="256">
        <v>44</v>
      </c>
      <c r="H7" s="256" t="s">
        <v>711</v>
      </c>
      <c r="I7" s="257">
        <f t="shared" si="0"/>
        <v>9093.5</v>
      </c>
      <c r="J7" s="252">
        <v>13990</v>
      </c>
      <c r="K7" s="253"/>
      <c r="L7" s="254"/>
    </row>
    <row r="8" spans="1:12" ht="25.5" customHeight="1" thickBot="1">
      <c r="A8" s="679"/>
      <c r="B8" s="678"/>
      <c r="C8" s="678"/>
      <c r="D8" s="821"/>
      <c r="E8" s="604"/>
      <c r="F8" s="250" t="s">
        <v>794</v>
      </c>
      <c r="G8" s="256">
        <v>45</v>
      </c>
      <c r="H8" s="256" t="s">
        <v>711</v>
      </c>
      <c r="I8" s="257">
        <f t="shared" si="0"/>
        <v>9093.5</v>
      </c>
      <c r="J8" s="252">
        <v>13990</v>
      </c>
      <c r="K8" s="253"/>
      <c r="L8" s="254"/>
    </row>
    <row r="9" spans="1:12" ht="23.25" customHeight="1" thickBot="1">
      <c r="A9" s="681"/>
      <c r="B9" s="602"/>
      <c r="C9" s="826"/>
      <c r="D9" s="658"/>
      <c r="E9" s="814"/>
      <c r="F9" s="250" t="s">
        <v>794</v>
      </c>
      <c r="G9" s="259">
        <v>46</v>
      </c>
      <c r="H9" s="259" t="s">
        <v>711</v>
      </c>
      <c r="I9" s="260">
        <f t="shared" si="0"/>
        <v>9093.5</v>
      </c>
      <c r="J9" s="252">
        <v>13990</v>
      </c>
      <c r="K9" s="253"/>
      <c r="L9" s="254"/>
    </row>
    <row r="10" spans="1:12" ht="23.25" customHeight="1" thickBot="1">
      <c r="A10" s="679" t="s">
        <v>706</v>
      </c>
      <c r="B10" s="692" t="s">
        <v>748</v>
      </c>
      <c r="C10" s="692" t="s">
        <v>824</v>
      </c>
      <c r="D10" s="657"/>
      <c r="E10" s="813" t="s">
        <v>36</v>
      </c>
      <c r="F10" s="250" t="s">
        <v>795</v>
      </c>
      <c r="G10" s="250">
        <v>40</v>
      </c>
      <c r="H10" s="250" t="s">
        <v>711</v>
      </c>
      <c r="I10" s="251">
        <f t="shared" si="0"/>
        <v>9093.5</v>
      </c>
      <c r="J10" s="252">
        <v>13990</v>
      </c>
      <c r="K10" s="253"/>
      <c r="L10" s="254"/>
    </row>
    <row r="11" spans="1:12" ht="26.25" customHeight="1" thickBot="1">
      <c r="A11" s="679"/>
      <c r="B11" s="678"/>
      <c r="C11" s="678"/>
      <c r="D11" s="657"/>
      <c r="E11" s="604" t="s">
        <v>39</v>
      </c>
      <c r="F11" s="250" t="s">
        <v>795</v>
      </c>
      <c r="G11" s="256">
        <v>41</v>
      </c>
      <c r="H11" s="256" t="s">
        <v>711</v>
      </c>
      <c r="I11" s="257">
        <f t="shared" si="0"/>
        <v>9093.5</v>
      </c>
      <c r="J11" s="252">
        <v>13990</v>
      </c>
      <c r="K11" s="253"/>
      <c r="L11" s="254"/>
    </row>
    <row r="12" spans="1:12" ht="29.25" customHeight="1" thickBot="1">
      <c r="A12" s="679"/>
      <c r="B12" s="678"/>
      <c r="C12" s="678"/>
      <c r="D12" s="657"/>
      <c r="E12" s="604" t="s">
        <v>39</v>
      </c>
      <c r="F12" s="250" t="s">
        <v>795</v>
      </c>
      <c r="G12" s="256">
        <v>42</v>
      </c>
      <c r="H12" s="256" t="s">
        <v>711</v>
      </c>
      <c r="I12" s="257">
        <f t="shared" si="0"/>
        <v>9093.5</v>
      </c>
      <c r="J12" s="252">
        <v>13990</v>
      </c>
      <c r="K12" s="253"/>
      <c r="L12" s="254"/>
    </row>
    <row r="13" spans="1:12" ht="29.25" customHeight="1" thickBot="1">
      <c r="A13" s="679"/>
      <c r="B13" s="678"/>
      <c r="C13" s="678"/>
      <c r="D13" s="657"/>
      <c r="E13" s="604"/>
      <c r="F13" s="250" t="s">
        <v>795</v>
      </c>
      <c r="G13" s="256">
        <v>43</v>
      </c>
      <c r="H13" s="256" t="s">
        <v>711</v>
      </c>
      <c r="I13" s="257">
        <f t="shared" si="0"/>
        <v>9093.5</v>
      </c>
      <c r="J13" s="252">
        <v>13990</v>
      </c>
      <c r="K13" s="253"/>
      <c r="L13" s="254"/>
    </row>
    <row r="14" spans="1:12" ht="29.25" customHeight="1" thickBot="1">
      <c r="A14" s="679"/>
      <c r="B14" s="678"/>
      <c r="C14" s="678"/>
      <c r="D14" s="657"/>
      <c r="E14" s="604"/>
      <c r="F14" s="250" t="s">
        <v>795</v>
      </c>
      <c r="G14" s="256">
        <v>44</v>
      </c>
      <c r="H14" s="256" t="s">
        <v>711</v>
      </c>
      <c r="I14" s="257">
        <f t="shared" si="0"/>
        <v>9093.5</v>
      </c>
      <c r="J14" s="252">
        <v>13990</v>
      </c>
      <c r="K14" s="253"/>
      <c r="L14" s="254"/>
    </row>
    <row r="15" spans="1:12" ht="27" customHeight="1" thickBot="1">
      <c r="A15" s="679"/>
      <c r="B15" s="678"/>
      <c r="C15" s="678"/>
      <c r="D15" s="657"/>
      <c r="E15" s="604" t="s">
        <v>39</v>
      </c>
      <c r="F15" s="250" t="s">
        <v>795</v>
      </c>
      <c r="G15" s="256">
        <v>45</v>
      </c>
      <c r="H15" s="256" t="s">
        <v>711</v>
      </c>
      <c r="I15" s="257">
        <f t="shared" si="0"/>
        <v>9093.5</v>
      </c>
      <c r="J15" s="252">
        <v>13990</v>
      </c>
      <c r="K15" s="253"/>
      <c r="L15" s="254"/>
    </row>
    <row r="16" spans="1:12" ht="26.25" customHeight="1" thickBot="1">
      <c r="A16" s="679"/>
      <c r="B16" s="823"/>
      <c r="C16" s="826"/>
      <c r="D16" s="657"/>
      <c r="E16" s="814" t="s">
        <v>39</v>
      </c>
      <c r="F16" s="250" t="s">
        <v>795</v>
      </c>
      <c r="G16" s="259">
        <v>46</v>
      </c>
      <c r="H16" s="259" t="s">
        <v>711</v>
      </c>
      <c r="I16" s="260">
        <f t="shared" si="0"/>
        <v>9093.5</v>
      </c>
      <c r="J16" s="252">
        <v>13990</v>
      </c>
      <c r="K16" s="253"/>
      <c r="L16" s="254"/>
    </row>
    <row r="17" spans="1:12" ht="23.25" customHeight="1" thickBot="1">
      <c r="A17" s="679" t="s">
        <v>752</v>
      </c>
      <c r="B17" s="692" t="s">
        <v>742</v>
      </c>
      <c r="C17" s="692" t="s">
        <v>712</v>
      </c>
      <c r="D17" s="825"/>
      <c r="E17" s="813" t="s">
        <v>36</v>
      </c>
      <c r="F17" s="250" t="s">
        <v>796</v>
      </c>
      <c r="G17" s="250">
        <v>40</v>
      </c>
      <c r="H17" s="250" t="s">
        <v>711</v>
      </c>
      <c r="I17" s="251">
        <f t="shared" si="0"/>
        <v>9743.5</v>
      </c>
      <c r="J17" s="252">
        <v>14990</v>
      </c>
      <c r="K17" s="253"/>
      <c r="L17" s="254"/>
    </row>
    <row r="18" spans="1:12" ht="26.25" customHeight="1" thickBot="1">
      <c r="A18" s="679"/>
      <c r="B18" s="678"/>
      <c r="C18" s="678"/>
      <c r="D18" s="821"/>
      <c r="E18" s="604"/>
      <c r="F18" s="250" t="s">
        <v>796</v>
      </c>
      <c r="G18" s="256">
        <v>41</v>
      </c>
      <c r="H18" s="256" t="s">
        <v>711</v>
      </c>
      <c r="I18" s="257">
        <f t="shared" si="0"/>
        <v>9743.5</v>
      </c>
      <c r="J18" s="252">
        <v>14990</v>
      </c>
      <c r="K18" s="253"/>
      <c r="L18" s="441"/>
    </row>
    <row r="19" spans="1:12" ht="29.25" customHeight="1" thickBot="1">
      <c r="A19" s="679"/>
      <c r="B19" s="678"/>
      <c r="C19" s="678"/>
      <c r="D19" s="821"/>
      <c r="E19" s="604"/>
      <c r="F19" s="250" t="s">
        <v>796</v>
      </c>
      <c r="G19" s="256">
        <v>42</v>
      </c>
      <c r="H19" s="256" t="s">
        <v>711</v>
      </c>
      <c r="I19" s="257">
        <f t="shared" si="0"/>
        <v>9743.5</v>
      </c>
      <c r="J19" s="252">
        <v>14990</v>
      </c>
      <c r="K19" s="253"/>
      <c r="L19" s="441"/>
    </row>
    <row r="20" spans="1:12" ht="27" customHeight="1" thickBot="1">
      <c r="A20" s="679"/>
      <c r="B20" s="678"/>
      <c r="C20" s="678"/>
      <c r="D20" s="821"/>
      <c r="E20" s="604"/>
      <c r="F20" s="250" t="s">
        <v>796</v>
      </c>
      <c r="G20" s="256">
        <v>43</v>
      </c>
      <c r="H20" s="256" t="s">
        <v>711</v>
      </c>
      <c r="I20" s="257">
        <f t="shared" si="0"/>
        <v>9743.5</v>
      </c>
      <c r="J20" s="252">
        <v>14990</v>
      </c>
      <c r="K20" s="253"/>
      <c r="L20" s="441"/>
    </row>
    <row r="21" spans="1:12" ht="25.5" customHeight="1" thickBot="1">
      <c r="A21" s="679"/>
      <c r="B21" s="678"/>
      <c r="C21" s="678"/>
      <c r="D21" s="821"/>
      <c r="E21" s="604"/>
      <c r="F21" s="250" t="s">
        <v>796</v>
      </c>
      <c r="G21" s="256">
        <v>44</v>
      </c>
      <c r="H21" s="256" t="s">
        <v>711</v>
      </c>
      <c r="I21" s="257">
        <f t="shared" si="0"/>
        <v>9743.5</v>
      </c>
      <c r="J21" s="252">
        <v>14990</v>
      </c>
      <c r="K21" s="253"/>
      <c r="L21" s="441"/>
    </row>
    <row r="22" spans="1:12" ht="25.5" customHeight="1" thickBot="1">
      <c r="A22" s="679"/>
      <c r="B22" s="678"/>
      <c r="C22" s="678"/>
      <c r="D22" s="821"/>
      <c r="E22" s="604"/>
      <c r="F22" s="250" t="s">
        <v>796</v>
      </c>
      <c r="G22" s="256">
        <v>45</v>
      </c>
      <c r="H22" s="256" t="s">
        <v>711</v>
      </c>
      <c r="I22" s="257">
        <f t="shared" si="0"/>
        <v>9743.5</v>
      </c>
      <c r="J22" s="252">
        <v>14990</v>
      </c>
      <c r="K22" s="253"/>
      <c r="L22" s="441"/>
    </row>
    <row r="23" spans="1:12" ht="23.25" customHeight="1" thickBot="1">
      <c r="A23" s="681"/>
      <c r="B23" s="602"/>
      <c r="C23" s="602"/>
      <c r="D23" s="658"/>
      <c r="E23" s="814"/>
      <c r="F23" s="250" t="s">
        <v>796</v>
      </c>
      <c r="G23" s="259">
        <v>46</v>
      </c>
      <c r="H23" s="259" t="s">
        <v>711</v>
      </c>
      <c r="I23" s="260">
        <f t="shared" si="0"/>
        <v>9743.5</v>
      </c>
      <c r="J23" s="252">
        <v>14990</v>
      </c>
      <c r="K23" s="253"/>
      <c r="L23" s="441"/>
    </row>
    <row r="24" spans="1:12" ht="23.25" customHeight="1" thickBot="1">
      <c r="A24" s="827" t="s">
        <v>709</v>
      </c>
      <c r="B24" s="827" t="s">
        <v>823</v>
      </c>
      <c r="C24" s="827" t="s">
        <v>708</v>
      </c>
      <c r="D24" s="829"/>
      <c r="E24" s="831" t="s">
        <v>1198</v>
      </c>
      <c r="F24" s="262" t="s">
        <v>797</v>
      </c>
      <c r="G24" s="263">
        <v>36</v>
      </c>
      <c r="H24" s="250" t="s">
        <v>711</v>
      </c>
      <c r="I24" s="251">
        <f t="shared" si="0"/>
        <v>8775</v>
      </c>
      <c r="J24" s="252">
        <v>13500</v>
      </c>
      <c r="K24" s="253"/>
      <c r="L24" s="254"/>
    </row>
    <row r="25" spans="1:12" ht="23.25" customHeight="1" thickBot="1">
      <c r="A25" s="828"/>
      <c r="B25" s="828"/>
      <c r="C25" s="828"/>
      <c r="D25" s="830"/>
      <c r="E25" s="832"/>
      <c r="F25" s="264" t="s">
        <v>797</v>
      </c>
      <c r="G25" s="265">
        <v>37</v>
      </c>
      <c r="H25" s="256" t="s">
        <v>711</v>
      </c>
      <c r="I25" s="257">
        <f t="shared" si="0"/>
        <v>8775</v>
      </c>
      <c r="J25" s="252">
        <v>13500</v>
      </c>
      <c r="K25" s="253"/>
      <c r="L25" s="254" t="s">
        <v>737</v>
      </c>
    </row>
    <row r="26" spans="1:12" ht="23.25" customHeight="1" thickBot="1">
      <c r="A26" s="828"/>
      <c r="B26" s="828"/>
      <c r="C26" s="828"/>
      <c r="D26" s="830"/>
      <c r="E26" s="832"/>
      <c r="F26" s="264" t="s">
        <v>797</v>
      </c>
      <c r="G26" s="265">
        <v>38</v>
      </c>
      <c r="H26" s="256" t="s">
        <v>711</v>
      </c>
      <c r="I26" s="257">
        <f t="shared" si="0"/>
        <v>8775</v>
      </c>
      <c r="J26" s="252">
        <v>13500</v>
      </c>
      <c r="K26" s="253"/>
      <c r="L26" s="254"/>
    </row>
    <row r="27" spans="1:12" ht="23.25" customHeight="1" thickBot="1">
      <c r="A27" s="828"/>
      <c r="B27" s="828"/>
      <c r="C27" s="828"/>
      <c r="D27" s="830"/>
      <c r="E27" s="832"/>
      <c r="F27" s="266" t="s">
        <v>797</v>
      </c>
      <c r="G27" s="267">
        <v>39</v>
      </c>
      <c r="H27" s="259" t="s">
        <v>711</v>
      </c>
      <c r="I27" s="260">
        <f t="shared" si="0"/>
        <v>8775</v>
      </c>
      <c r="J27" s="252">
        <v>13500</v>
      </c>
      <c r="K27" s="253"/>
      <c r="L27" s="254"/>
    </row>
    <row r="28" spans="1:12" ht="23.25" customHeight="1">
      <c r="A28" s="679" t="s">
        <v>709</v>
      </c>
      <c r="B28" s="679" t="s">
        <v>743</v>
      </c>
      <c r="C28" s="679" t="s">
        <v>708</v>
      </c>
      <c r="D28" s="679"/>
      <c r="E28" s="679" t="s">
        <v>36</v>
      </c>
      <c r="F28" s="268" t="s">
        <v>798</v>
      </c>
      <c r="G28" s="268">
        <v>40</v>
      </c>
      <c r="H28" s="268" t="s">
        <v>711</v>
      </c>
      <c r="I28" s="269">
        <f t="shared" si="0"/>
        <v>9743.5</v>
      </c>
      <c r="J28" s="270">
        <v>14990</v>
      </c>
      <c r="K28" s="253"/>
      <c r="L28" s="254"/>
    </row>
    <row r="29" spans="1:12" ht="26.25" customHeight="1">
      <c r="A29" s="679"/>
      <c r="B29" s="679"/>
      <c r="C29" s="679"/>
      <c r="D29" s="679"/>
      <c r="E29" s="679"/>
      <c r="F29" s="268" t="s">
        <v>798</v>
      </c>
      <c r="G29" s="256">
        <v>41</v>
      </c>
      <c r="H29" s="256" t="s">
        <v>711</v>
      </c>
      <c r="I29" s="257">
        <f t="shared" si="0"/>
        <v>9743.5</v>
      </c>
      <c r="J29" s="258">
        <v>14990</v>
      </c>
      <c r="K29" s="253"/>
      <c r="L29" s="254"/>
    </row>
    <row r="30" spans="1:12" ht="29.25" customHeight="1">
      <c r="A30" s="679"/>
      <c r="B30" s="679"/>
      <c r="C30" s="679"/>
      <c r="D30" s="679"/>
      <c r="E30" s="679"/>
      <c r="F30" s="268" t="s">
        <v>798</v>
      </c>
      <c r="G30" s="256">
        <v>42</v>
      </c>
      <c r="H30" s="256" t="s">
        <v>711</v>
      </c>
      <c r="I30" s="257">
        <f t="shared" si="0"/>
        <v>9743.5</v>
      </c>
      <c r="J30" s="258">
        <v>14990</v>
      </c>
      <c r="K30" s="253"/>
      <c r="L30" s="254"/>
    </row>
    <row r="31" spans="1:12" ht="29.25" customHeight="1">
      <c r="A31" s="679"/>
      <c r="B31" s="679"/>
      <c r="C31" s="679"/>
      <c r="D31" s="679"/>
      <c r="E31" s="679"/>
      <c r="F31" s="268" t="s">
        <v>798</v>
      </c>
      <c r="G31" s="256">
        <v>43</v>
      </c>
      <c r="H31" s="256" t="s">
        <v>711</v>
      </c>
      <c r="I31" s="257">
        <f t="shared" si="0"/>
        <v>9743.5</v>
      </c>
      <c r="J31" s="258">
        <v>14990</v>
      </c>
      <c r="K31" s="253"/>
      <c r="L31" s="254"/>
    </row>
    <row r="32" spans="1:12" ht="29.25" customHeight="1">
      <c r="A32" s="679"/>
      <c r="B32" s="679"/>
      <c r="C32" s="679"/>
      <c r="D32" s="679"/>
      <c r="E32" s="679"/>
      <c r="F32" s="268" t="s">
        <v>798</v>
      </c>
      <c r="G32" s="256">
        <v>44</v>
      </c>
      <c r="H32" s="256" t="s">
        <v>711</v>
      </c>
      <c r="I32" s="257">
        <f t="shared" si="0"/>
        <v>9743.5</v>
      </c>
      <c r="J32" s="258">
        <v>14990</v>
      </c>
      <c r="K32" s="253"/>
      <c r="L32" s="254"/>
    </row>
    <row r="33" spans="1:12" ht="27" customHeight="1">
      <c r="A33" s="679"/>
      <c r="B33" s="679"/>
      <c r="C33" s="679"/>
      <c r="D33" s="679"/>
      <c r="E33" s="679"/>
      <c r="F33" s="268" t="s">
        <v>798</v>
      </c>
      <c r="G33" s="256">
        <v>45</v>
      </c>
      <c r="H33" s="256" t="s">
        <v>711</v>
      </c>
      <c r="I33" s="257">
        <f t="shared" ref="I33:I34" si="1">J33*0.65</f>
        <v>9743.5</v>
      </c>
      <c r="J33" s="258">
        <v>14990</v>
      </c>
      <c r="K33" s="253"/>
      <c r="L33" s="254"/>
    </row>
    <row r="34" spans="1:12" ht="25.5" customHeight="1" thickBot="1">
      <c r="A34" s="679"/>
      <c r="B34" s="679"/>
      <c r="C34" s="679"/>
      <c r="D34" s="679"/>
      <c r="E34" s="679"/>
      <c r="F34" s="268" t="s">
        <v>798</v>
      </c>
      <c r="G34" s="259">
        <v>46</v>
      </c>
      <c r="H34" s="259" t="s">
        <v>711</v>
      </c>
      <c r="I34" s="260">
        <f t="shared" si="1"/>
        <v>9743.5</v>
      </c>
      <c r="J34" s="261">
        <v>14990</v>
      </c>
      <c r="K34" s="253"/>
      <c r="L34" s="254"/>
    </row>
    <row r="35" spans="1:12" ht="23.25" customHeight="1" thickBot="1">
      <c r="A35" s="823" t="s">
        <v>705</v>
      </c>
      <c r="B35" s="678" t="s">
        <v>819</v>
      </c>
      <c r="C35" s="678" t="s">
        <v>710</v>
      </c>
      <c r="D35" s="657"/>
      <c r="E35" s="824" t="s">
        <v>244</v>
      </c>
      <c r="F35" s="250" t="s">
        <v>799</v>
      </c>
      <c r="G35" s="250">
        <v>40</v>
      </c>
      <c r="H35" s="250" t="s">
        <v>711</v>
      </c>
      <c r="I35" s="251">
        <f t="shared" ref="I35:I96" si="2">J35*0.65</f>
        <v>9425</v>
      </c>
      <c r="J35" s="252">
        <v>14500</v>
      </c>
      <c r="K35" s="253"/>
      <c r="L35" s="254"/>
    </row>
    <row r="36" spans="1:12" ht="26.25" customHeight="1" thickBot="1">
      <c r="A36" s="679"/>
      <c r="B36" s="678"/>
      <c r="C36" s="678"/>
      <c r="D36" s="657"/>
      <c r="E36" s="604" t="s">
        <v>415</v>
      </c>
      <c r="F36" s="250" t="s">
        <v>799</v>
      </c>
      <c r="G36" s="256">
        <v>41</v>
      </c>
      <c r="H36" s="250" t="s">
        <v>711</v>
      </c>
      <c r="I36" s="257">
        <f t="shared" si="2"/>
        <v>9425</v>
      </c>
      <c r="J36" s="252">
        <v>14500</v>
      </c>
      <c r="K36" s="253"/>
      <c r="L36" s="254"/>
    </row>
    <row r="37" spans="1:12" ht="29.25" customHeight="1" thickBot="1">
      <c r="A37" s="679"/>
      <c r="B37" s="678"/>
      <c r="C37" s="678"/>
      <c r="D37" s="657"/>
      <c r="E37" s="604" t="s">
        <v>415</v>
      </c>
      <c r="F37" s="250" t="s">
        <v>799</v>
      </c>
      <c r="G37" s="256">
        <v>42</v>
      </c>
      <c r="H37" s="250" t="s">
        <v>711</v>
      </c>
      <c r="I37" s="257">
        <f t="shared" si="2"/>
        <v>9425</v>
      </c>
      <c r="J37" s="252">
        <v>14500</v>
      </c>
      <c r="K37" s="253"/>
      <c r="L37" s="254"/>
    </row>
    <row r="38" spans="1:12" ht="29.25" customHeight="1" thickBot="1">
      <c r="A38" s="679"/>
      <c r="B38" s="678"/>
      <c r="C38" s="678"/>
      <c r="D38" s="657"/>
      <c r="E38" s="604"/>
      <c r="F38" s="250" t="s">
        <v>799</v>
      </c>
      <c r="G38" s="256">
        <v>43</v>
      </c>
      <c r="H38" s="250" t="s">
        <v>711</v>
      </c>
      <c r="I38" s="257">
        <f t="shared" ref="I38:I61" si="3">J38*0.65</f>
        <v>9425</v>
      </c>
      <c r="J38" s="252">
        <v>14500</v>
      </c>
      <c r="K38" s="253"/>
      <c r="L38" s="462" t="s">
        <v>833</v>
      </c>
    </row>
    <row r="39" spans="1:12" ht="29.25" customHeight="1" thickBot="1">
      <c r="A39" s="679"/>
      <c r="B39" s="678"/>
      <c r="C39" s="678"/>
      <c r="D39" s="657"/>
      <c r="E39" s="604"/>
      <c r="F39" s="250" t="s">
        <v>799</v>
      </c>
      <c r="G39" s="256">
        <v>44</v>
      </c>
      <c r="H39" s="250" t="s">
        <v>711</v>
      </c>
      <c r="I39" s="257">
        <f t="shared" si="3"/>
        <v>9425</v>
      </c>
      <c r="J39" s="252">
        <v>14500</v>
      </c>
      <c r="K39" s="253"/>
      <c r="L39" s="254"/>
    </row>
    <row r="40" spans="1:12" ht="27" customHeight="1" thickBot="1">
      <c r="A40" s="679"/>
      <c r="B40" s="678"/>
      <c r="C40" s="678"/>
      <c r="D40" s="657"/>
      <c r="E40" s="604" t="s">
        <v>415</v>
      </c>
      <c r="F40" s="250" t="s">
        <v>799</v>
      </c>
      <c r="G40" s="256">
        <v>45</v>
      </c>
      <c r="H40" s="250" t="s">
        <v>711</v>
      </c>
      <c r="I40" s="257">
        <f t="shared" si="3"/>
        <v>9425</v>
      </c>
      <c r="J40" s="252">
        <v>14500</v>
      </c>
      <c r="K40" s="253"/>
      <c r="L40" s="254"/>
    </row>
    <row r="41" spans="1:12" ht="25.5" customHeight="1" thickBot="1">
      <c r="A41" s="679"/>
      <c r="B41" s="678"/>
      <c r="C41" s="678"/>
      <c r="D41" s="657"/>
      <c r="E41" s="814" t="s">
        <v>415</v>
      </c>
      <c r="F41" s="250"/>
      <c r="G41" s="259"/>
      <c r="H41" s="250" t="s">
        <v>711</v>
      </c>
      <c r="I41" s="260">
        <v>0</v>
      </c>
      <c r="J41" s="252">
        <v>14500</v>
      </c>
      <c r="K41" s="253"/>
      <c r="L41" s="254"/>
    </row>
    <row r="42" spans="1:12" ht="23.25" customHeight="1" thickBot="1">
      <c r="A42" s="679" t="s">
        <v>709</v>
      </c>
      <c r="B42" s="678" t="s">
        <v>745</v>
      </c>
      <c r="C42" s="678" t="s">
        <v>710</v>
      </c>
      <c r="D42" s="657"/>
      <c r="E42" s="813" t="s">
        <v>244</v>
      </c>
      <c r="F42" s="250" t="s">
        <v>800</v>
      </c>
      <c r="G42" s="250">
        <v>40</v>
      </c>
      <c r="H42" s="250" t="s">
        <v>711</v>
      </c>
      <c r="I42" s="251">
        <f t="shared" ref="I42:I47" si="4">J42*0.65</f>
        <v>9425</v>
      </c>
      <c r="J42" s="252">
        <v>14500</v>
      </c>
      <c r="K42" s="253"/>
      <c r="L42" s="254"/>
    </row>
    <row r="43" spans="1:12" ht="26.25" customHeight="1" thickBot="1">
      <c r="A43" s="679"/>
      <c r="B43" s="678"/>
      <c r="C43" s="678"/>
      <c r="D43" s="657"/>
      <c r="E43" s="604" t="s">
        <v>415</v>
      </c>
      <c r="F43" s="250" t="s">
        <v>800</v>
      </c>
      <c r="G43" s="256">
        <v>41</v>
      </c>
      <c r="H43" s="250" t="s">
        <v>711</v>
      </c>
      <c r="I43" s="257">
        <f t="shared" si="4"/>
        <v>9425</v>
      </c>
      <c r="J43" s="252">
        <v>14500</v>
      </c>
      <c r="K43" s="253"/>
      <c r="L43" s="254"/>
    </row>
    <row r="44" spans="1:12" ht="29.25" customHeight="1" thickBot="1">
      <c r="A44" s="679"/>
      <c r="B44" s="678"/>
      <c r="C44" s="678"/>
      <c r="D44" s="657"/>
      <c r="E44" s="604" t="s">
        <v>415</v>
      </c>
      <c r="F44" s="250" t="s">
        <v>800</v>
      </c>
      <c r="G44" s="256">
        <v>42</v>
      </c>
      <c r="H44" s="250" t="s">
        <v>711</v>
      </c>
      <c r="I44" s="257">
        <f t="shared" si="4"/>
        <v>9425</v>
      </c>
      <c r="J44" s="252">
        <v>14500</v>
      </c>
      <c r="K44" s="253"/>
      <c r="L44" s="254"/>
    </row>
    <row r="45" spans="1:12" ht="29.25" customHeight="1" thickBot="1">
      <c r="A45" s="679"/>
      <c r="B45" s="678"/>
      <c r="C45" s="678"/>
      <c r="D45" s="657"/>
      <c r="E45" s="604"/>
      <c r="F45" s="250" t="s">
        <v>800</v>
      </c>
      <c r="G45" s="256">
        <v>43</v>
      </c>
      <c r="H45" s="250" t="s">
        <v>711</v>
      </c>
      <c r="I45" s="257">
        <f t="shared" si="4"/>
        <v>9425</v>
      </c>
      <c r="J45" s="252">
        <v>14500</v>
      </c>
      <c r="K45" s="253"/>
      <c r="L45" s="254"/>
    </row>
    <row r="46" spans="1:12" ht="29.25" customHeight="1" thickBot="1">
      <c r="A46" s="679"/>
      <c r="B46" s="678"/>
      <c r="C46" s="678"/>
      <c r="D46" s="657"/>
      <c r="E46" s="604"/>
      <c r="F46" s="250" t="s">
        <v>800</v>
      </c>
      <c r="G46" s="256">
        <v>44</v>
      </c>
      <c r="H46" s="250" t="s">
        <v>711</v>
      </c>
      <c r="I46" s="257">
        <f t="shared" si="4"/>
        <v>9425</v>
      </c>
      <c r="J46" s="252">
        <v>14500</v>
      </c>
      <c r="K46" s="253"/>
      <c r="L46" s="254"/>
    </row>
    <row r="47" spans="1:12" ht="27" customHeight="1" thickBot="1">
      <c r="A47" s="679"/>
      <c r="B47" s="678"/>
      <c r="C47" s="678"/>
      <c r="D47" s="657"/>
      <c r="E47" s="604" t="s">
        <v>415</v>
      </c>
      <c r="F47" s="250" t="s">
        <v>800</v>
      </c>
      <c r="G47" s="256">
        <v>45</v>
      </c>
      <c r="H47" s="250" t="s">
        <v>711</v>
      </c>
      <c r="I47" s="257">
        <f t="shared" si="4"/>
        <v>9425</v>
      </c>
      <c r="J47" s="252">
        <v>14500</v>
      </c>
      <c r="K47" s="253"/>
      <c r="L47" s="254"/>
    </row>
    <row r="48" spans="1:12" ht="25.5" customHeight="1" thickBot="1">
      <c r="A48" s="679"/>
      <c r="B48" s="678"/>
      <c r="C48" s="678"/>
      <c r="D48" s="657"/>
      <c r="E48" s="814" t="s">
        <v>415</v>
      </c>
      <c r="F48" s="250"/>
      <c r="G48" s="259"/>
      <c r="H48" s="250" t="s">
        <v>711</v>
      </c>
      <c r="I48" s="260">
        <v>0</v>
      </c>
      <c r="J48" s="252">
        <v>14500</v>
      </c>
      <c r="K48" s="253"/>
      <c r="L48" s="254"/>
    </row>
    <row r="49" spans="1:12" ht="23.25" customHeight="1" thickBot="1">
      <c r="A49" s="679" t="s">
        <v>704</v>
      </c>
      <c r="B49" s="678" t="s">
        <v>819</v>
      </c>
      <c r="C49" s="678" t="s">
        <v>710</v>
      </c>
      <c r="D49" s="657"/>
      <c r="E49" s="813" t="s">
        <v>52</v>
      </c>
      <c r="F49" s="250" t="s">
        <v>799</v>
      </c>
      <c r="G49" s="250">
        <v>40</v>
      </c>
      <c r="H49" s="250" t="s">
        <v>711</v>
      </c>
      <c r="I49" s="251">
        <f t="shared" si="3"/>
        <v>8775</v>
      </c>
      <c r="J49" s="252">
        <v>13500</v>
      </c>
      <c r="K49" s="253"/>
      <c r="L49" s="254"/>
    </row>
    <row r="50" spans="1:12" ht="26.25" customHeight="1" thickBot="1">
      <c r="A50" s="679"/>
      <c r="B50" s="678"/>
      <c r="C50" s="678"/>
      <c r="D50" s="657"/>
      <c r="E50" s="604" t="s">
        <v>415</v>
      </c>
      <c r="F50" s="250" t="s">
        <v>799</v>
      </c>
      <c r="G50" s="256">
        <v>41</v>
      </c>
      <c r="H50" s="250" t="s">
        <v>711</v>
      </c>
      <c r="I50" s="257">
        <f t="shared" si="3"/>
        <v>8775</v>
      </c>
      <c r="J50" s="252">
        <v>13500</v>
      </c>
      <c r="K50" s="253"/>
      <c r="L50" s="590" t="s">
        <v>756</v>
      </c>
    </row>
    <row r="51" spans="1:12" ht="29.25" customHeight="1" thickBot="1">
      <c r="A51" s="679"/>
      <c r="B51" s="678"/>
      <c r="C51" s="678"/>
      <c r="D51" s="657"/>
      <c r="E51" s="604" t="s">
        <v>415</v>
      </c>
      <c r="F51" s="250" t="s">
        <v>799</v>
      </c>
      <c r="G51" s="256">
        <v>42</v>
      </c>
      <c r="H51" s="250" t="s">
        <v>711</v>
      </c>
      <c r="I51" s="257">
        <f t="shared" si="3"/>
        <v>8775</v>
      </c>
      <c r="J51" s="252">
        <v>13500</v>
      </c>
      <c r="K51" s="253"/>
      <c r="L51" s="591"/>
    </row>
    <row r="52" spans="1:12" ht="29.25" customHeight="1" thickBot="1">
      <c r="A52" s="679"/>
      <c r="B52" s="678"/>
      <c r="C52" s="678"/>
      <c r="D52" s="657"/>
      <c r="E52" s="604"/>
      <c r="F52" s="250" t="s">
        <v>799</v>
      </c>
      <c r="G52" s="256">
        <v>43</v>
      </c>
      <c r="H52" s="250" t="s">
        <v>711</v>
      </c>
      <c r="I52" s="257">
        <f t="shared" si="3"/>
        <v>8775</v>
      </c>
      <c r="J52" s="252">
        <v>13500</v>
      </c>
      <c r="K52" s="253"/>
      <c r="L52" s="591"/>
    </row>
    <row r="53" spans="1:12" ht="29.25" customHeight="1" thickBot="1">
      <c r="A53" s="679"/>
      <c r="B53" s="678"/>
      <c r="C53" s="678"/>
      <c r="D53" s="657"/>
      <c r="E53" s="604"/>
      <c r="F53" s="250" t="s">
        <v>799</v>
      </c>
      <c r="G53" s="256">
        <v>44</v>
      </c>
      <c r="H53" s="250" t="s">
        <v>711</v>
      </c>
      <c r="I53" s="257">
        <f t="shared" si="3"/>
        <v>8775</v>
      </c>
      <c r="J53" s="252">
        <v>13500</v>
      </c>
      <c r="K53" s="253"/>
      <c r="L53" s="591"/>
    </row>
    <row r="54" spans="1:12" ht="27" customHeight="1" thickBot="1">
      <c r="A54" s="679"/>
      <c r="B54" s="678"/>
      <c r="C54" s="678"/>
      <c r="D54" s="657"/>
      <c r="E54" s="604" t="s">
        <v>415</v>
      </c>
      <c r="F54" s="250" t="s">
        <v>799</v>
      </c>
      <c r="G54" s="256">
        <v>45</v>
      </c>
      <c r="H54" s="250" t="s">
        <v>711</v>
      </c>
      <c r="I54" s="257">
        <f t="shared" si="3"/>
        <v>8775</v>
      </c>
      <c r="J54" s="252">
        <v>13500</v>
      </c>
      <c r="K54" s="253"/>
      <c r="L54" s="592"/>
    </row>
    <row r="55" spans="1:12" ht="25.5" customHeight="1" thickBot="1">
      <c r="A55" s="679"/>
      <c r="B55" s="678"/>
      <c r="C55" s="678"/>
      <c r="D55" s="657"/>
      <c r="E55" s="814" t="s">
        <v>415</v>
      </c>
      <c r="F55" s="250"/>
      <c r="G55" s="259"/>
      <c r="H55" s="250"/>
      <c r="I55" s="260">
        <v>0</v>
      </c>
      <c r="J55" s="252">
        <v>13500</v>
      </c>
      <c r="K55" s="253"/>
      <c r="L55" s="254"/>
    </row>
    <row r="56" spans="1:12" ht="23.25" customHeight="1" thickBot="1">
      <c r="A56" s="815" t="s">
        <v>704</v>
      </c>
      <c r="B56" s="816" t="s">
        <v>744</v>
      </c>
      <c r="C56" s="678" t="s">
        <v>710</v>
      </c>
      <c r="D56" s="817"/>
      <c r="E56" s="818" t="s">
        <v>36</v>
      </c>
      <c r="F56" s="271" t="s">
        <v>799</v>
      </c>
      <c r="G56" s="250">
        <v>40</v>
      </c>
      <c r="H56" s="250" t="s">
        <v>711</v>
      </c>
      <c r="I56" s="251">
        <f t="shared" si="3"/>
        <v>8775</v>
      </c>
      <c r="J56" s="252">
        <v>13500</v>
      </c>
      <c r="K56" s="253"/>
      <c r="L56" s="254"/>
    </row>
    <row r="57" spans="1:12" ht="26.25" customHeight="1" thickBot="1">
      <c r="A57" s="815"/>
      <c r="B57" s="816"/>
      <c r="C57" s="678"/>
      <c r="D57" s="817"/>
      <c r="E57" s="819" t="s">
        <v>53</v>
      </c>
      <c r="F57" s="271" t="s">
        <v>799</v>
      </c>
      <c r="G57" s="256">
        <v>41</v>
      </c>
      <c r="H57" s="256" t="s">
        <v>711</v>
      </c>
      <c r="I57" s="257">
        <f t="shared" si="3"/>
        <v>8775</v>
      </c>
      <c r="J57" s="252">
        <v>13500</v>
      </c>
      <c r="K57" s="253"/>
      <c r="L57" s="590" t="s">
        <v>738</v>
      </c>
    </row>
    <row r="58" spans="1:12" ht="26.25" customHeight="1" thickBot="1">
      <c r="A58" s="815"/>
      <c r="B58" s="816"/>
      <c r="C58" s="678"/>
      <c r="D58" s="817"/>
      <c r="E58" s="819"/>
      <c r="F58" s="271" t="s">
        <v>799</v>
      </c>
      <c r="G58" s="256">
        <v>42</v>
      </c>
      <c r="H58" s="256" t="s">
        <v>711</v>
      </c>
      <c r="I58" s="257">
        <f t="shared" si="3"/>
        <v>8775</v>
      </c>
      <c r="J58" s="252">
        <v>13500</v>
      </c>
      <c r="K58" s="253"/>
      <c r="L58" s="591"/>
    </row>
    <row r="59" spans="1:12" ht="26.25" customHeight="1" thickBot="1">
      <c r="A59" s="815"/>
      <c r="B59" s="816"/>
      <c r="C59" s="678"/>
      <c r="D59" s="817"/>
      <c r="E59" s="819"/>
      <c r="F59" s="271" t="s">
        <v>799</v>
      </c>
      <c r="G59" s="256">
        <v>43</v>
      </c>
      <c r="H59" s="256" t="s">
        <v>711</v>
      </c>
      <c r="I59" s="257">
        <f t="shared" si="3"/>
        <v>8775</v>
      </c>
      <c r="J59" s="252">
        <v>13500</v>
      </c>
      <c r="K59" s="253"/>
      <c r="L59" s="591"/>
    </row>
    <row r="60" spans="1:12" ht="26.25" customHeight="1" thickBot="1">
      <c r="A60" s="815"/>
      <c r="B60" s="816"/>
      <c r="C60" s="678"/>
      <c r="D60" s="817"/>
      <c r="E60" s="819"/>
      <c r="F60" s="271" t="s">
        <v>799</v>
      </c>
      <c r="G60" s="256">
        <v>44</v>
      </c>
      <c r="H60" s="256" t="s">
        <v>711</v>
      </c>
      <c r="I60" s="257">
        <f t="shared" si="3"/>
        <v>8775</v>
      </c>
      <c r="J60" s="252">
        <v>13500</v>
      </c>
      <c r="K60" s="253"/>
      <c r="L60" s="591"/>
    </row>
    <row r="61" spans="1:12" ht="29.25" customHeight="1" thickBot="1">
      <c r="A61" s="815"/>
      <c r="B61" s="816"/>
      <c r="C61" s="678"/>
      <c r="D61" s="817"/>
      <c r="E61" s="819" t="s">
        <v>53</v>
      </c>
      <c r="F61" s="271" t="s">
        <v>799</v>
      </c>
      <c r="G61" s="256">
        <v>45</v>
      </c>
      <c r="H61" s="256" t="s">
        <v>711</v>
      </c>
      <c r="I61" s="257">
        <f t="shared" si="3"/>
        <v>8775</v>
      </c>
      <c r="J61" s="252">
        <v>13500</v>
      </c>
      <c r="K61" s="253"/>
      <c r="L61" s="592"/>
    </row>
    <row r="62" spans="1:12" ht="27" customHeight="1" thickBot="1">
      <c r="A62" s="815"/>
      <c r="B62" s="816"/>
      <c r="C62" s="678"/>
      <c r="D62" s="817"/>
      <c r="E62" s="820" t="s">
        <v>53</v>
      </c>
      <c r="F62" s="271" t="s">
        <v>799</v>
      </c>
      <c r="G62" s="259">
        <v>46</v>
      </c>
      <c r="H62" s="259" t="s">
        <v>711</v>
      </c>
      <c r="I62" s="260">
        <f t="shared" si="2"/>
        <v>8775</v>
      </c>
      <c r="J62" s="252">
        <v>13500</v>
      </c>
      <c r="K62" s="253"/>
      <c r="L62" s="254"/>
    </row>
    <row r="63" spans="1:12" ht="23.25" customHeight="1" thickBot="1">
      <c r="A63" s="679" t="s">
        <v>703</v>
      </c>
      <c r="B63" s="678" t="s">
        <v>745</v>
      </c>
      <c r="C63" s="678" t="s">
        <v>708</v>
      </c>
      <c r="D63" s="821"/>
      <c r="E63" s="822" t="s">
        <v>36</v>
      </c>
      <c r="F63" s="250" t="s">
        <v>800</v>
      </c>
      <c r="G63" s="250">
        <v>40</v>
      </c>
      <c r="H63" s="250" t="s">
        <v>711</v>
      </c>
      <c r="I63" s="251">
        <f t="shared" si="2"/>
        <v>9093.5</v>
      </c>
      <c r="J63" s="252">
        <v>13990</v>
      </c>
      <c r="K63" s="253"/>
      <c r="L63" s="254"/>
    </row>
    <row r="64" spans="1:12" ht="26.25" customHeight="1" thickBot="1">
      <c r="A64" s="679"/>
      <c r="B64" s="678"/>
      <c r="C64" s="678"/>
      <c r="D64" s="821"/>
      <c r="E64" s="607" t="s">
        <v>39</v>
      </c>
      <c r="F64" s="250" t="s">
        <v>800</v>
      </c>
      <c r="G64" s="256">
        <v>41</v>
      </c>
      <c r="H64" s="256" t="s">
        <v>711</v>
      </c>
      <c r="I64" s="257">
        <f t="shared" si="2"/>
        <v>9093.5</v>
      </c>
      <c r="J64" s="252">
        <v>13990</v>
      </c>
      <c r="K64" s="253"/>
      <c r="L64" s="590" t="s">
        <v>740</v>
      </c>
    </row>
    <row r="65" spans="1:12" ht="29.25" customHeight="1" thickBot="1">
      <c r="A65" s="679"/>
      <c r="B65" s="678"/>
      <c r="C65" s="678"/>
      <c r="D65" s="821"/>
      <c r="E65" s="607" t="s">
        <v>39</v>
      </c>
      <c r="F65" s="250" t="s">
        <v>800</v>
      </c>
      <c r="G65" s="256">
        <v>42</v>
      </c>
      <c r="H65" s="256" t="s">
        <v>711</v>
      </c>
      <c r="I65" s="257">
        <f t="shared" si="2"/>
        <v>9093.5</v>
      </c>
      <c r="J65" s="252">
        <v>13990</v>
      </c>
      <c r="K65" s="253"/>
      <c r="L65" s="591"/>
    </row>
    <row r="66" spans="1:12" ht="27" customHeight="1" thickBot="1">
      <c r="A66" s="679"/>
      <c r="B66" s="678"/>
      <c r="C66" s="678"/>
      <c r="D66" s="821"/>
      <c r="E66" s="607" t="s">
        <v>39</v>
      </c>
      <c r="F66" s="250" t="s">
        <v>800</v>
      </c>
      <c r="G66" s="256">
        <v>43</v>
      </c>
      <c r="H66" s="256" t="s">
        <v>711</v>
      </c>
      <c r="I66" s="257">
        <f t="shared" si="2"/>
        <v>9093.5</v>
      </c>
      <c r="J66" s="252">
        <v>13990</v>
      </c>
      <c r="K66" s="253"/>
      <c r="L66" s="591" t="s">
        <v>739</v>
      </c>
    </row>
    <row r="67" spans="1:12" ht="25.5" customHeight="1" thickBot="1">
      <c r="A67" s="679"/>
      <c r="B67" s="678"/>
      <c r="C67" s="678"/>
      <c r="D67" s="821"/>
      <c r="E67" s="607" t="s">
        <v>39</v>
      </c>
      <c r="F67" s="250" t="s">
        <v>800</v>
      </c>
      <c r="G67" s="256">
        <v>44</v>
      </c>
      <c r="H67" s="256" t="s">
        <v>711</v>
      </c>
      <c r="I67" s="257">
        <f t="shared" si="2"/>
        <v>9093.5</v>
      </c>
      <c r="J67" s="252">
        <v>13990</v>
      </c>
      <c r="K67" s="253"/>
      <c r="L67" s="591"/>
    </row>
    <row r="68" spans="1:12" ht="25.5" customHeight="1" thickBot="1">
      <c r="A68" s="679"/>
      <c r="B68" s="678"/>
      <c r="C68" s="678"/>
      <c r="D68" s="821"/>
      <c r="E68" s="607"/>
      <c r="F68" s="250" t="s">
        <v>800</v>
      </c>
      <c r="G68" s="256">
        <v>45</v>
      </c>
      <c r="H68" s="256" t="s">
        <v>711</v>
      </c>
      <c r="I68" s="257">
        <f t="shared" ref="I68:I76" si="5">J68*0.65</f>
        <v>9093.5</v>
      </c>
      <c r="J68" s="252">
        <v>13990</v>
      </c>
      <c r="K68" s="253"/>
      <c r="L68" s="592"/>
    </row>
    <row r="69" spans="1:12" ht="25.5" customHeight="1" thickBot="1">
      <c r="A69" s="681"/>
      <c r="B69" s="601"/>
      <c r="C69" s="601"/>
      <c r="D69" s="657"/>
      <c r="E69" s="814"/>
      <c r="F69" s="250" t="s">
        <v>800</v>
      </c>
      <c r="G69" s="259">
        <v>46</v>
      </c>
      <c r="H69" s="259" t="s">
        <v>711</v>
      </c>
      <c r="I69" s="260">
        <f t="shared" si="5"/>
        <v>9093.5</v>
      </c>
      <c r="J69" s="252">
        <v>13990</v>
      </c>
      <c r="K69" s="253"/>
      <c r="L69" s="254"/>
    </row>
    <row r="70" spans="1:12" ht="23.25" customHeight="1" thickBot="1">
      <c r="A70" s="679" t="s">
        <v>751</v>
      </c>
      <c r="B70" s="692" t="s">
        <v>746</v>
      </c>
      <c r="C70" s="692" t="s">
        <v>750</v>
      </c>
      <c r="D70" s="657"/>
      <c r="E70" s="813" t="s">
        <v>36</v>
      </c>
      <c r="F70" s="250" t="s">
        <v>801</v>
      </c>
      <c r="G70" s="250">
        <v>40</v>
      </c>
      <c r="H70" s="250" t="s">
        <v>711</v>
      </c>
      <c r="I70" s="251">
        <f t="shared" si="5"/>
        <v>10393.5</v>
      </c>
      <c r="J70" s="252">
        <v>15990</v>
      </c>
      <c r="K70" s="253"/>
      <c r="L70" s="254"/>
    </row>
    <row r="71" spans="1:12" ht="26.25" customHeight="1" thickBot="1">
      <c r="A71" s="679"/>
      <c r="B71" s="678"/>
      <c r="C71" s="678"/>
      <c r="D71" s="657"/>
      <c r="E71" s="604" t="s">
        <v>53</v>
      </c>
      <c r="F71" s="250" t="s">
        <v>801</v>
      </c>
      <c r="G71" s="256">
        <v>41</v>
      </c>
      <c r="H71" s="256" t="s">
        <v>711</v>
      </c>
      <c r="I71" s="257">
        <f t="shared" si="5"/>
        <v>10393.5</v>
      </c>
      <c r="J71" s="252">
        <v>15990</v>
      </c>
      <c r="K71" s="253"/>
      <c r="L71" s="254"/>
    </row>
    <row r="72" spans="1:12" ht="29.25" customHeight="1" thickBot="1">
      <c r="A72" s="679"/>
      <c r="B72" s="678"/>
      <c r="C72" s="678"/>
      <c r="D72" s="657"/>
      <c r="E72" s="604" t="s">
        <v>53</v>
      </c>
      <c r="F72" s="250" t="s">
        <v>801</v>
      </c>
      <c r="G72" s="256">
        <v>42</v>
      </c>
      <c r="H72" s="256" t="s">
        <v>711</v>
      </c>
      <c r="I72" s="257">
        <f t="shared" si="5"/>
        <v>10393.5</v>
      </c>
      <c r="J72" s="252">
        <v>15990</v>
      </c>
      <c r="K72" s="253"/>
      <c r="L72" s="254" t="s">
        <v>741</v>
      </c>
    </row>
    <row r="73" spans="1:12" ht="29.25" customHeight="1" thickBot="1">
      <c r="A73" s="679"/>
      <c r="B73" s="678"/>
      <c r="C73" s="678"/>
      <c r="D73" s="657"/>
      <c r="E73" s="604"/>
      <c r="F73" s="250" t="s">
        <v>801</v>
      </c>
      <c r="G73" s="256">
        <v>43</v>
      </c>
      <c r="H73" s="256" t="s">
        <v>711</v>
      </c>
      <c r="I73" s="257">
        <f t="shared" si="5"/>
        <v>10393.5</v>
      </c>
      <c r="J73" s="252">
        <v>15990</v>
      </c>
      <c r="K73" s="253"/>
      <c r="L73" s="254"/>
    </row>
    <row r="74" spans="1:12" ht="27" customHeight="1" thickBot="1">
      <c r="A74" s="679"/>
      <c r="B74" s="678"/>
      <c r="C74" s="678"/>
      <c r="D74" s="657"/>
      <c r="E74" s="604" t="s">
        <v>53</v>
      </c>
      <c r="F74" s="250" t="s">
        <v>801</v>
      </c>
      <c r="G74" s="256">
        <v>44</v>
      </c>
      <c r="H74" s="256" t="s">
        <v>711</v>
      </c>
      <c r="I74" s="257">
        <f t="shared" si="5"/>
        <v>10393.5</v>
      </c>
      <c r="J74" s="252">
        <v>15990</v>
      </c>
      <c r="K74" s="253"/>
      <c r="L74" s="254"/>
    </row>
    <row r="75" spans="1:12" ht="27" customHeight="1" thickBot="1">
      <c r="A75" s="679"/>
      <c r="B75" s="678"/>
      <c r="C75" s="678"/>
      <c r="D75" s="657"/>
      <c r="E75" s="604"/>
      <c r="F75" s="250" t="s">
        <v>801</v>
      </c>
      <c r="G75" s="256">
        <v>45</v>
      </c>
      <c r="H75" s="256" t="s">
        <v>711</v>
      </c>
      <c r="I75" s="257">
        <f t="shared" si="5"/>
        <v>10393.5</v>
      </c>
      <c r="J75" s="252">
        <v>15990</v>
      </c>
      <c r="K75" s="253"/>
      <c r="L75" s="254"/>
    </row>
    <row r="76" spans="1:12" ht="25.5" customHeight="1" thickBot="1">
      <c r="A76" s="679"/>
      <c r="B76" s="602"/>
      <c r="C76" s="602"/>
      <c r="D76" s="657"/>
      <c r="E76" s="814" t="s">
        <v>53</v>
      </c>
      <c r="F76" s="250" t="s">
        <v>801</v>
      </c>
      <c r="G76" s="259">
        <v>46</v>
      </c>
      <c r="H76" s="259" t="s">
        <v>711</v>
      </c>
      <c r="I76" s="260">
        <f t="shared" si="5"/>
        <v>10393.5</v>
      </c>
      <c r="J76" s="252">
        <v>15990</v>
      </c>
      <c r="K76" s="253"/>
      <c r="L76" s="254"/>
    </row>
    <row r="77" spans="1:12" ht="23.25" customHeight="1" thickBot="1">
      <c r="A77" s="679" t="s">
        <v>751</v>
      </c>
      <c r="B77" s="692" t="s">
        <v>746</v>
      </c>
      <c r="C77" s="692" t="s">
        <v>750</v>
      </c>
      <c r="D77" s="657"/>
      <c r="E77" s="813" t="s">
        <v>1139</v>
      </c>
      <c r="F77" s="250" t="s">
        <v>801</v>
      </c>
      <c r="G77" s="250">
        <v>40</v>
      </c>
      <c r="H77" s="250" t="s">
        <v>711</v>
      </c>
      <c r="I77" s="251">
        <f t="shared" si="2"/>
        <v>9743.5</v>
      </c>
      <c r="J77" s="252">
        <v>14990</v>
      </c>
      <c r="K77" s="253"/>
      <c r="L77" s="254"/>
    </row>
    <row r="78" spans="1:12" ht="26.25" customHeight="1" thickBot="1">
      <c r="A78" s="679"/>
      <c r="B78" s="678"/>
      <c r="C78" s="678"/>
      <c r="D78" s="657"/>
      <c r="E78" s="604" t="s">
        <v>53</v>
      </c>
      <c r="F78" s="250" t="s">
        <v>801</v>
      </c>
      <c r="G78" s="256">
        <v>41</v>
      </c>
      <c r="H78" s="256" t="s">
        <v>711</v>
      </c>
      <c r="I78" s="257">
        <f t="shared" si="2"/>
        <v>9743.5</v>
      </c>
      <c r="J78" s="252">
        <v>14990</v>
      </c>
      <c r="K78" s="253"/>
      <c r="L78" s="254"/>
    </row>
    <row r="79" spans="1:12" ht="29.25" customHeight="1" thickBot="1">
      <c r="A79" s="679"/>
      <c r="B79" s="678"/>
      <c r="C79" s="678"/>
      <c r="D79" s="657"/>
      <c r="E79" s="604" t="s">
        <v>53</v>
      </c>
      <c r="F79" s="250" t="s">
        <v>801</v>
      </c>
      <c r="G79" s="256">
        <v>42</v>
      </c>
      <c r="H79" s="256" t="s">
        <v>711</v>
      </c>
      <c r="I79" s="257">
        <f t="shared" si="2"/>
        <v>9743.5</v>
      </c>
      <c r="J79" s="252">
        <v>14990</v>
      </c>
      <c r="K79" s="253"/>
      <c r="L79" s="254" t="s">
        <v>741</v>
      </c>
    </row>
    <row r="80" spans="1:12" ht="29.25" customHeight="1" thickBot="1">
      <c r="A80" s="679"/>
      <c r="B80" s="678"/>
      <c r="C80" s="678"/>
      <c r="D80" s="657"/>
      <c r="E80" s="604"/>
      <c r="F80" s="250" t="s">
        <v>801</v>
      </c>
      <c r="G80" s="256">
        <v>43</v>
      </c>
      <c r="H80" s="256" t="s">
        <v>711</v>
      </c>
      <c r="I80" s="257">
        <f t="shared" ref="I80:I85" si="6">J80*0.65</f>
        <v>9743.5</v>
      </c>
      <c r="J80" s="252">
        <v>14990</v>
      </c>
      <c r="K80" s="253"/>
      <c r="L80" s="254"/>
    </row>
    <row r="81" spans="1:12" ht="27" customHeight="1" thickBot="1">
      <c r="A81" s="679"/>
      <c r="B81" s="678"/>
      <c r="C81" s="678"/>
      <c r="D81" s="657"/>
      <c r="E81" s="604" t="s">
        <v>53</v>
      </c>
      <c r="F81" s="250" t="s">
        <v>801</v>
      </c>
      <c r="G81" s="256">
        <v>44</v>
      </c>
      <c r="H81" s="256" t="s">
        <v>711</v>
      </c>
      <c r="I81" s="257">
        <f t="shared" si="6"/>
        <v>9743.5</v>
      </c>
      <c r="J81" s="252">
        <v>14990</v>
      </c>
      <c r="K81" s="253"/>
      <c r="L81" s="254"/>
    </row>
    <row r="82" spans="1:12" ht="27" customHeight="1" thickBot="1">
      <c r="A82" s="679"/>
      <c r="B82" s="678"/>
      <c r="C82" s="678"/>
      <c r="D82" s="657"/>
      <c r="E82" s="604"/>
      <c r="F82" s="250" t="s">
        <v>801</v>
      </c>
      <c r="G82" s="256">
        <v>45</v>
      </c>
      <c r="H82" s="256" t="s">
        <v>711</v>
      </c>
      <c r="I82" s="257">
        <f t="shared" si="6"/>
        <v>9743.5</v>
      </c>
      <c r="J82" s="252">
        <v>14990</v>
      </c>
      <c r="K82" s="253"/>
      <c r="L82" s="254"/>
    </row>
    <row r="83" spans="1:12" ht="25.5" customHeight="1" thickBot="1">
      <c r="A83" s="679"/>
      <c r="B83" s="602"/>
      <c r="C83" s="602"/>
      <c r="D83" s="657"/>
      <c r="E83" s="814" t="s">
        <v>53</v>
      </c>
      <c r="F83" s="250" t="s">
        <v>801</v>
      </c>
      <c r="G83" s="259">
        <v>46</v>
      </c>
      <c r="H83" s="259" t="s">
        <v>711</v>
      </c>
      <c r="I83" s="260">
        <f t="shared" si="6"/>
        <v>9743.5</v>
      </c>
      <c r="J83" s="252">
        <v>14990</v>
      </c>
      <c r="K83" s="253"/>
      <c r="L83" s="254"/>
    </row>
    <row r="84" spans="1:12" ht="23.25" customHeight="1" thickBot="1">
      <c r="A84" s="679" t="s">
        <v>751</v>
      </c>
      <c r="B84" s="692" t="s">
        <v>746</v>
      </c>
      <c r="C84" s="692" t="s">
        <v>749</v>
      </c>
      <c r="D84" s="657"/>
      <c r="E84" s="813" t="s">
        <v>815</v>
      </c>
      <c r="F84" s="250" t="s">
        <v>801</v>
      </c>
      <c r="G84" s="250">
        <v>40</v>
      </c>
      <c r="H84" s="250" t="s">
        <v>711</v>
      </c>
      <c r="I84" s="251">
        <f t="shared" si="6"/>
        <v>10075</v>
      </c>
      <c r="J84" s="252">
        <v>15500</v>
      </c>
      <c r="K84" s="253"/>
      <c r="L84" s="254"/>
    </row>
    <row r="85" spans="1:12" ht="26.25" customHeight="1" thickBot="1">
      <c r="A85" s="679"/>
      <c r="B85" s="678"/>
      <c r="C85" s="678"/>
      <c r="D85" s="657"/>
      <c r="E85" s="604" t="s">
        <v>415</v>
      </c>
      <c r="F85" s="250" t="s">
        <v>801</v>
      </c>
      <c r="G85" s="256">
        <v>41</v>
      </c>
      <c r="H85" s="256" t="s">
        <v>711</v>
      </c>
      <c r="I85" s="257">
        <f t="shared" si="6"/>
        <v>10075</v>
      </c>
      <c r="J85" s="252">
        <v>15500</v>
      </c>
      <c r="K85" s="253"/>
      <c r="L85" s="254"/>
    </row>
    <row r="86" spans="1:12" ht="26.25" customHeight="1" thickBot="1">
      <c r="A86" s="679"/>
      <c r="B86" s="678"/>
      <c r="C86" s="678"/>
      <c r="D86" s="657"/>
      <c r="E86" s="604"/>
      <c r="F86" s="250" t="s">
        <v>801</v>
      </c>
      <c r="G86" s="256">
        <v>42</v>
      </c>
      <c r="H86" s="256" t="s">
        <v>711</v>
      </c>
      <c r="I86" s="257">
        <f t="shared" ref="I86:I89" si="7">J86*0.65</f>
        <v>10075</v>
      </c>
      <c r="J86" s="252">
        <v>15500</v>
      </c>
      <c r="K86" s="253"/>
      <c r="L86" s="254" t="s">
        <v>741</v>
      </c>
    </row>
    <row r="87" spans="1:12" ht="26.25" customHeight="1" thickBot="1">
      <c r="A87" s="679"/>
      <c r="B87" s="678"/>
      <c r="C87" s="678"/>
      <c r="D87" s="657"/>
      <c r="E87" s="604"/>
      <c r="F87" s="250" t="s">
        <v>801</v>
      </c>
      <c r="G87" s="256">
        <v>43</v>
      </c>
      <c r="H87" s="256" t="s">
        <v>711</v>
      </c>
      <c r="I87" s="257">
        <f t="shared" si="7"/>
        <v>10075</v>
      </c>
      <c r="J87" s="252">
        <v>15500</v>
      </c>
      <c r="K87" s="253"/>
      <c r="L87" s="254"/>
    </row>
    <row r="88" spans="1:12" ht="26.25" customHeight="1" thickBot="1">
      <c r="A88" s="679"/>
      <c r="B88" s="678"/>
      <c r="C88" s="678"/>
      <c r="D88" s="657"/>
      <c r="E88" s="604"/>
      <c r="F88" s="250" t="s">
        <v>801</v>
      </c>
      <c r="G88" s="256">
        <v>44</v>
      </c>
      <c r="H88" s="256" t="s">
        <v>711</v>
      </c>
      <c r="I88" s="257">
        <f t="shared" si="7"/>
        <v>10075</v>
      </c>
      <c r="J88" s="252">
        <v>15500</v>
      </c>
      <c r="K88" s="253"/>
      <c r="L88" s="254"/>
    </row>
    <row r="89" spans="1:12" ht="29.25" customHeight="1" thickBot="1">
      <c r="A89" s="679"/>
      <c r="B89" s="678"/>
      <c r="C89" s="678"/>
      <c r="D89" s="657"/>
      <c r="E89" s="604" t="s">
        <v>415</v>
      </c>
      <c r="F89" s="250" t="s">
        <v>801</v>
      </c>
      <c r="G89" s="256">
        <v>45</v>
      </c>
      <c r="H89" s="256" t="s">
        <v>711</v>
      </c>
      <c r="I89" s="257">
        <f t="shared" si="7"/>
        <v>10075</v>
      </c>
      <c r="J89" s="252">
        <v>15500</v>
      </c>
      <c r="K89" s="253"/>
      <c r="L89" s="254"/>
    </row>
    <row r="90" spans="1:12" ht="27" customHeight="1" thickBot="1">
      <c r="A90" s="679"/>
      <c r="B90" s="602"/>
      <c r="C90" s="602"/>
      <c r="D90" s="658"/>
      <c r="E90" s="814" t="s">
        <v>415</v>
      </c>
      <c r="F90" s="250" t="s">
        <v>801</v>
      </c>
      <c r="G90" s="259">
        <v>46</v>
      </c>
      <c r="H90" s="259" t="s">
        <v>711</v>
      </c>
      <c r="I90" s="260">
        <f t="shared" si="2"/>
        <v>10075</v>
      </c>
      <c r="J90" s="252">
        <v>15500</v>
      </c>
      <c r="K90" s="253"/>
      <c r="L90" s="254"/>
    </row>
    <row r="91" spans="1:12" ht="23.25" customHeight="1" thickBot="1">
      <c r="A91" s="679" t="s">
        <v>928</v>
      </c>
      <c r="B91" s="692" t="s">
        <v>929</v>
      </c>
      <c r="C91" s="692" t="s">
        <v>824</v>
      </c>
      <c r="D91" s="657"/>
      <c r="E91" s="813" t="s">
        <v>930</v>
      </c>
      <c r="F91" s="250" t="s">
        <v>931</v>
      </c>
      <c r="G91" s="250">
        <v>40</v>
      </c>
      <c r="H91" s="250" t="s">
        <v>711</v>
      </c>
      <c r="I91" s="251">
        <f t="shared" si="2"/>
        <v>18193.5</v>
      </c>
      <c r="J91" s="252">
        <v>27990</v>
      </c>
      <c r="K91" s="253"/>
      <c r="L91" s="590" t="s">
        <v>932</v>
      </c>
    </row>
    <row r="92" spans="1:12" ht="26.25" customHeight="1" thickBot="1">
      <c r="A92" s="679"/>
      <c r="B92" s="678"/>
      <c r="C92" s="678"/>
      <c r="D92" s="657"/>
      <c r="E92" s="604" t="s">
        <v>415</v>
      </c>
      <c r="F92" s="250" t="s">
        <v>931</v>
      </c>
      <c r="G92" s="256">
        <v>41</v>
      </c>
      <c r="H92" s="256" t="s">
        <v>711</v>
      </c>
      <c r="I92" s="257">
        <f t="shared" si="2"/>
        <v>18193.5</v>
      </c>
      <c r="J92" s="252">
        <v>27990</v>
      </c>
      <c r="K92" s="253"/>
      <c r="L92" s="595"/>
    </row>
    <row r="93" spans="1:12" ht="26.25" customHeight="1" thickBot="1">
      <c r="A93" s="679"/>
      <c r="B93" s="678"/>
      <c r="C93" s="678"/>
      <c r="D93" s="657"/>
      <c r="E93" s="604"/>
      <c r="F93" s="250" t="s">
        <v>931</v>
      </c>
      <c r="G93" s="256">
        <v>42</v>
      </c>
      <c r="H93" s="256" t="s">
        <v>711</v>
      </c>
      <c r="I93" s="257">
        <f t="shared" si="2"/>
        <v>18193.5</v>
      </c>
      <c r="J93" s="252">
        <v>27990</v>
      </c>
      <c r="K93" s="253"/>
      <c r="L93" s="595"/>
    </row>
    <row r="94" spans="1:12" ht="26.25" customHeight="1" thickBot="1">
      <c r="A94" s="679"/>
      <c r="B94" s="678"/>
      <c r="C94" s="678"/>
      <c r="D94" s="657"/>
      <c r="E94" s="604"/>
      <c r="F94" s="250" t="s">
        <v>931</v>
      </c>
      <c r="G94" s="256">
        <v>43</v>
      </c>
      <c r="H94" s="256" t="s">
        <v>711</v>
      </c>
      <c r="I94" s="257">
        <f t="shared" si="2"/>
        <v>18193.5</v>
      </c>
      <c r="J94" s="252">
        <v>27990</v>
      </c>
      <c r="K94" s="253"/>
      <c r="L94" s="595"/>
    </row>
    <row r="95" spans="1:12" ht="26.25" customHeight="1" thickBot="1">
      <c r="A95" s="679"/>
      <c r="B95" s="678"/>
      <c r="C95" s="678"/>
      <c r="D95" s="657"/>
      <c r="E95" s="604"/>
      <c r="F95" s="250" t="s">
        <v>931</v>
      </c>
      <c r="G95" s="256">
        <v>44</v>
      </c>
      <c r="H95" s="256" t="s">
        <v>711</v>
      </c>
      <c r="I95" s="257">
        <f t="shared" si="2"/>
        <v>18193.5</v>
      </c>
      <c r="J95" s="252">
        <v>27990</v>
      </c>
      <c r="K95" s="253"/>
      <c r="L95" s="595"/>
    </row>
    <row r="96" spans="1:12" ht="29.25" customHeight="1" thickBot="1">
      <c r="A96" s="679"/>
      <c r="B96" s="678"/>
      <c r="C96" s="678"/>
      <c r="D96" s="657"/>
      <c r="E96" s="604" t="s">
        <v>415</v>
      </c>
      <c r="F96" s="250" t="s">
        <v>931</v>
      </c>
      <c r="G96" s="256">
        <v>45</v>
      </c>
      <c r="H96" s="256" t="s">
        <v>711</v>
      </c>
      <c r="I96" s="257">
        <f t="shared" si="2"/>
        <v>18193.5</v>
      </c>
      <c r="J96" s="252">
        <v>27990</v>
      </c>
      <c r="K96" s="253"/>
      <c r="L96" s="595"/>
    </row>
    <row r="97" spans="1:12" ht="27" customHeight="1" thickBot="1">
      <c r="A97" s="679"/>
      <c r="B97" s="602"/>
      <c r="C97" s="602"/>
      <c r="D97" s="658"/>
      <c r="E97" s="814" t="s">
        <v>415</v>
      </c>
      <c r="F97" s="250" t="s">
        <v>931</v>
      </c>
      <c r="G97" s="259">
        <v>46</v>
      </c>
      <c r="H97" s="259" t="s">
        <v>711</v>
      </c>
      <c r="I97" s="260">
        <f t="shared" ref="I97:I103" si="8">J97*0.65</f>
        <v>18193.5</v>
      </c>
      <c r="J97" s="252">
        <v>27990</v>
      </c>
      <c r="K97" s="253"/>
      <c r="L97" s="595"/>
    </row>
    <row r="98" spans="1:12" ht="23.25" customHeight="1" thickBot="1">
      <c r="A98" s="679" t="s">
        <v>928</v>
      </c>
      <c r="B98" s="692" t="s">
        <v>929</v>
      </c>
      <c r="C98" s="692" t="s">
        <v>824</v>
      </c>
      <c r="D98" s="657"/>
      <c r="E98" s="813" t="s">
        <v>933</v>
      </c>
      <c r="F98" s="250" t="s">
        <v>931</v>
      </c>
      <c r="G98" s="250">
        <v>40</v>
      </c>
      <c r="H98" s="250" t="s">
        <v>711</v>
      </c>
      <c r="I98" s="251">
        <f t="shared" si="8"/>
        <v>18193.5</v>
      </c>
      <c r="J98" s="252">
        <v>27990</v>
      </c>
      <c r="K98" s="253"/>
      <c r="L98" s="595"/>
    </row>
    <row r="99" spans="1:12" ht="26.25" customHeight="1" thickBot="1">
      <c r="A99" s="679"/>
      <c r="B99" s="678"/>
      <c r="C99" s="678"/>
      <c r="D99" s="657"/>
      <c r="E99" s="604" t="s">
        <v>415</v>
      </c>
      <c r="F99" s="250" t="s">
        <v>931</v>
      </c>
      <c r="G99" s="256">
        <v>41</v>
      </c>
      <c r="H99" s="256" t="s">
        <v>711</v>
      </c>
      <c r="I99" s="257">
        <f t="shared" si="8"/>
        <v>18193.5</v>
      </c>
      <c r="J99" s="252">
        <v>27990</v>
      </c>
      <c r="K99" s="253"/>
      <c r="L99" s="595"/>
    </row>
    <row r="100" spans="1:12" ht="26.25" customHeight="1" thickBot="1">
      <c r="A100" s="679"/>
      <c r="B100" s="678"/>
      <c r="C100" s="678"/>
      <c r="D100" s="657"/>
      <c r="E100" s="604"/>
      <c r="F100" s="250" t="s">
        <v>931</v>
      </c>
      <c r="G100" s="256">
        <v>42</v>
      </c>
      <c r="H100" s="256" t="s">
        <v>711</v>
      </c>
      <c r="I100" s="257">
        <f t="shared" si="8"/>
        <v>18193.5</v>
      </c>
      <c r="J100" s="252">
        <v>27990</v>
      </c>
      <c r="K100" s="253"/>
      <c r="L100" s="595"/>
    </row>
    <row r="101" spans="1:12" ht="26.25" customHeight="1" thickBot="1">
      <c r="A101" s="679"/>
      <c r="B101" s="678"/>
      <c r="C101" s="678"/>
      <c r="D101" s="657"/>
      <c r="E101" s="604"/>
      <c r="F101" s="250" t="s">
        <v>931</v>
      </c>
      <c r="G101" s="256">
        <v>43</v>
      </c>
      <c r="H101" s="256" t="s">
        <v>711</v>
      </c>
      <c r="I101" s="257">
        <f t="shared" si="8"/>
        <v>18193.5</v>
      </c>
      <c r="J101" s="252">
        <v>27990</v>
      </c>
      <c r="K101" s="253"/>
      <c r="L101" s="595"/>
    </row>
    <row r="102" spans="1:12" ht="26.25" customHeight="1" thickBot="1">
      <c r="A102" s="679"/>
      <c r="B102" s="678"/>
      <c r="C102" s="678"/>
      <c r="D102" s="657"/>
      <c r="E102" s="604"/>
      <c r="F102" s="250" t="s">
        <v>931</v>
      </c>
      <c r="G102" s="256">
        <v>44</v>
      </c>
      <c r="H102" s="256" t="s">
        <v>711</v>
      </c>
      <c r="I102" s="257">
        <f t="shared" si="8"/>
        <v>18193.5</v>
      </c>
      <c r="J102" s="252">
        <v>27990</v>
      </c>
      <c r="K102" s="253"/>
      <c r="L102" s="595"/>
    </row>
    <row r="103" spans="1:12" ht="29.25" customHeight="1" thickBot="1">
      <c r="A103" s="679"/>
      <c r="B103" s="678"/>
      <c r="C103" s="678"/>
      <c r="D103" s="657"/>
      <c r="E103" s="604" t="s">
        <v>415</v>
      </c>
      <c r="F103" s="250" t="s">
        <v>931</v>
      </c>
      <c r="G103" s="256">
        <v>45</v>
      </c>
      <c r="H103" s="256" t="s">
        <v>711</v>
      </c>
      <c r="I103" s="257">
        <f t="shared" si="8"/>
        <v>18193.5</v>
      </c>
      <c r="J103" s="252">
        <v>27990</v>
      </c>
      <c r="K103" s="253"/>
      <c r="L103" s="595"/>
    </row>
    <row r="104" spans="1:12" ht="27" customHeight="1" thickBot="1">
      <c r="A104" s="679"/>
      <c r="B104" s="602"/>
      <c r="C104" s="602"/>
      <c r="D104" s="658"/>
      <c r="E104" s="814" t="s">
        <v>415</v>
      </c>
      <c r="F104" s="250" t="s">
        <v>931</v>
      </c>
      <c r="G104" s="259">
        <v>46</v>
      </c>
      <c r="H104" s="259" t="s">
        <v>711</v>
      </c>
      <c r="I104" s="260">
        <f t="shared" ref="I104:I108" si="9">J104*0.65</f>
        <v>18193.5</v>
      </c>
      <c r="J104" s="252">
        <v>27990</v>
      </c>
      <c r="K104" s="253"/>
      <c r="L104" s="595"/>
    </row>
    <row r="105" spans="1:12" ht="23.25" customHeight="1" thickBot="1">
      <c r="A105" s="679" t="s">
        <v>928</v>
      </c>
      <c r="B105" s="692" t="s">
        <v>929</v>
      </c>
      <c r="C105" s="692" t="s">
        <v>824</v>
      </c>
      <c r="D105" s="657"/>
      <c r="E105" s="813" t="s">
        <v>934</v>
      </c>
      <c r="F105" s="250" t="s">
        <v>935</v>
      </c>
      <c r="G105" s="250">
        <v>36</v>
      </c>
      <c r="H105" s="250" t="s">
        <v>711</v>
      </c>
      <c r="I105" s="251">
        <f t="shared" si="9"/>
        <v>18193.5</v>
      </c>
      <c r="J105" s="252">
        <v>27990</v>
      </c>
      <c r="K105" s="253"/>
      <c r="L105" s="595"/>
    </row>
    <row r="106" spans="1:12" ht="26.25" customHeight="1" thickBot="1">
      <c r="A106" s="679"/>
      <c r="B106" s="678"/>
      <c r="C106" s="678"/>
      <c r="D106" s="657"/>
      <c r="E106" s="604" t="s">
        <v>415</v>
      </c>
      <c r="F106" s="250" t="s">
        <v>935</v>
      </c>
      <c r="G106" s="256">
        <v>37</v>
      </c>
      <c r="H106" s="256" t="s">
        <v>711</v>
      </c>
      <c r="I106" s="257">
        <f t="shared" si="9"/>
        <v>18193.5</v>
      </c>
      <c r="J106" s="252">
        <v>27990</v>
      </c>
      <c r="K106" s="253"/>
      <c r="L106" s="595"/>
    </row>
    <row r="107" spans="1:12" ht="26.25" customHeight="1" thickBot="1">
      <c r="A107" s="679"/>
      <c r="B107" s="678"/>
      <c r="C107" s="678"/>
      <c r="D107" s="657"/>
      <c r="E107" s="604"/>
      <c r="F107" s="250" t="s">
        <v>935</v>
      </c>
      <c r="G107" s="256">
        <v>38</v>
      </c>
      <c r="H107" s="256" t="s">
        <v>711</v>
      </c>
      <c r="I107" s="257">
        <f t="shared" si="9"/>
        <v>18193.5</v>
      </c>
      <c r="J107" s="252">
        <v>27990</v>
      </c>
      <c r="K107" s="253"/>
      <c r="L107" s="595"/>
    </row>
    <row r="108" spans="1:12" ht="26.25" customHeight="1" thickBot="1">
      <c r="A108" s="679"/>
      <c r="B108" s="678"/>
      <c r="C108" s="678"/>
      <c r="D108" s="657"/>
      <c r="E108" s="604"/>
      <c r="F108" s="250" t="s">
        <v>935</v>
      </c>
      <c r="G108" s="256">
        <v>39</v>
      </c>
      <c r="H108" s="256" t="s">
        <v>711</v>
      </c>
      <c r="I108" s="257">
        <f t="shared" si="9"/>
        <v>18193.5</v>
      </c>
      <c r="J108" s="252">
        <v>27990</v>
      </c>
      <c r="K108" s="253"/>
      <c r="L108" s="595"/>
    </row>
    <row r="109" spans="1:12" ht="26.25" customHeight="1" thickBot="1">
      <c r="A109" s="679"/>
      <c r="B109" s="678"/>
      <c r="C109" s="678"/>
      <c r="D109" s="657"/>
      <c r="E109" s="604"/>
      <c r="F109" s="250"/>
      <c r="G109" s="256"/>
      <c r="H109" s="256"/>
      <c r="I109" s="257"/>
      <c r="J109" s="252"/>
      <c r="K109" s="253"/>
      <c r="L109" s="595"/>
    </row>
    <row r="110" spans="1:12" ht="29.25" customHeight="1" thickBot="1">
      <c r="A110" s="679"/>
      <c r="B110" s="678"/>
      <c r="C110" s="678"/>
      <c r="D110" s="657"/>
      <c r="E110" s="604" t="s">
        <v>415</v>
      </c>
      <c r="F110" s="250"/>
      <c r="G110" s="256"/>
      <c r="H110" s="256"/>
      <c r="I110" s="257"/>
      <c r="J110" s="252"/>
      <c r="K110" s="253"/>
      <c r="L110" s="595"/>
    </row>
    <row r="111" spans="1:12" ht="27" customHeight="1" thickBot="1">
      <c r="A111" s="679"/>
      <c r="B111" s="602"/>
      <c r="C111" s="602"/>
      <c r="D111" s="658"/>
      <c r="E111" s="814" t="s">
        <v>415</v>
      </c>
      <c r="F111" s="250"/>
      <c r="G111" s="259"/>
      <c r="H111" s="259"/>
      <c r="I111" s="260"/>
      <c r="J111" s="252"/>
      <c r="K111" s="253"/>
      <c r="L111" s="596"/>
    </row>
  </sheetData>
  <customSheetViews>
    <customSheetView guid="{1AB649FC-8514-4DA1-BE6E-7E2DF01441E6}">
      <pane ySplit="1" topLeftCell="A41" activePane="bottomLeft" state="frozen"/>
      <selection pane="bottomLeft" activeCell="C42" sqref="C42:C48"/>
      <pageMargins left="0.7" right="0.7" top="0.75" bottom="0.75" header="0.3" footer="0.3"/>
      <pageSetup paperSize="9" orientation="portrait" r:id="rId1"/>
    </customSheetView>
  </customSheetViews>
  <mergeCells count="84">
    <mergeCell ref="E28:E34"/>
    <mergeCell ref="A17:A23"/>
    <mergeCell ref="B17:B23"/>
    <mergeCell ref="C17:C23"/>
    <mergeCell ref="A24:A27"/>
    <mergeCell ref="B24:B27"/>
    <mergeCell ref="C24:C27"/>
    <mergeCell ref="D24:D27"/>
    <mergeCell ref="E24:E27"/>
    <mergeCell ref="A28:A34"/>
    <mergeCell ref="B28:B34"/>
    <mergeCell ref="C28:C34"/>
    <mergeCell ref="D28:D34"/>
    <mergeCell ref="E10:E16"/>
    <mergeCell ref="C3:C9"/>
    <mergeCell ref="C10:C16"/>
    <mergeCell ref="E17:E23"/>
    <mergeCell ref="E3:E9"/>
    <mergeCell ref="D17:D23"/>
    <mergeCell ref="A3:A9"/>
    <mergeCell ref="B3:B9"/>
    <mergeCell ref="D3:D9"/>
    <mergeCell ref="A10:A16"/>
    <mergeCell ref="B10:B16"/>
    <mergeCell ref="D10:D16"/>
    <mergeCell ref="D42:D48"/>
    <mergeCell ref="E42:E48"/>
    <mergeCell ref="B35:B41"/>
    <mergeCell ref="D35:D41"/>
    <mergeCell ref="E35:E41"/>
    <mergeCell ref="C35:C41"/>
    <mergeCell ref="A35:A41"/>
    <mergeCell ref="A42:A48"/>
    <mergeCell ref="B42:B48"/>
    <mergeCell ref="C42:C48"/>
    <mergeCell ref="A49:A55"/>
    <mergeCell ref="B49:B55"/>
    <mergeCell ref="A84:A90"/>
    <mergeCell ref="B84:B90"/>
    <mergeCell ref="D84:D90"/>
    <mergeCell ref="E84:E90"/>
    <mergeCell ref="C63:C69"/>
    <mergeCell ref="C77:C83"/>
    <mergeCell ref="C84:C90"/>
    <mergeCell ref="A63:A69"/>
    <mergeCell ref="B63:B69"/>
    <mergeCell ref="D63:D69"/>
    <mergeCell ref="E63:E69"/>
    <mergeCell ref="A70:A76"/>
    <mergeCell ref="B70:B76"/>
    <mergeCell ref="C70:C76"/>
    <mergeCell ref="D70:D76"/>
    <mergeCell ref="E70:E76"/>
    <mergeCell ref="L50:L54"/>
    <mergeCell ref="L57:L61"/>
    <mergeCell ref="L64:L68"/>
    <mergeCell ref="A77:A83"/>
    <mergeCell ref="B77:B83"/>
    <mergeCell ref="D77:D83"/>
    <mergeCell ref="E77:E83"/>
    <mergeCell ref="A56:A62"/>
    <mergeCell ref="B56:B62"/>
    <mergeCell ref="D56:D62"/>
    <mergeCell ref="E56:E62"/>
    <mergeCell ref="C56:C62"/>
    <mergeCell ref="D49:D55"/>
    <mergeCell ref="E49:E55"/>
    <mergeCell ref="C49:C55"/>
    <mergeCell ref="L91:L111"/>
    <mergeCell ref="A105:A111"/>
    <mergeCell ref="B105:B111"/>
    <mergeCell ref="C105:C111"/>
    <mergeCell ref="D105:D111"/>
    <mergeCell ref="E105:E111"/>
    <mergeCell ref="A91:A97"/>
    <mergeCell ref="B91:B97"/>
    <mergeCell ref="C91:C97"/>
    <mergeCell ref="D91:D97"/>
    <mergeCell ref="E91:E97"/>
    <mergeCell ref="A98:A104"/>
    <mergeCell ref="B98:B104"/>
    <mergeCell ref="C98:C104"/>
    <mergeCell ref="D98:D104"/>
    <mergeCell ref="E98:E104"/>
  </mergeCells>
  <pageMargins left="0.7" right="0.7" top="0.75" bottom="0.75" header="0.3" footer="0.3"/>
  <pageSetup paperSize="9" orientation="portrait" r:id="rId2"/>
  <drawing r:id="rId3"/>
  <legacyDrawing r:id="rId4"/>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1:K33"/>
  <sheetViews>
    <sheetView topLeftCell="A3" workbookViewId="0">
      <pane ySplit="2" topLeftCell="A5" activePane="bottomLeft" state="frozen"/>
      <selection activeCell="A3" sqref="A3"/>
      <selection pane="bottomLeft" activeCell="E9" sqref="E9"/>
    </sheetView>
  </sheetViews>
  <sheetFormatPr defaultColWidth="11.42578125" defaultRowHeight="12" outlineLevelRow="1" outlineLevelCol="1"/>
  <cols>
    <col min="1" max="1" width="29.42578125" style="159" customWidth="1"/>
    <col min="2" max="2" width="30" style="145" bestFit="1" customWidth="1"/>
    <col min="3" max="4" width="20.140625" style="145" customWidth="1"/>
    <col min="5" max="5" width="15" style="145" customWidth="1"/>
    <col min="6" max="6" width="12" style="160" customWidth="1" outlineLevel="1"/>
    <col min="7" max="7" width="9.85546875" style="160" customWidth="1" outlineLevel="1"/>
    <col min="8" max="8" width="10.5703125" style="161" customWidth="1"/>
    <col min="9" max="9" width="10.85546875" style="161" customWidth="1" collapsed="1"/>
    <col min="10" max="10" width="10.42578125" style="220" bestFit="1" customWidth="1" collapsed="1"/>
    <col min="11" max="16384" width="11.42578125" style="61"/>
  </cols>
  <sheetData>
    <row r="1" spans="1:11" ht="8.25" customHeight="1">
      <c r="A1" s="188"/>
      <c r="B1" s="188"/>
      <c r="C1" s="188"/>
      <c r="D1" s="188"/>
      <c r="E1" s="188"/>
      <c r="F1" s="188"/>
      <c r="G1" s="188"/>
      <c r="H1" s="189"/>
      <c r="I1" s="145"/>
      <c r="J1" s="216"/>
    </row>
    <row r="2" spans="1:11" ht="10.5" customHeight="1">
      <c r="A2" s="188"/>
      <c r="B2" s="188"/>
      <c r="C2" s="188"/>
      <c r="D2" s="188"/>
      <c r="E2" s="188"/>
      <c r="F2" s="145"/>
      <c r="G2" s="145"/>
      <c r="H2" s="145"/>
      <c r="I2" s="145"/>
      <c r="J2" s="216"/>
    </row>
    <row r="3" spans="1:11" s="184" customFormat="1" ht="53.25" customHeight="1">
      <c r="A3" s="201"/>
      <c r="B3" s="183" t="s">
        <v>34</v>
      </c>
      <c r="C3" s="183" t="s">
        <v>321</v>
      </c>
      <c r="D3" s="183" t="s">
        <v>42</v>
      </c>
      <c r="E3" s="183" t="s">
        <v>442</v>
      </c>
      <c r="F3" s="183" t="s">
        <v>435</v>
      </c>
      <c r="G3" s="183" t="s">
        <v>436</v>
      </c>
      <c r="H3" s="183" t="s">
        <v>102</v>
      </c>
      <c r="I3" s="183" t="s">
        <v>103</v>
      </c>
      <c r="J3" s="217" t="s">
        <v>576</v>
      </c>
    </row>
    <row r="4" spans="1:11" s="62" customFormat="1" ht="34.5" customHeight="1">
      <c r="A4" s="179" t="s">
        <v>439</v>
      </c>
      <c r="B4" s="180"/>
      <c r="C4" s="180"/>
      <c r="D4" s="180"/>
      <c r="E4" s="180"/>
      <c r="F4" s="181"/>
      <c r="G4" s="181"/>
      <c r="H4" s="182"/>
      <c r="I4" s="182"/>
      <c r="J4" s="218"/>
    </row>
    <row r="5" spans="1:11" s="64" customFormat="1" ht="53.25" customHeight="1" outlineLevel="1">
      <c r="A5" s="202" t="s">
        <v>438</v>
      </c>
      <c r="B5" s="166" t="s">
        <v>440</v>
      </c>
      <c r="C5" s="187"/>
      <c r="D5" s="187" t="s">
        <v>916</v>
      </c>
      <c r="E5" s="146">
        <v>500</v>
      </c>
      <c r="F5" s="147" t="s">
        <v>432</v>
      </c>
      <c r="G5" s="148">
        <v>6</v>
      </c>
      <c r="H5" s="173">
        <f>I5*0.5</f>
        <v>350</v>
      </c>
      <c r="I5" s="173">
        <v>700</v>
      </c>
      <c r="J5" s="219"/>
      <c r="K5" s="529" t="s">
        <v>1209</v>
      </c>
    </row>
    <row r="6" spans="1:11" s="64" customFormat="1" ht="53.25" customHeight="1" outlineLevel="1">
      <c r="A6" s="202" t="s">
        <v>437</v>
      </c>
      <c r="B6" s="166" t="s">
        <v>441</v>
      </c>
      <c r="C6" s="187"/>
      <c r="D6" s="187" t="s">
        <v>917</v>
      </c>
      <c r="E6" s="146">
        <v>500</v>
      </c>
      <c r="F6" s="147" t="s">
        <v>432</v>
      </c>
      <c r="G6" s="148">
        <v>6</v>
      </c>
      <c r="H6" s="173">
        <f t="shared" ref="H6:H11" si="0">I6*0.65</f>
        <v>455</v>
      </c>
      <c r="I6" s="173">
        <v>700</v>
      </c>
      <c r="J6" s="219"/>
    </row>
    <row r="7" spans="1:11" s="64" customFormat="1" ht="53.25" customHeight="1" outlineLevel="1">
      <c r="A7" s="202" t="s">
        <v>494</v>
      </c>
      <c r="B7" s="166" t="s">
        <v>500</v>
      </c>
      <c r="C7" s="187"/>
      <c r="D7" s="187" t="s">
        <v>918</v>
      </c>
      <c r="E7" s="146">
        <v>100</v>
      </c>
      <c r="F7" s="147" t="s">
        <v>432</v>
      </c>
      <c r="G7" s="148">
        <v>20</v>
      </c>
      <c r="H7" s="173">
        <f t="shared" si="0"/>
        <v>325</v>
      </c>
      <c r="I7" s="173">
        <v>500</v>
      </c>
      <c r="J7" s="219"/>
    </row>
    <row r="8" spans="1:11" s="64" customFormat="1" ht="53.25" customHeight="1" outlineLevel="1">
      <c r="A8" s="202" t="s">
        <v>453</v>
      </c>
      <c r="B8" s="166" t="s">
        <v>499</v>
      </c>
      <c r="C8" s="187"/>
      <c r="D8" s="187" t="s">
        <v>919</v>
      </c>
      <c r="E8" s="146">
        <v>100</v>
      </c>
      <c r="F8" s="147" t="s">
        <v>432</v>
      </c>
      <c r="G8" s="148">
        <v>20</v>
      </c>
      <c r="H8" s="173">
        <f t="shared" si="0"/>
        <v>227.5</v>
      </c>
      <c r="I8" s="173">
        <v>350</v>
      </c>
      <c r="J8" s="219"/>
    </row>
    <row r="9" spans="1:11" s="64" customFormat="1" ht="53.25" customHeight="1" outlineLevel="1">
      <c r="A9" s="202" t="s">
        <v>454</v>
      </c>
      <c r="B9" s="166" t="s">
        <v>498</v>
      </c>
      <c r="C9" s="187"/>
      <c r="D9" s="187" t="s">
        <v>920</v>
      </c>
      <c r="E9" s="146">
        <v>100</v>
      </c>
      <c r="F9" s="147" t="s">
        <v>432</v>
      </c>
      <c r="G9" s="148">
        <v>20</v>
      </c>
      <c r="H9" s="173">
        <f t="shared" si="0"/>
        <v>195</v>
      </c>
      <c r="I9" s="173">
        <v>300</v>
      </c>
      <c r="J9" s="219"/>
    </row>
    <row r="10" spans="1:11" s="64" customFormat="1" ht="53.25" customHeight="1" outlineLevel="1">
      <c r="A10" s="202" t="s">
        <v>492</v>
      </c>
      <c r="B10" s="166" t="s">
        <v>495</v>
      </c>
      <c r="C10" s="187"/>
      <c r="D10" s="187" t="s">
        <v>921</v>
      </c>
      <c r="E10" s="146">
        <v>100</v>
      </c>
      <c r="F10" s="147" t="s">
        <v>432</v>
      </c>
      <c r="G10" s="148">
        <v>20</v>
      </c>
      <c r="H10" s="173">
        <f t="shared" si="0"/>
        <v>292.5</v>
      </c>
      <c r="I10" s="173">
        <v>450</v>
      </c>
      <c r="J10" s="219"/>
    </row>
    <row r="11" spans="1:11" s="64" customFormat="1" ht="53.25" customHeight="1" outlineLevel="1">
      <c r="A11" s="202" t="s">
        <v>491</v>
      </c>
      <c r="B11" s="166" t="s">
        <v>496</v>
      </c>
      <c r="C11" s="187"/>
      <c r="D11" s="187" t="s">
        <v>922</v>
      </c>
      <c r="E11" s="146">
        <v>100</v>
      </c>
      <c r="F11" s="147" t="s">
        <v>432</v>
      </c>
      <c r="G11" s="148">
        <v>20</v>
      </c>
      <c r="H11" s="173">
        <f t="shared" si="0"/>
        <v>383.5</v>
      </c>
      <c r="I11" s="173">
        <v>590</v>
      </c>
      <c r="J11" s="219"/>
    </row>
    <row r="12" spans="1:11" s="64" customFormat="1" ht="53.25" customHeight="1" outlineLevel="1">
      <c r="A12" s="202" t="s">
        <v>493</v>
      </c>
      <c r="B12" s="166" t="s">
        <v>497</v>
      </c>
      <c r="C12" s="187"/>
      <c r="D12" s="187" t="s">
        <v>923</v>
      </c>
      <c r="E12" s="146">
        <v>100</v>
      </c>
      <c r="F12" s="147" t="s">
        <v>432</v>
      </c>
      <c r="G12" s="148">
        <v>20</v>
      </c>
      <c r="H12" s="173">
        <f>I12*0.5</f>
        <v>195</v>
      </c>
      <c r="I12" s="173">
        <v>390</v>
      </c>
      <c r="J12" s="219"/>
      <c r="K12" s="529" t="s">
        <v>1209</v>
      </c>
    </row>
    <row r="13" spans="1:11" s="64" customFormat="1" ht="53.25" customHeight="1" outlineLevel="1">
      <c r="A13" s="202"/>
      <c r="B13" s="166"/>
      <c r="C13" s="187"/>
      <c r="D13" s="187"/>
      <c r="E13" s="146"/>
      <c r="F13" s="147"/>
      <c r="G13" s="148"/>
      <c r="H13" s="173"/>
      <c r="I13" s="173"/>
      <c r="J13" s="219"/>
    </row>
    <row r="14" spans="1:11" s="64" customFormat="1" ht="53.25" customHeight="1" outlineLevel="1">
      <c r="A14" s="202"/>
      <c r="B14" s="166"/>
      <c r="C14" s="187"/>
      <c r="D14" s="187"/>
      <c r="E14" s="146"/>
      <c r="F14" s="147"/>
      <c r="G14" s="148"/>
      <c r="H14" s="173"/>
      <c r="I14" s="173"/>
      <c r="J14" s="219"/>
    </row>
    <row r="15" spans="1:11" s="64" customFormat="1" ht="53.25" customHeight="1" outlineLevel="1">
      <c r="A15" s="202"/>
      <c r="B15" s="166"/>
      <c r="C15" s="187"/>
      <c r="D15" s="187"/>
      <c r="E15" s="146"/>
      <c r="F15" s="147"/>
      <c r="G15" s="148"/>
      <c r="H15" s="173"/>
      <c r="I15" s="173"/>
      <c r="J15" s="219"/>
    </row>
    <row r="16" spans="1:11" s="64" customFormat="1" ht="53.25" customHeight="1" outlineLevel="1">
      <c r="A16" s="202"/>
      <c r="B16" s="166"/>
      <c r="C16" s="187"/>
      <c r="D16" s="187"/>
      <c r="E16" s="146"/>
      <c r="F16" s="147"/>
      <c r="G16" s="148"/>
      <c r="H16" s="173"/>
      <c r="I16" s="173"/>
      <c r="J16" s="219"/>
    </row>
    <row r="17" spans="1:10" s="64" customFormat="1" ht="53.25" customHeight="1" outlineLevel="1">
      <c r="A17" s="202"/>
      <c r="B17" s="166"/>
      <c r="C17" s="187"/>
      <c r="D17" s="187"/>
      <c r="E17" s="146"/>
      <c r="F17" s="147"/>
      <c r="G17" s="148"/>
      <c r="H17" s="173"/>
      <c r="I17" s="173"/>
      <c r="J17" s="219"/>
    </row>
    <row r="18" spans="1:10" s="64" customFormat="1" ht="53.25" customHeight="1" outlineLevel="1">
      <c r="A18" s="202"/>
      <c r="B18" s="166"/>
      <c r="C18" s="187"/>
      <c r="D18" s="187"/>
      <c r="E18" s="146"/>
      <c r="F18" s="147"/>
      <c r="G18" s="148"/>
      <c r="H18" s="173"/>
      <c r="I18" s="173"/>
      <c r="J18" s="219"/>
    </row>
    <row r="19" spans="1:10" s="64" customFormat="1" ht="53.25" customHeight="1" outlineLevel="1">
      <c r="A19" s="202"/>
      <c r="B19" s="166"/>
      <c r="C19" s="187"/>
      <c r="D19" s="187"/>
      <c r="E19" s="146"/>
      <c r="F19" s="147"/>
      <c r="G19" s="148"/>
      <c r="H19" s="173"/>
      <c r="I19" s="173"/>
      <c r="J19" s="219"/>
    </row>
    <row r="20" spans="1:10" s="64" customFormat="1" ht="53.25" customHeight="1" outlineLevel="1">
      <c r="A20" s="202"/>
      <c r="B20" s="166"/>
      <c r="C20" s="187"/>
      <c r="D20" s="187"/>
      <c r="E20" s="146"/>
      <c r="F20" s="147"/>
      <c r="G20" s="148"/>
      <c r="H20" s="173"/>
      <c r="I20" s="173"/>
      <c r="J20" s="219"/>
    </row>
    <row r="21" spans="1:10" s="64" customFormat="1" ht="53.25" customHeight="1" outlineLevel="1">
      <c r="A21" s="202"/>
      <c r="B21" s="166"/>
      <c r="C21" s="187"/>
      <c r="D21" s="187"/>
      <c r="E21" s="146"/>
      <c r="F21" s="147"/>
      <c r="G21" s="148"/>
      <c r="H21" s="173"/>
      <c r="I21" s="173"/>
      <c r="J21" s="219"/>
    </row>
    <row r="22" spans="1:10" s="64" customFormat="1" ht="53.25" customHeight="1" outlineLevel="1">
      <c r="A22" s="202"/>
      <c r="B22" s="166"/>
      <c r="C22" s="187"/>
      <c r="D22" s="187"/>
      <c r="E22" s="146"/>
      <c r="F22" s="147"/>
      <c r="G22" s="148"/>
      <c r="H22" s="173"/>
      <c r="I22" s="173"/>
      <c r="J22" s="219"/>
    </row>
    <row r="23" spans="1:10" s="64" customFormat="1" ht="53.25" customHeight="1" outlineLevel="1">
      <c r="A23" s="202"/>
      <c r="B23" s="166"/>
      <c r="C23" s="187"/>
      <c r="D23" s="187"/>
      <c r="E23" s="146"/>
      <c r="F23" s="147"/>
      <c r="G23" s="148"/>
      <c r="H23" s="173"/>
      <c r="I23" s="173"/>
      <c r="J23" s="219"/>
    </row>
    <row r="24" spans="1:10" s="64" customFormat="1" ht="53.25" customHeight="1" outlineLevel="1">
      <c r="A24" s="202"/>
      <c r="B24" s="166"/>
      <c r="C24" s="187"/>
      <c r="D24" s="187"/>
      <c r="E24" s="146"/>
      <c r="F24" s="147"/>
      <c r="G24" s="148"/>
      <c r="H24" s="173"/>
      <c r="I24" s="173"/>
      <c r="J24" s="219"/>
    </row>
    <row r="25" spans="1:10" s="64" customFormat="1" ht="53.25" customHeight="1" outlineLevel="1">
      <c r="A25" s="202"/>
      <c r="B25" s="166"/>
      <c r="C25" s="187"/>
      <c r="D25" s="187"/>
      <c r="E25" s="146"/>
      <c r="F25" s="147"/>
      <c r="G25" s="148"/>
      <c r="H25" s="173"/>
      <c r="I25" s="173"/>
      <c r="J25" s="219"/>
    </row>
    <row r="26" spans="1:10" s="64" customFormat="1" ht="97.5" customHeight="1" outlineLevel="1">
      <c r="A26" s="167"/>
      <c r="B26" s="168"/>
      <c r="C26" s="150"/>
      <c r="D26" s="150"/>
      <c r="E26" s="151"/>
      <c r="F26" s="147"/>
      <c r="G26" s="148"/>
      <c r="H26" s="173"/>
      <c r="I26" s="173"/>
      <c r="J26" s="219"/>
    </row>
    <row r="27" spans="1:10" s="64" customFormat="1" ht="97.5" customHeight="1" outlineLevel="1">
      <c r="A27" s="167"/>
      <c r="B27" s="168"/>
      <c r="C27" s="150"/>
      <c r="D27" s="150"/>
      <c r="E27" s="151"/>
      <c r="F27" s="147"/>
      <c r="G27" s="148"/>
      <c r="H27" s="173"/>
      <c r="I27" s="173"/>
      <c r="J27" s="219"/>
    </row>
    <row r="28" spans="1:10" s="64" customFormat="1" ht="97.5" customHeight="1" outlineLevel="1">
      <c r="A28" s="167"/>
      <c r="B28" s="168"/>
      <c r="C28" s="150"/>
      <c r="D28" s="150"/>
      <c r="E28" s="151"/>
      <c r="F28" s="147"/>
      <c r="G28" s="148"/>
      <c r="H28" s="173"/>
      <c r="I28" s="173"/>
      <c r="J28" s="219"/>
    </row>
    <row r="29" spans="1:10" s="64" customFormat="1" ht="97.5" customHeight="1" outlineLevel="1">
      <c r="A29" s="167"/>
      <c r="B29" s="168"/>
      <c r="C29" s="150"/>
      <c r="D29" s="150"/>
      <c r="E29" s="151"/>
      <c r="F29" s="147"/>
      <c r="G29" s="148"/>
      <c r="H29" s="173"/>
      <c r="I29" s="173"/>
      <c r="J29" s="219"/>
    </row>
    <row r="30" spans="1:10" s="64" customFormat="1" ht="97.5" customHeight="1" outlineLevel="1">
      <c r="A30" s="167"/>
      <c r="B30" s="168"/>
      <c r="C30" s="150"/>
      <c r="D30" s="150"/>
      <c r="E30" s="151"/>
      <c r="F30" s="147"/>
      <c r="G30" s="148"/>
      <c r="H30" s="173"/>
      <c r="I30" s="173"/>
      <c r="J30" s="219"/>
    </row>
    <row r="31" spans="1:10" s="64" customFormat="1" ht="97.5" customHeight="1" outlineLevel="1">
      <c r="A31" s="167"/>
      <c r="B31" s="168"/>
      <c r="C31" s="150"/>
      <c r="D31" s="150"/>
      <c r="E31" s="151"/>
      <c r="F31" s="147"/>
      <c r="G31" s="148"/>
      <c r="H31" s="173"/>
      <c r="I31" s="173"/>
      <c r="J31" s="219"/>
    </row>
    <row r="32" spans="1:10" s="64" customFormat="1" ht="97.5" customHeight="1" outlineLevel="1">
      <c r="A32" s="167"/>
      <c r="B32" s="168"/>
      <c r="C32" s="150"/>
      <c r="D32" s="150"/>
      <c r="E32" s="151"/>
      <c r="F32" s="147"/>
      <c r="G32" s="148"/>
      <c r="H32" s="173"/>
      <c r="I32" s="173"/>
      <c r="J32" s="219"/>
    </row>
    <row r="33" spans="1:10" s="64" customFormat="1" ht="86.25" customHeight="1" outlineLevel="1">
      <c r="A33" s="169"/>
      <c r="B33" s="168"/>
      <c r="C33" s="150"/>
      <c r="D33" s="150"/>
      <c r="E33" s="151"/>
      <c r="F33" s="147"/>
      <c r="G33" s="148"/>
      <c r="H33" s="173"/>
      <c r="I33" s="173"/>
      <c r="J33" s="219"/>
    </row>
  </sheetData>
  <customSheetViews>
    <customSheetView guid="{1AB649FC-8514-4DA1-BE6E-7E2DF01441E6}" topLeftCell="A3">
      <pane ySplit="2" topLeftCell="A5" activePane="bottomLeft" state="frozen"/>
      <selection pane="bottomLeft" activeCell="K7" sqref="K7"/>
      <pageMargins left="0.7" right="0.7" top="0.75" bottom="0.75" header="0.3" footer="0.3"/>
    </customSheetView>
  </customSheetView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70"/>
  <sheetViews>
    <sheetView showRowColHeaders="0" workbookViewId="0">
      <selection activeCell="L9" sqref="L9"/>
    </sheetView>
  </sheetViews>
  <sheetFormatPr defaultColWidth="11.42578125" defaultRowHeight="12" outlineLevelRow="1" outlineLevelCol="1"/>
  <cols>
    <col min="1" max="1" width="29.42578125" style="159" customWidth="1"/>
    <col min="2" max="2" width="16.5703125" style="145" customWidth="1"/>
    <col min="3" max="3" width="34.42578125" style="145" customWidth="1"/>
    <col min="4" max="4" width="34.85546875" style="145" customWidth="1"/>
    <col min="5" max="5" width="15" style="145" customWidth="1"/>
    <col min="6" max="6" width="9.85546875" style="145" customWidth="1"/>
    <col min="7" max="7" width="13.7109375" style="145" bestFit="1" customWidth="1"/>
    <col min="8" max="8" width="25.85546875" style="145" hidden="1" customWidth="1" outlineLevel="1"/>
    <col min="9" max="9" width="8.42578125" style="160" hidden="1" customWidth="1" outlineLevel="1"/>
    <col min="10" max="10" width="9.85546875" style="160" hidden="1" customWidth="1" outlineLevel="1"/>
    <col min="11" max="11" width="9.85546875" style="160" customWidth="1" outlineLevel="1"/>
    <col min="12" max="12" width="9" style="161" customWidth="1"/>
    <col min="13" max="13" width="9.5703125" style="161" customWidth="1" collapsed="1"/>
    <col min="14" max="14" width="10.5703125" style="161" bestFit="1" customWidth="1" collapsed="1"/>
    <col min="15" max="16384" width="11.42578125" style="159"/>
  </cols>
  <sheetData>
    <row r="1" spans="1:15">
      <c r="A1" s="188"/>
      <c r="B1" s="188"/>
      <c r="C1" s="188"/>
      <c r="D1" s="188"/>
      <c r="E1" s="188"/>
      <c r="F1" s="188"/>
      <c r="G1" s="188"/>
      <c r="H1" s="188"/>
      <c r="I1" s="188"/>
      <c r="J1" s="188"/>
      <c r="K1" s="188"/>
      <c r="L1" s="189"/>
      <c r="M1" s="189"/>
      <c r="N1" s="189"/>
    </row>
    <row r="2" spans="1:15">
      <c r="A2" s="188"/>
      <c r="B2" s="188"/>
      <c r="C2" s="188"/>
      <c r="D2" s="188"/>
      <c r="E2" s="188"/>
      <c r="I2" s="145"/>
      <c r="J2" s="145"/>
      <c r="K2" s="145"/>
      <c r="L2" s="145"/>
      <c r="M2" s="145"/>
      <c r="N2" s="145"/>
    </row>
    <row r="3" spans="1:15" s="417" customFormat="1" ht="75">
      <c r="A3" s="201"/>
      <c r="B3" s="183" t="s">
        <v>34</v>
      </c>
      <c r="C3" s="183" t="s">
        <v>321</v>
      </c>
      <c r="D3" s="183" t="s">
        <v>592</v>
      </c>
      <c r="E3" s="183" t="s">
        <v>33</v>
      </c>
      <c r="F3" s="183" t="s">
        <v>42</v>
      </c>
      <c r="G3" s="183" t="s">
        <v>69</v>
      </c>
      <c r="H3" s="183" t="s">
        <v>61</v>
      </c>
      <c r="I3" s="183" t="s">
        <v>101</v>
      </c>
      <c r="J3" s="183" t="s">
        <v>100</v>
      </c>
      <c r="K3" s="217" t="s">
        <v>681</v>
      </c>
      <c r="L3" s="183" t="s">
        <v>102</v>
      </c>
      <c r="M3" s="183" t="s">
        <v>103</v>
      </c>
      <c r="N3" s="183" t="s">
        <v>576</v>
      </c>
    </row>
    <row r="4" spans="1:15" s="421" customFormat="1" ht="15.75">
      <c r="A4" s="179" t="s">
        <v>593</v>
      </c>
      <c r="B4" s="180"/>
      <c r="C4" s="180"/>
      <c r="D4" s="180"/>
      <c r="E4" s="180"/>
      <c r="F4" s="180"/>
      <c r="G4" s="180"/>
      <c r="H4" s="180"/>
      <c r="I4" s="181"/>
      <c r="J4" s="181"/>
      <c r="K4" s="181"/>
      <c r="L4" s="418"/>
      <c r="M4" s="418"/>
      <c r="N4" s="418"/>
    </row>
    <row r="5" spans="1:15" s="421" customFormat="1" ht="15.75">
      <c r="A5" s="228" t="s">
        <v>594</v>
      </c>
      <c r="B5" s="177"/>
      <c r="C5" s="177"/>
      <c r="D5" s="177"/>
      <c r="E5" s="177"/>
      <c r="F5" s="177"/>
      <c r="G5" s="177"/>
      <c r="H5" s="177"/>
      <c r="I5" s="178"/>
      <c r="J5" s="178"/>
      <c r="K5" s="178"/>
      <c r="L5" s="419"/>
      <c r="M5" s="419"/>
      <c r="N5" s="419"/>
      <c r="O5" s="530" t="s">
        <v>1209</v>
      </c>
    </row>
    <row r="6" spans="1:15" s="425" customFormat="1" ht="84" customHeight="1" outlineLevel="1">
      <c r="A6" s="151" t="s">
        <v>593</v>
      </c>
      <c r="B6" s="151" t="s">
        <v>595</v>
      </c>
      <c r="C6" s="151"/>
      <c r="D6" s="833" t="s">
        <v>596</v>
      </c>
      <c r="E6" s="151" t="s">
        <v>597</v>
      </c>
      <c r="F6" s="151" t="s">
        <v>924</v>
      </c>
      <c r="G6" s="151"/>
      <c r="H6" s="151"/>
      <c r="I6" s="152"/>
      <c r="J6" s="153"/>
      <c r="K6" s="153"/>
      <c r="L6" s="419"/>
      <c r="M6" s="419"/>
      <c r="N6" s="419"/>
      <c r="O6" s="530" t="s">
        <v>1209</v>
      </c>
    </row>
    <row r="7" spans="1:15" s="425" customFormat="1" ht="12.75" outlineLevel="1">
      <c r="A7" s="151" t="s">
        <v>593</v>
      </c>
      <c r="B7" s="151" t="s">
        <v>595</v>
      </c>
      <c r="C7" s="151"/>
      <c r="D7" s="601"/>
      <c r="E7" s="151" t="s">
        <v>597</v>
      </c>
      <c r="F7" s="151" t="s">
        <v>924</v>
      </c>
      <c r="G7" s="151" t="s">
        <v>70</v>
      </c>
      <c r="H7" s="151" t="s">
        <v>160</v>
      </c>
      <c r="I7" s="152" t="s">
        <v>97</v>
      </c>
      <c r="J7" s="153">
        <v>15</v>
      </c>
      <c r="K7" s="153"/>
      <c r="L7" s="419">
        <f>M7*0.5</f>
        <v>17500</v>
      </c>
      <c r="M7" s="419">
        <v>35000</v>
      </c>
      <c r="N7" s="419"/>
      <c r="O7" s="530" t="s">
        <v>1209</v>
      </c>
    </row>
    <row r="8" spans="1:15" s="425" customFormat="1" ht="12.75" outlineLevel="1">
      <c r="A8" s="151" t="s">
        <v>593</v>
      </c>
      <c r="B8" s="151" t="s">
        <v>595</v>
      </c>
      <c r="C8" s="151"/>
      <c r="D8" s="601"/>
      <c r="E8" s="151" t="s">
        <v>597</v>
      </c>
      <c r="F8" s="151" t="s">
        <v>924</v>
      </c>
      <c r="G8" s="151" t="s">
        <v>71</v>
      </c>
      <c r="H8" s="151" t="s">
        <v>160</v>
      </c>
      <c r="I8" s="152" t="s">
        <v>97</v>
      </c>
      <c r="J8" s="153">
        <v>15</v>
      </c>
      <c r="K8" s="153"/>
      <c r="L8" s="419">
        <f t="shared" ref="L8:L38" si="0">M8*0.5</f>
        <v>17500</v>
      </c>
      <c r="M8" s="419">
        <v>35000</v>
      </c>
      <c r="N8" s="419"/>
      <c r="O8" s="530" t="s">
        <v>1209</v>
      </c>
    </row>
    <row r="9" spans="1:15" s="425" customFormat="1" ht="12.75" outlineLevel="1">
      <c r="A9" s="151" t="s">
        <v>593</v>
      </c>
      <c r="B9" s="151" t="s">
        <v>595</v>
      </c>
      <c r="C9" s="151"/>
      <c r="D9" s="601"/>
      <c r="E9" s="151" t="s">
        <v>597</v>
      </c>
      <c r="F9" s="151" t="s">
        <v>924</v>
      </c>
      <c r="G9" s="151" t="s">
        <v>72</v>
      </c>
      <c r="H9" s="151" t="s">
        <v>160</v>
      </c>
      <c r="I9" s="152" t="s">
        <v>97</v>
      </c>
      <c r="J9" s="153">
        <v>15</v>
      </c>
      <c r="K9" s="153"/>
      <c r="L9" s="419">
        <f t="shared" si="0"/>
        <v>17500</v>
      </c>
      <c r="M9" s="419">
        <v>35000</v>
      </c>
      <c r="N9" s="419"/>
      <c r="O9" s="530" t="s">
        <v>1209</v>
      </c>
    </row>
    <row r="10" spans="1:15" s="425" customFormat="1" ht="12.75" outlineLevel="1">
      <c r="A10" s="151" t="s">
        <v>593</v>
      </c>
      <c r="B10" s="151" t="s">
        <v>595</v>
      </c>
      <c r="C10" s="151"/>
      <c r="D10" s="601"/>
      <c r="E10" s="151" t="s">
        <v>597</v>
      </c>
      <c r="F10" s="151" t="s">
        <v>924</v>
      </c>
      <c r="G10" s="151" t="s">
        <v>73</v>
      </c>
      <c r="H10" s="151" t="s">
        <v>160</v>
      </c>
      <c r="I10" s="152" t="s">
        <v>97</v>
      </c>
      <c r="J10" s="153">
        <v>15</v>
      </c>
      <c r="K10" s="153"/>
      <c r="L10" s="419">
        <f t="shared" si="0"/>
        <v>17500</v>
      </c>
      <c r="M10" s="419">
        <v>35000</v>
      </c>
      <c r="N10" s="419"/>
      <c r="O10" s="530" t="s">
        <v>1209</v>
      </c>
    </row>
    <row r="11" spans="1:15" s="425" customFormat="1" ht="12.75" outlineLevel="1">
      <c r="A11" s="151" t="s">
        <v>593</v>
      </c>
      <c r="B11" s="151" t="s">
        <v>595</v>
      </c>
      <c r="C11" s="151"/>
      <c r="D11" s="602"/>
      <c r="E11" s="151" t="s">
        <v>597</v>
      </c>
      <c r="F11" s="151" t="s">
        <v>924</v>
      </c>
      <c r="G11" s="151" t="s">
        <v>598</v>
      </c>
      <c r="H11" s="151" t="s">
        <v>160</v>
      </c>
      <c r="I11" s="152" t="s">
        <v>97</v>
      </c>
      <c r="J11" s="153">
        <v>15</v>
      </c>
      <c r="K11" s="153"/>
      <c r="L11" s="419">
        <f t="shared" si="0"/>
        <v>17500</v>
      </c>
      <c r="M11" s="419">
        <v>35000</v>
      </c>
      <c r="N11" s="419"/>
      <c r="O11" s="530" t="s">
        <v>1209</v>
      </c>
    </row>
    <row r="12" spans="1:15" s="425" customFormat="1" ht="75.75" customHeight="1" outlineLevel="1">
      <c r="A12" s="151" t="s">
        <v>593</v>
      </c>
      <c r="B12" s="151" t="s">
        <v>595</v>
      </c>
      <c r="C12" s="151"/>
      <c r="D12" s="833" t="s">
        <v>596</v>
      </c>
      <c r="E12" s="151" t="s">
        <v>599</v>
      </c>
      <c r="F12" s="151" t="s">
        <v>924</v>
      </c>
      <c r="G12" s="151"/>
      <c r="H12" s="151"/>
      <c r="I12" s="152"/>
      <c r="J12" s="153"/>
      <c r="K12" s="153"/>
      <c r="L12" s="419">
        <f t="shared" si="0"/>
        <v>17500</v>
      </c>
      <c r="M12" s="419">
        <v>35000</v>
      </c>
      <c r="N12" s="419"/>
      <c r="O12" s="530" t="s">
        <v>1209</v>
      </c>
    </row>
    <row r="13" spans="1:15" s="425" customFormat="1" ht="12.75" outlineLevel="1">
      <c r="A13" s="151" t="s">
        <v>593</v>
      </c>
      <c r="B13" s="151" t="s">
        <v>595</v>
      </c>
      <c r="C13" s="151"/>
      <c r="D13" s="601"/>
      <c r="E13" s="151" t="s">
        <v>599</v>
      </c>
      <c r="F13" s="151" t="s">
        <v>924</v>
      </c>
      <c r="G13" s="151" t="s">
        <v>70</v>
      </c>
      <c r="H13" s="151" t="s">
        <v>160</v>
      </c>
      <c r="I13" s="152" t="s">
        <v>97</v>
      </c>
      <c r="J13" s="153">
        <v>15</v>
      </c>
      <c r="K13" s="153"/>
      <c r="L13" s="419">
        <f t="shared" si="0"/>
        <v>17500</v>
      </c>
      <c r="M13" s="419">
        <v>35000</v>
      </c>
      <c r="N13" s="419"/>
      <c r="O13" s="530" t="s">
        <v>1209</v>
      </c>
    </row>
    <row r="14" spans="1:15" s="425" customFormat="1" ht="12.75" outlineLevel="1">
      <c r="A14" s="151" t="s">
        <v>593</v>
      </c>
      <c r="B14" s="151" t="s">
        <v>595</v>
      </c>
      <c r="C14" s="151"/>
      <c r="D14" s="601"/>
      <c r="E14" s="151" t="s">
        <v>599</v>
      </c>
      <c r="F14" s="151" t="s">
        <v>924</v>
      </c>
      <c r="G14" s="151" t="s">
        <v>71</v>
      </c>
      <c r="H14" s="151" t="s">
        <v>160</v>
      </c>
      <c r="I14" s="152" t="s">
        <v>97</v>
      </c>
      <c r="J14" s="153">
        <v>15</v>
      </c>
      <c r="K14" s="153"/>
      <c r="L14" s="419">
        <f t="shared" si="0"/>
        <v>17500</v>
      </c>
      <c r="M14" s="419">
        <v>35000</v>
      </c>
      <c r="N14" s="419"/>
      <c r="O14" s="530" t="s">
        <v>1209</v>
      </c>
    </row>
    <row r="15" spans="1:15" s="425" customFormat="1" ht="12.75" outlineLevel="1">
      <c r="A15" s="151" t="s">
        <v>593</v>
      </c>
      <c r="B15" s="151" t="s">
        <v>595</v>
      </c>
      <c r="C15" s="151"/>
      <c r="D15" s="601"/>
      <c r="E15" s="151" t="s">
        <v>599</v>
      </c>
      <c r="F15" s="151" t="s">
        <v>924</v>
      </c>
      <c r="G15" s="151" t="s">
        <v>72</v>
      </c>
      <c r="H15" s="151" t="s">
        <v>160</v>
      </c>
      <c r="I15" s="152" t="s">
        <v>97</v>
      </c>
      <c r="J15" s="153">
        <v>15</v>
      </c>
      <c r="K15" s="153"/>
      <c r="L15" s="419">
        <f t="shared" si="0"/>
        <v>17500</v>
      </c>
      <c r="M15" s="419">
        <v>35000</v>
      </c>
      <c r="N15" s="419"/>
      <c r="O15" s="530" t="s">
        <v>1209</v>
      </c>
    </row>
    <row r="16" spans="1:15" s="425" customFormat="1" ht="12.75" outlineLevel="1">
      <c r="A16" s="151" t="s">
        <v>593</v>
      </c>
      <c r="B16" s="151" t="s">
        <v>595</v>
      </c>
      <c r="C16" s="151"/>
      <c r="D16" s="601"/>
      <c r="E16" s="151" t="s">
        <v>599</v>
      </c>
      <c r="F16" s="151" t="s">
        <v>924</v>
      </c>
      <c r="G16" s="151" t="s">
        <v>73</v>
      </c>
      <c r="H16" s="151" t="s">
        <v>160</v>
      </c>
      <c r="I16" s="152" t="s">
        <v>97</v>
      </c>
      <c r="J16" s="153">
        <v>15</v>
      </c>
      <c r="K16" s="153"/>
      <c r="L16" s="419">
        <f t="shared" si="0"/>
        <v>17500</v>
      </c>
      <c r="M16" s="419">
        <v>35000</v>
      </c>
      <c r="N16" s="419"/>
      <c r="O16" s="530" t="s">
        <v>1209</v>
      </c>
    </row>
    <row r="17" spans="1:15" s="425" customFormat="1" ht="12.75" outlineLevel="1">
      <c r="A17" s="151" t="s">
        <v>593</v>
      </c>
      <c r="B17" s="151" t="s">
        <v>595</v>
      </c>
      <c r="C17" s="151"/>
      <c r="D17" s="602"/>
      <c r="E17" s="151" t="s">
        <v>599</v>
      </c>
      <c r="F17" s="151" t="s">
        <v>924</v>
      </c>
      <c r="G17" s="151" t="s">
        <v>598</v>
      </c>
      <c r="H17" s="151" t="s">
        <v>160</v>
      </c>
      <c r="I17" s="152" t="s">
        <v>97</v>
      </c>
      <c r="J17" s="153">
        <v>15</v>
      </c>
      <c r="K17" s="153"/>
      <c r="L17" s="419">
        <f t="shared" si="0"/>
        <v>17500</v>
      </c>
      <c r="M17" s="419">
        <v>35000</v>
      </c>
      <c r="N17" s="419"/>
      <c r="O17" s="530" t="s">
        <v>1209</v>
      </c>
    </row>
    <row r="18" spans="1:15" s="425" customFormat="1" ht="79.5" customHeight="1" outlineLevel="1">
      <c r="A18" s="151" t="s">
        <v>593</v>
      </c>
      <c r="B18" s="151" t="s">
        <v>595</v>
      </c>
      <c r="C18" s="151"/>
      <c r="D18" s="833" t="s">
        <v>596</v>
      </c>
      <c r="E18" s="151" t="s">
        <v>600</v>
      </c>
      <c r="F18" s="151" t="s">
        <v>924</v>
      </c>
      <c r="G18" s="151"/>
      <c r="H18" s="151"/>
      <c r="I18" s="152"/>
      <c r="J18" s="153"/>
      <c r="K18" s="153"/>
      <c r="L18" s="419">
        <f t="shared" si="0"/>
        <v>17500</v>
      </c>
      <c r="M18" s="419">
        <v>35000</v>
      </c>
      <c r="N18" s="419"/>
      <c r="O18" s="530" t="s">
        <v>1209</v>
      </c>
    </row>
    <row r="19" spans="1:15" s="425" customFormat="1" ht="12.75" outlineLevel="1">
      <c r="A19" s="151" t="s">
        <v>593</v>
      </c>
      <c r="B19" s="151" t="s">
        <v>595</v>
      </c>
      <c r="C19" s="151"/>
      <c r="D19" s="601"/>
      <c r="E19" s="151" t="s">
        <v>600</v>
      </c>
      <c r="F19" s="151" t="s">
        <v>924</v>
      </c>
      <c r="G19" s="151" t="s">
        <v>70</v>
      </c>
      <c r="H19" s="151" t="s">
        <v>160</v>
      </c>
      <c r="I19" s="152" t="s">
        <v>97</v>
      </c>
      <c r="J19" s="153">
        <v>15</v>
      </c>
      <c r="K19" s="153"/>
      <c r="L19" s="419">
        <f t="shared" si="0"/>
        <v>17500</v>
      </c>
      <c r="M19" s="419">
        <v>35000</v>
      </c>
      <c r="N19" s="419"/>
      <c r="O19" s="530" t="s">
        <v>1209</v>
      </c>
    </row>
    <row r="20" spans="1:15" s="425" customFormat="1" ht="12.75" outlineLevel="1">
      <c r="A20" s="151" t="s">
        <v>593</v>
      </c>
      <c r="B20" s="151" t="s">
        <v>595</v>
      </c>
      <c r="C20" s="151"/>
      <c r="D20" s="601"/>
      <c r="E20" s="151" t="s">
        <v>600</v>
      </c>
      <c r="F20" s="151" t="s">
        <v>924</v>
      </c>
      <c r="G20" s="151" t="s">
        <v>71</v>
      </c>
      <c r="H20" s="151" t="s">
        <v>160</v>
      </c>
      <c r="I20" s="152" t="s">
        <v>97</v>
      </c>
      <c r="J20" s="153">
        <v>15</v>
      </c>
      <c r="K20" s="153">
        <v>87</v>
      </c>
      <c r="L20" s="419">
        <f t="shared" si="0"/>
        <v>17500</v>
      </c>
      <c r="M20" s="419">
        <v>35000</v>
      </c>
      <c r="N20" s="419"/>
      <c r="O20" s="530" t="s">
        <v>1209</v>
      </c>
    </row>
    <row r="21" spans="1:15" s="425" customFormat="1" ht="12.75" outlineLevel="1">
      <c r="A21" s="151" t="s">
        <v>593</v>
      </c>
      <c r="B21" s="151" t="s">
        <v>595</v>
      </c>
      <c r="C21" s="151"/>
      <c r="D21" s="601"/>
      <c r="E21" s="151" t="s">
        <v>600</v>
      </c>
      <c r="F21" s="151" t="s">
        <v>924</v>
      </c>
      <c r="G21" s="151" t="s">
        <v>72</v>
      </c>
      <c r="H21" s="151" t="s">
        <v>160</v>
      </c>
      <c r="I21" s="152" t="s">
        <v>97</v>
      </c>
      <c r="J21" s="153">
        <v>15</v>
      </c>
      <c r="K21" s="153"/>
      <c r="L21" s="419">
        <f t="shared" si="0"/>
        <v>17500</v>
      </c>
      <c r="M21" s="419">
        <v>35000</v>
      </c>
      <c r="N21" s="419"/>
      <c r="O21" s="530" t="s">
        <v>1209</v>
      </c>
    </row>
    <row r="22" spans="1:15" s="425" customFormat="1" ht="12.75" outlineLevel="1">
      <c r="A22" s="151" t="s">
        <v>593</v>
      </c>
      <c r="B22" s="151" t="s">
        <v>595</v>
      </c>
      <c r="C22" s="151"/>
      <c r="D22" s="601"/>
      <c r="E22" s="151" t="s">
        <v>600</v>
      </c>
      <c r="F22" s="151" t="s">
        <v>924</v>
      </c>
      <c r="G22" s="151" t="s">
        <v>73</v>
      </c>
      <c r="H22" s="151" t="s">
        <v>160</v>
      </c>
      <c r="I22" s="152" t="s">
        <v>97</v>
      </c>
      <c r="J22" s="153">
        <v>15</v>
      </c>
      <c r="K22" s="153"/>
      <c r="L22" s="419">
        <f t="shared" si="0"/>
        <v>17500</v>
      </c>
      <c r="M22" s="419">
        <v>35000</v>
      </c>
      <c r="N22" s="419"/>
      <c r="O22" s="530" t="s">
        <v>1209</v>
      </c>
    </row>
    <row r="23" spans="1:15" s="425" customFormat="1" ht="12.75" outlineLevel="1">
      <c r="A23" s="151" t="s">
        <v>593</v>
      </c>
      <c r="B23" s="151" t="s">
        <v>595</v>
      </c>
      <c r="C23" s="151"/>
      <c r="D23" s="602"/>
      <c r="E23" s="151" t="s">
        <v>600</v>
      </c>
      <c r="F23" s="151" t="s">
        <v>924</v>
      </c>
      <c r="G23" s="151" t="s">
        <v>598</v>
      </c>
      <c r="H23" s="151" t="s">
        <v>160</v>
      </c>
      <c r="I23" s="152" t="s">
        <v>97</v>
      </c>
      <c r="J23" s="153">
        <v>15</v>
      </c>
      <c r="K23" s="153"/>
      <c r="L23" s="419">
        <f t="shared" si="0"/>
        <v>17500</v>
      </c>
      <c r="M23" s="419">
        <v>35000</v>
      </c>
      <c r="N23" s="419"/>
      <c r="O23" s="530" t="s">
        <v>1209</v>
      </c>
    </row>
    <row r="24" spans="1:15" s="421" customFormat="1" ht="15.75">
      <c r="A24" s="228" t="s">
        <v>601</v>
      </c>
      <c r="B24" s="177"/>
      <c r="C24" s="177"/>
      <c r="D24" s="177"/>
      <c r="E24" s="177"/>
      <c r="F24" s="177"/>
      <c r="G24" s="177"/>
      <c r="H24" s="177"/>
      <c r="I24" s="178"/>
      <c r="J24" s="178"/>
      <c r="K24" s="178"/>
      <c r="L24" s="419">
        <f t="shared" si="0"/>
        <v>0</v>
      </c>
      <c r="M24" s="419">
        <v>0</v>
      </c>
      <c r="N24" s="419"/>
      <c r="O24" s="530" t="s">
        <v>1209</v>
      </c>
    </row>
    <row r="25" spans="1:15" s="421" customFormat="1" ht="81.75" customHeight="1" thickBot="1">
      <c r="A25" s="151" t="s">
        <v>593</v>
      </c>
      <c r="B25" s="151" t="s">
        <v>602</v>
      </c>
      <c r="C25" s="228"/>
      <c r="D25" s="228"/>
      <c r="E25" s="228"/>
      <c r="F25" s="228"/>
      <c r="G25" s="228"/>
      <c r="H25" s="228"/>
      <c r="I25" s="228"/>
      <c r="J25" s="228"/>
      <c r="K25" s="228"/>
      <c r="L25" s="419">
        <f t="shared" si="0"/>
        <v>0</v>
      </c>
      <c r="M25" s="419"/>
      <c r="N25" s="419"/>
      <c r="O25" s="530" t="s">
        <v>1209</v>
      </c>
    </row>
    <row r="26" spans="1:15" s="425" customFormat="1" ht="12.75" outlineLevel="1">
      <c r="A26" s="151" t="s">
        <v>593</v>
      </c>
      <c r="B26" s="151" t="s">
        <v>602</v>
      </c>
      <c r="C26" s="151"/>
      <c r="D26" s="834" t="s">
        <v>603</v>
      </c>
      <c r="E26" s="151" t="s">
        <v>599</v>
      </c>
      <c r="F26" s="151" t="s">
        <v>925</v>
      </c>
      <c r="G26" s="151" t="s">
        <v>74</v>
      </c>
      <c r="H26" s="151" t="s">
        <v>160</v>
      </c>
      <c r="I26" s="152" t="s">
        <v>97</v>
      </c>
      <c r="J26" s="153">
        <v>15</v>
      </c>
      <c r="K26" s="153">
        <v>3</v>
      </c>
      <c r="L26" s="419">
        <f t="shared" si="0"/>
        <v>16500</v>
      </c>
      <c r="M26" s="419">
        <v>33000</v>
      </c>
      <c r="N26" s="419"/>
      <c r="O26" s="530" t="s">
        <v>1209</v>
      </c>
    </row>
    <row r="27" spans="1:15" s="425" customFormat="1" ht="12.75" outlineLevel="1">
      <c r="A27" s="151" t="s">
        <v>593</v>
      </c>
      <c r="B27" s="151" t="s">
        <v>602</v>
      </c>
      <c r="C27" s="151"/>
      <c r="D27" s="835"/>
      <c r="E27" s="151" t="s">
        <v>599</v>
      </c>
      <c r="F27" s="151" t="s">
        <v>925</v>
      </c>
      <c r="G27" s="151" t="s">
        <v>70</v>
      </c>
      <c r="H27" s="151" t="s">
        <v>160</v>
      </c>
      <c r="I27" s="152" t="s">
        <v>97</v>
      </c>
      <c r="J27" s="153">
        <v>15</v>
      </c>
      <c r="K27" s="153">
        <v>4</v>
      </c>
      <c r="L27" s="419">
        <f t="shared" si="0"/>
        <v>16500</v>
      </c>
      <c r="M27" s="419">
        <v>33000</v>
      </c>
      <c r="N27" s="419"/>
      <c r="O27" s="530" t="s">
        <v>1209</v>
      </c>
    </row>
    <row r="28" spans="1:15" s="425" customFormat="1" ht="12.75" outlineLevel="1">
      <c r="A28" s="151" t="s">
        <v>593</v>
      </c>
      <c r="B28" s="151" t="s">
        <v>602</v>
      </c>
      <c r="C28" s="151"/>
      <c r="D28" s="835"/>
      <c r="E28" s="151" t="s">
        <v>599</v>
      </c>
      <c r="F28" s="151" t="s">
        <v>925</v>
      </c>
      <c r="G28" s="151" t="s">
        <v>71</v>
      </c>
      <c r="H28" s="151" t="s">
        <v>160</v>
      </c>
      <c r="I28" s="152" t="s">
        <v>97</v>
      </c>
      <c r="J28" s="153">
        <v>15</v>
      </c>
      <c r="K28" s="153">
        <v>10</v>
      </c>
      <c r="L28" s="419">
        <f t="shared" si="0"/>
        <v>16500</v>
      </c>
      <c r="M28" s="419">
        <v>33000</v>
      </c>
      <c r="N28" s="419"/>
      <c r="O28" s="530" t="s">
        <v>1209</v>
      </c>
    </row>
    <row r="29" spans="1:15" s="425" customFormat="1" ht="12.75" outlineLevel="1">
      <c r="A29" s="151" t="s">
        <v>593</v>
      </c>
      <c r="B29" s="151" t="s">
        <v>602</v>
      </c>
      <c r="C29" s="151"/>
      <c r="D29" s="835"/>
      <c r="E29" s="151" t="s">
        <v>599</v>
      </c>
      <c r="F29" s="151" t="s">
        <v>925</v>
      </c>
      <c r="G29" s="151" t="s">
        <v>72</v>
      </c>
      <c r="H29" s="151" t="s">
        <v>160</v>
      </c>
      <c r="I29" s="152" t="s">
        <v>97</v>
      </c>
      <c r="J29" s="153">
        <v>15</v>
      </c>
      <c r="K29" s="153">
        <v>8</v>
      </c>
      <c r="L29" s="419">
        <f t="shared" si="0"/>
        <v>16500</v>
      </c>
      <c r="M29" s="419">
        <v>33000</v>
      </c>
      <c r="N29" s="419"/>
      <c r="O29" s="530" t="s">
        <v>1209</v>
      </c>
    </row>
    <row r="30" spans="1:15" s="425" customFormat="1" ht="12.75" outlineLevel="1">
      <c r="A30" s="151" t="s">
        <v>593</v>
      </c>
      <c r="B30" s="151" t="s">
        <v>602</v>
      </c>
      <c r="C30" s="151"/>
      <c r="D30" s="835"/>
      <c r="E30" s="151" t="s">
        <v>599</v>
      </c>
      <c r="F30" s="151" t="s">
        <v>925</v>
      </c>
      <c r="G30" s="151" t="s">
        <v>73</v>
      </c>
      <c r="H30" s="151" t="s">
        <v>160</v>
      </c>
      <c r="I30" s="152" t="s">
        <v>97</v>
      </c>
      <c r="J30" s="153">
        <v>15</v>
      </c>
      <c r="K30" s="153">
        <v>2</v>
      </c>
      <c r="L30" s="419">
        <f t="shared" si="0"/>
        <v>16500</v>
      </c>
      <c r="M30" s="419">
        <v>33000</v>
      </c>
      <c r="N30" s="419"/>
      <c r="O30" s="530" t="s">
        <v>1209</v>
      </c>
    </row>
    <row r="31" spans="1:15" s="425" customFormat="1" ht="12.75" outlineLevel="1">
      <c r="A31" s="151" t="s">
        <v>593</v>
      </c>
      <c r="B31" s="151" t="s">
        <v>602</v>
      </c>
      <c r="C31" s="151"/>
      <c r="D31" s="836"/>
      <c r="E31" s="151" t="s">
        <v>599</v>
      </c>
      <c r="F31" s="151"/>
      <c r="G31" s="151"/>
      <c r="H31" s="151"/>
      <c r="I31" s="152"/>
      <c r="J31" s="153"/>
      <c r="K31" s="153"/>
      <c r="L31" s="419">
        <f t="shared" si="0"/>
        <v>16500</v>
      </c>
      <c r="M31" s="419">
        <v>33000</v>
      </c>
      <c r="N31" s="419"/>
      <c r="O31" s="530" t="s">
        <v>1209</v>
      </c>
    </row>
    <row r="32" spans="1:15" s="425" customFormat="1" ht="90" customHeight="1" outlineLevel="1" thickBot="1">
      <c r="A32" s="151" t="s">
        <v>593</v>
      </c>
      <c r="B32" s="151" t="s">
        <v>602</v>
      </c>
      <c r="C32" s="151"/>
      <c r="D32" s="244"/>
      <c r="E32" s="151"/>
      <c r="F32" s="151"/>
      <c r="G32" s="151"/>
      <c r="H32" s="151"/>
      <c r="I32" s="152"/>
      <c r="J32" s="153"/>
      <c r="K32" s="153"/>
      <c r="L32" s="419">
        <f t="shared" si="0"/>
        <v>16500</v>
      </c>
      <c r="M32" s="419">
        <v>33000</v>
      </c>
      <c r="N32" s="419"/>
      <c r="O32" s="530" t="s">
        <v>1209</v>
      </c>
    </row>
    <row r="33" spans="1:15" s="425" customFormat="1" ht="12.75" outlineLevel="1">
      <c r="A33" s="151" t="s">
        <v>593</v>
      </c>
      <c r="B33" s="151" t="s">
        <v>602</v>
      </c>
      <c r="C33" s="151"/>
      <c r="D33" s="834" t="s">
        <v>603</v>
      </c>
      <c r="E33" s="151" t="s">
        <v>600</v>
      </c>
      <c r="F33" s="151" t="s">
        <v>925</v>
      </c>
      <c r="G33" s="151" t="s">
        <v>74</v>
      </c>
      <c r="H33" s="151" t="s">
        <v>160</v>
      </c>
      <c r="I33" s="152" t="s">
        <v>97</v>
      </c>
      <c r="J33" s="153">
        <v>15</v>
      </c>
      <c r="K33" s="153">
        <v>3</v>
      </c>
      <c r="L33" s="419">
        <f t="shared" si="0"/>
        <v>16500</v>
      </c>
      <c r="M33" s="419">
        <v>33000</v>
      </c>
      <c r="N33" s="419"/>
      <c r="O33" s="530" t="s">
        <v>1209</v>
      </c>
    </row>
    <row r="34" spans="1:15" s="425" customFormat="1" ht="12.75" outlineLevel="1">
      <c r="A34" s="151" t="s">
        <v>593</v>
      </c>
      <c r="B34" s="151" t="s">
        <v>602</v>
      </c>
      <c r="C34" s="151"/>
      <c r="D34" s="835"/>
      <c r="E34" s="151" t="s">
        <v>600</v>
      </c>
      <c r="F34" s="151" t="s">
        <v>925</v>
      </c>
      <c r="G34" s="151" t="s">
        <v>70</v>
      </c>
      <c r="H34" s="151" t="s">
        <v>160</v>
      </c>
      <c r="I34" s="152" t="s">
        <v>97</v>
      </c>
      <c r="J34" s="153">
        <v>15</v>
      </c>
      <c r="K34" s="153">
        <v>5</v>
      </c>
      <c r="L34" s="419">
        <f t="shared" si="0"/>
        <v>16500</v>
      </c>
      <c r="M34" s="419">
        <v>33000</v>
      </c>
      <c r="N34" s="419"/>
      <c r="O34" s="530" t="s">
        <v>1209</v>
      </c>
    </row>
    <row r="35" spans="1:15" s="425" customFormat="1" ht="12.75" outlineLevel="1">
      <c r="A35" s="151" t="s">
        <v>593</v>
      </c>
      <c r="B35" s="151" t="s">
        <v>602</v>
      </c>
      <c r="C35" s="151"/>
      <c r="D35" s="835"/>
      <c r="E35" s="151" t="s">
        <v>600</v>
      </c>
      <c r="F35" s="151" t="s">
        <v>925</v>
      </c>
      <c r="G35" s="151" t="s">
        <v>71</v>
      </c>
      <c r="H35" s="151" t="s">
        <v>160</v>
      </c>
      <c r="I35" s="152" t="s">
        <v>97</v>
      </c>
      <c r="J35" s="153">
        <v>15</v>
      </c>
      <c r="K35" s="153">
        <v>5</v>
      </c>
      <c r="L35" s="419">
        <f t="shared" si="0"/>
        <v>16500</v>
      </c>
      <c r="M35" s="419">
        <v>33000</v>
      </c>
      <c r="N35" s="419"/>
      <c r="O35" s="530" t="s">
        <v>1209</v>
      </c>
    </row>
    <row r="36" spans="1:15" s="425" customFormat="1" ht="12.75" outlineLevel="1">
      <c r="A36" s="151" t="s">
        <v>593</v>
      </c>
      <c r="B36" s="151" t="s">
        <v>602</v>
      </c>
      <c r="C36" s="151"/>
      <c r="D36" s="835"/>
      <c r="E36" s="151" t="s">
        <v>600</v>
      </c>
      <c r="F36" s="151" t="s">
        <v>925</v>
      </c>
      <c r="G36" s="151" t="s">
        <v>72</v>
      </c>
      <c r="H36" s="151" t="s">
        <v>160</v>
      </c>
      <c r="I36" s="152" t="s">
        <v>97</v>
      </c>
      <c r="J36" s="153">
        <v>15</v>
      </c>
      <c r="K36" s="153"/>
      <c r="L36" s="419">
        <f t="shared" si="0"/>
        <v>16500</v>
      </c>
      <c r="M36" s="419">
        <v>33000</v>
      </c>
      <c r="N36" s="419"/>
      <c r="O36" s="530" t="s">
        <v>1209</v>
      </c>
    </row>
    <row r="37" spans="1:15" s="425" customFormat="1" ht="12.75" outlineLevel="1">
      <c r="A37" s="151" t="s">
        <v>593</v>
      </c>
      <c r="B37" s="151" t="s">
        <v>602</v>
      </c>
      <c r="C37" s="151"/>
      <c r="D37" s="835"/>
      <c r="E37" s="151" t="s">
        <v>600</v>
      </c>
      <c r="F37" s="151" t="s">
        <v>925</v>
      </c>
      <c r="G37" s="151" t="s">
        <v>73</v>
      </c>
      <c r="H37" s="151" t="s">
        <v>160</v>
      </c>
      <c r="I37" s="152" t="s">
        <v>97</v>
      </c>
      <c r="J37" s="153">
        <v>15</v>
      </c>
      <c r="K37" s="153"/>
      <c r="L37" s="419">
        <f t="shared" si="0"/>
        <v>16500</v>
      </c>
      <c r="M37" s="419">
        <v>33000</v>
      </c>
      <c r="N37" s="419"/>
      <c r="O37" s="530" t="s">
        <v>1209</v>
      </c>
    </row>
    <row r="38" spans="1:15" s="425" customFormat="1" ht="12.75" outlineLevel="1">
      <c r="A38" s="151" t="s">
        <v>593</v>
      </c>
      <c r="B38" s="151" t="s">
        <v>602</v>
      </c>
      <c r="C38" s="151"/>
      <c r="D38" s="836"/>
      <c r="E38" s="151" t="s">
        <v>600</v>
      </c>
      <c r="F38" s="151"/>
      <c r="G38" s="151"/>
      <c r="H38" s="151"/>
      <c r="I38" s="152"/>
      <c r="J38" s="153"/>
      <c r="K38" s="153"/>
      <c r="L38" s="419">
        <f t="shared" si="0"/>
        <v>16500</v>
      </c>
      <c r="M38" s="419">
        <v>33000</v>
      </c>
      <c r="N38" s="419"/>
      <c r="O38" s="530" t="s">
        <v>1209</v>
      </c>
    </row>
    <row r="39" spans="1:15" ht="12.75">
      <c r="A39" s="833" t="s">
        <v>1199</v>
      </c>
      <c r="B39" s="833" t="s">
        <v>656</v>
      </c>
      <c r="E39" s="151"/>
      <c r="F39" s="151"/>
      <c r="G39" s="151"/>
      <c r="H39" s="151"/>
      <c r="I39" s="152"/>
      <c r="J39" s="153"/>
      <c r="K39" s="153"/>
      <c r="L39" s="419">
        <f t="shared" ref="L39:L70" si="1">M39*0.65</f>
        <v>0</v>
      </c>
      <c r="M39" s="419">
        <v>0</v>
      </c>
      <c r="N39" s="419"/>
    </row>
    <row r="40" spans="1:15" ht="12.75">
      <c r="A40" s="601" t="s">
        <v>593</v>
      </c>
      <c r="B40" s="601" t="s">
        <v>657</v>
      </c>
      <c r="E40" s="151"/>
      <c r="F40" s="151"/>
      <c r="G40" s="151"/>
      <c r="H40" s="151"/>
      <c r="I40" s="152"/>
      <c r="J40" s="153"/>
      <c r="K40" s="153"/>
      <c r="L40" s="419">
        <f t="shared" si="1"/>
        <v>0</v>
      </c>
      <c r="M40" s="419">
        <v>0</v>
      </c>
      <c r="N40" s="419"/>
    </row>
    <row r="41" spans="1:15" ht="12.75">
      <c r="A41" s="601" t="s">
        <v>593</v>
      </c>
      <c r="B41" s="601" t="s">
        <v>657</v>
      </c>
      <c r="E41" s="151" t="s">
        <v>658</v>
      </c>
      <c r="F41" s="151" t="s">
        <v>926</v>
      </c>
      <c r="G41" s="151" t="s">
        <v>70</v>
      </c>
      <c r="H41" s="151"/>
      <c r="I41" s="152"/>
      <c r="J41" s="153"/>
      <c r="K41" s="153"/>
      <c r="L41" s="419">
        <f t="shared" si="1"/>
        <v>24700</v>
      </c>
      <c r="M41" s="419">
        <v>38000</v>
      </c>
      <c r="N41" s="419"/>
    </row>
    <row r="42" spans="1:15" ht="12.75">
      <c r="A42" s="601" t="s">
        <v>593</v>
      </c>
      <c r="B42" s="601" t="s">
        <v>657</v>
      </c>
      <c r="E42" s="151" t="s">
        <v>658</v>
      </c>
      <c r="F42" s="151" t="s">
        <v>926</v>
      </c>
      <c r="G42" s="151" t="s">
        <v>71</v>
      </c>
      <c r="H42" s="151"/>
      <c r="I42" s="152"/>
      <c r="J42" s="153"/>
      <c r="K42" s="153"/>
      <c r="L42" s="419">
        <f t="shared" si="1"/>
        <v>24700</v>
      </c>
      <c r="M42" s="419">
        <v>38000</v>
      </c>
      <c r="N42" s="419"/>
    </row>
    <row r="43" spans="1:15" ht="12.75">
      <c r="A43" s="601" t="s">
        <v>593</v>
      </c>
      <c r="B43" s="601" t="s">
        <v>657</v>
      </c>
      <c r="E43" s="151" t="s">
        <v>658</v>
      </c>
      <c r="F43" s="151" t="s">
        <v>926</v>
      </c>
      <c r="G43" s="151" t="s">
        <v>72</v>
      </c>
      <c r="H43" s="151"/>
      <c r="I43" s="152"/>
      <c r="J43" s="153"/>
      <c r="K43" s="153"/>
      <c r="L43" s="419">
        <f t="shared" si="1"/>
        <v>24700</v>
      </c>
      <c r="M43" s="419">
        <v>38000</v>
      </c>
      <c r="N43" s="419"/>
    </row>
    <row r="44" spans="1:15" ht="12.75">
      <c r="A44" s="601" t="s">
        <v>593</v>
      </c>
      <c r="B44" s="601" t="s">
        <v>657</v>
      </c>
      <c r="E44" s="151" t="s">
        <v>658</v>
      </c>
      <c r="F44" s="151" t="s">
        <v>926</v>
      </c>
      <c r="G44" s="151" t="s">
        <v>73</v>
      </c>
      <c r="H44" s="151"/>
      <c r="I44" s="152"/>
      <c r="J44" s="153"/>
      <c r="K44" s="153"/>
      <c r="L44" s="419">
        <f t="shared" si="1"/>
        <v>24700</v>
      </c>
      <c r="M44" s="419">
        <v>38000</v>
      </c>
      <c r="N44" s="419"/>
    </row>
    <row r="45" spans="1:15" ht="12.75">
      <c r="A45" s="601" t="s">
        <v>593</v>
      </c>
      <c r="B45" s="601" t="s">
        <v>657</v>
      </c>
      <c r="E45" s="151" t="s">
        <v>658</v>
      </c>
      <c r="F45" s="151" t="s">
        <v>926</v>
      </c>
      <c r="G45" s="151" t="s">
        <v>163</v>
      </c>
      <c r="H45" s="151"/>
      <c r="I45" s="152"/>
      <c r="J45" s="153"/>
      <c r="K45" s="153"/>
      <c r="L45" s="419">
        <f t="shared" si="1"/>
        <v>24700</v>
      </c>
      <c r="M45" s="419">
        <v>38000</v>
      </c>
      <c r="N45" s="419"/>
    </row>
    <row r="46" spans="1:15" ht="12.75">
      <c r="A46" s="601" t="s">
        <v>593</v>
      </c>
      <c r="B46" s="601" t="s">
        <v>657</v>
      </c>
      <c r="E46" s="151"/>
      <c r="F46" s="151"/>
      <c r="G46" s="151"/>
      <c r="H46" s="151"/>
      <c r="I46" s="152"/>
      <c r="J46" s="153"/>
      <c r="K46" s="153"/>
      <c r="L46" s="419">
        <f t="shared" si="1"/>
        <v>0</v>
      </c>
      <c r="M46" s="419">
        <v>0</v>
      </c>
      <c r="N46" s="419"/>
    </row>
    <row r="47" spans="1:15" ht="12.75">
      <c r="A47" s="601" t="s">
        <v>593</v>
      </c>
      <c r="B47" s="601" t="s">
        <v>657</v>
      </c>
      <c r="E47" s="232" t="s">
        <v>659</v>
      </c>
      <c r="F47" s="151" t="s">
        <v>926</v>
      </c>
      <c r="G47" s="151" t="s">
        <v>70</v>
      </c>
      <c r="H47" s="151"/>
      <c r="I47" s="152"/>
      <c r="J47" s="153"/>
      <c r="K47" s="153"/>
      <c r="L47" s="419">
        <f t="shared" si="1"/>
        <v>24700</v>
      </c>
      <c r="M47" s="419">
        <v>38000</v>
      </c>
      <c r="N47" s="419"/>
    </row>
    <row r="48" spans="1:15" ht="12.75">
      <c r="A48" s="601" t="s">
        <v>593</v>
      </c>
      <c r="B48" s="601" t="s">
        <v>657</v>
      </c>
      <c r="E48" s="232" t="s">
        <v>659</v>
      </c>
      <c r="F48" s="151" t="s">
        <v>926</v>
      </c>
      <c r="G48" s="151" t="s">
        <v>71</v>
      </c>
      <c r="H48" s="151"/>
      <c r="I48" s="152"/>
      <c r="J48" s="153"/>
      <c r="K48" s="153"/>
      <c r="L48" s="419">
        <f t="shared" si="1"/>
        <v>24700</v>
      </c>
      <c r="M48" s="419">
        <v>38000</v>
      </c>
      <c r="N48" s="419"/>
    </row>
    <row r="49" spans="1:14" ht="12.75">
      <c r="A49" s="601" t="s">
        <v>593</v>
      </c>
      <c r="B49" s="601" t="s">
        <v>657</v>
      </c>
      <c r="E49" s="232" t="s">
        <v>659</v>
      </c>
      <c r="F49" s="151" t="s">
        <v>926</v>
      </c>
      <c r="G49" s="151" t="s">
        <v>72</v>
      </c>
      <c r="H49" s="151"/>
      <c r="I49" s="152"/>
      <c r="J49" s="153"/>
      <c r="K49" s="153"/>
      <c r="L49" s="419">
        <f t="shared" si="1"/>
        <v>24700</v>
      </c>
      <c r="M49" s="419">
        <v>38000</v>
      </c>
      <c r="N49" s="419"/>
    </row>
    <row r="50" spans="1:14" ht="12.75">
      <c r="A50" s="601" t="s">
        <v>593</v>
      </c>
      <c r="B50" s="601" t="s">
        <v>657</v>
      </c>
      <c r="E50" s="232" t="s">
        <v>659</v>
      </c>
      <c r="F50" s="151" t="s">
        <v>926</v>
      </c>
      <c r="G50" s="151" t="s">
        <v>73</v>
      </c>
      <c r="H50" s="151"/>
      <c r="I50" s="152"/>
      <c r="J50" s="153"/>
      <c r="K50" s="153"/>
      <c r="L50" s="419">
        <f t="shared" si="1"/>
        <v>24700</v>
      </c>
      <c r="M50" s="419">
        <v>38000</v>
      </c>
      <c r="N50" s="419"/>
    </row>
    <row r="51" spans="1:14" ht="12.75">
      <c r="A51" s="601" t="s">
        <v>593</v>
      </c>
      <c r="B51" s="601" t="s">
        <v>657</v>
      </c>
      <c r="E51" s="232" t="s">
        <v>659</v>
      </c>
      <c r="F51" s="151" t="s">
        <v>926</v>
      </c>
      <c r="G51" s="151" t="s">
        <v>163</v>
      </c>
      <c r="H51" s="151"/>
      <c r="I51" s="152"/>
      <c r="J51" s="153"/>
      <c r="K51" s="153"/>
      <c r="L51" s="419">
        <f t="shared" si="1"/>
        <v>24700</v>
      </c>
      <c r="M51" s="419">
        <v>38000</v>
      </c>
      <c r="N51" s="419"/>
    </row>
    <row r="52" spans="1:14" ht="12.75">
      <c r="A52" s="601" t="s">
        <v>593</v>
      </c>
      <c r="B52" s="601" t="s">
        <v>657</v>
      </c>
      <c r="E52" s="151"/>
      <c r="F52" s="151"/>
      <c r="G52" s="151"/>
      <c r="H52" s="151"/>
      <c r="I52" s="152"/>
      <c r="J52" s="153"/>
      <c r="K52" s="153"/>
      <c r="L52" s="419">
        <f t="shared" si="1"/>
        <v>0</v>
      </c>
      <c r="M52" s="419">
        <v>0</v>
      </c>
      <c r="N52" s="419"/>
    </row>
    <row r="53" spans="1:14" ht="12.75">
      <c r="A53" s="601" t="s">
        <v>593</v>
      </c>
      <c r="B53" s="601"/>
      <c r="E53" s="151"/>
      <c r="F53" s="151"/>
      <c r="G53" s="151"/>
      <c r="H53" s="151"/>
      <c r="I53" s="152"/>
      <c r="J53" s="153"/>
      <c r="K53" s="153"/>
      <c r="L53" s="419">
        <f t="shared" si="1"/>
        <v>0</v>
      </c>
      <c r="M53" s="419">
        <v>0</v>
      </c>
      <c r="N53" s="419"/>
    </row>
    <row r="54" spans="1:14" ht="12.75">
      <c r="A54" s="601" t="s">
        <v>593</v>
      </c>
      <c r="B54" s="601"/>
      <c r="E54" s="151"/>
      <c r="F54" s="151"/>
      <c r="G54" s="151"/>
      <c r="H54" s="151"/>
      <c r="I54" s="152"/>
      <c r="J54" s="153"/>
      <c r="K54" s="153"/>
      <c r="L54" s="419">
        <f t="shared" si="1"/>
        <v>0</v>
      </c>
      <c r="M54" s="419">
        <v>0</v>
      </c>
      <c r="N54" s="419"/>
    </row>
    <row r="55" spans="1:14" ht="12.75">
      <c r="A55" s="833" t="s">
        <v>660</v>
      </c>
      <c r="B55" s="833" t="s">
        <v>661</v>
      </c>
      <c r="E55" s="233" t="s">
        <v>662</v>
      </c>
      <c r="F55" s="151" t="s">
        <v>927</v>
      </c>
      <c r="G55" s="151" t="s">
        <v>74</v>
      </c>
      <c r="H55" s="151"/>
      <c r="I55" s="152"/>
      <c r="J55" s="153"/>
      <c r="K55" s="153"/>
      <c r="L55" s="419">
        <f t="shared" si="1"/>
        <v>24050</v>
      </c>
      <c r="M55" s="419">
        <v>37000</v>
      </c>
      <c r="N55" s="419"/>
    </row>
    <row r="56" spans="1:14" ht="12.75">
      <c r="A56" s="601"/>
      <c r="B56" s="601"/>
      <c r="E56" s="233" t="s">
        <v>662</v>
      </c>
      <c r="F56" s="151" t="s">
        <v>927</v>
      </c>
      <c r="G56" s="151" t="s">
        <v>70</v>
      </c>
      <c r="H56" s="151"/>
      <c r="I56" s="152"/>
      <c r="J56" s="153"/>
      <c r="K56" s="153"/>
      <c r="L56" s="419">
        <f t="shared" si="1"/>
        <v>24050</v>
      </c>
      <c r="M56" s="419">
        <v>37000</v>
      </c>
      <c r="N56" s="419"/>
    </row>
    <row r="57" spans="1:14" ht="12.75">
      <c r="A57" s="601"/>
      <c r="B57" s="601"/>
      <c r="E57" s="233" t="s">
        <v>662</v>
      </c>
      <c r="F57" s="151" t="s">
        <v>927</v>
      </c>
      <c r="G57" s="151" t="s">
        <v>71</v>
      </c>
      <c r="H57" s="151"/>
      <c r="I57" s="152"/>
      <c r="J57" s="153"/>
      <c r="K57" s="153"/>
      <c r="L57" s="419">
        <f t="shared" si="1"/>
        <v>24050</v>
      </c>
      <c r="M57" s="419">
        <v>37000</v>
      </c>
      <c r="N57" s="419"/>
    </row>
    <row r="58" spans="1:14" ht="12.75">
      <c r="A58" s="601"/>
      <c r="B58" s="601"/>
      <c r="E58" s="233" t="s">
        <v>662</v>
      </c>
      <c r="F58" s="151" t="s">
        <v>927</v>
      </c>
      <c r="G58" s="151" t="s">
        <v>72</v>
      </c>
      <c r="H58" s="151"/>
      <c r="I58" s="152"/>
      <c r="J58" s="153"/>
      <c r="K58" s="153"/>
      <c r="L58" s="419">
        <f t="shared" si="1"/>
        <v>24050</v>
      </c>
      <c r="M58" s="419">
        <v>37000</v>
      </c>
      <c r="N58" s="419"/>
    </row>
    <row r="59" spans="1:14" ht="12.75">
      <c r="A59" s="601"/>
      <c r="B59" s="601"/>
      <c r="E59" s="233" t="s">
        <v>662</v>
      </c>
      <c r="F59" s="151" t="s">
        <v>927</v>
      </c>
      <c r="G59" s="151" t="s">
        <v>73</v>
      </c>
      <c r="H59" s="151"/>
      <c r="I59" s="152"/>
      <c r="J59" s="153"/>
      <c r="K59" s="153"/>
      <c r="L59" s="419">
        <f t="shared" si="1"/>
        <v>24050</v>
      </c>
      <c r="M59" s="419">
        <v>37000</v>
      </c>
      <c r="N59" s="419"/>
    </row>
    <row r="60" spans="1:14" ht="12.75">
      <c r="A60" s="601"/>
      <c r="B60" s="601"/>
      <c r="E60" s="151"/>
      <c r="F60" s="151"/>
      <c r="G60" s="151"/>
      <c r="H60" s="151"/>
      <c r="I60" s="152"/>
      <c r="J60" s="153"/>
      <c r="K60" s="153"/>
      <c r="L60" s="419">
        <f t="shared" si="1"/>
        <v>0</v>
      </c>
      <c r="M60" s="419">
        <v>0</v>
      </c>
      <c r="N60" s="419"/>
    </row>
    <row r="61" spans="1:14" ht="12.75">
      <c r="A61" s="601"/>
      <c r="B61" s="601"/>
      <c r="E61" s="214" t="s">
        <v>663</v>
      </c>
      <c r="F61" s="151" t="s">
        <v>927</v>
      </c>
      <c r="G61" s="151" t="s">
        <v>74</v>
      </c>
      <c r="H61" s="151"/>
      <c r="I61" s="152"/>
      <c r="J61" s="153"/>
      <c r="K61" s="153"/>
      <c r="L61" s="419">
        <f t="shared" si="1"/>
        <v>24050</v>
      </c>
      <c r="M61" s="419">
        <v>37000</v>
      </c>
      <c r="N61" s="419"/>
    </row>
    <row r="62" spans="1:14" ht="12.75">
      <c r="A62" s="601"/>
      <c r="B62" s="601"/>
      <c r="E62" s="214" t="s">
        <v>663</v>
      </c>
      <c r="F62" s="151" t="s">
        <v>927</v>
      </c>
      <c r="G62" s="151" t="s">
        <v>70</v>
      </c>
      <c r="H62" s="151"/>
      <c r="I62" s="152"/>
      <c r="J62" s="153"/>
      <c r="K62" s="153"/>
      <c r="L62" s="419">
        <f t="shared" si="1"/>
        <v>24050</v>
      </c>
      <c r="M62" s="419">
        <v>37000</v>
      </c>
      <c r="N62" s="419"/>
    </row>
    <row r="63" spans="1:14" ht="12.75">
      <c r="A63" s="601"/>
      <c r="B63" s="601"/>
      <c r="E63" s="214" t="s">
        <v>663</v>
      </c>
      <c r="F63" s="151" t="s">
        <v>927</v>
      </c>
      <c r="G63" s="151" t="s">
        <v>71</v>
      </c>
      <c r="H63" s="151"/>
      <c r="I63" s="152"/>
      <c r="J63" s="153"/>
      <c r="K63" s="153"/>
      <c r="L63" s="419">
        <f t="shared" si="1"/>
        <v>24050</v>
      </c>
      <c r="M63" s="419">
        <v>37000</v>
      </c>
      <c r="N63" s="419"/>
    </row>
    <row r="64" spans="1:14" ht="12.75">
      <c r="A64" s="601"/>
      <c r="B64" s="601"/>
      <c r="E64" s="214" t="s">
        <v>663</v>
      </c>
      <c r="F64" s="151" t="s">
        <v>927</v>
      </c>
      <c r="G64" s="151" t="s">
        <v>72</v>
      </c>
      <c r="H64" s="151"/>
      <c r="I64" s="152"/>
      <c r="J64" s="153"/>
      <c r="K64" s="153"/>
      <c r="L64" s="419">
        <f t="shared" si="1"/>
        <v>24050</v>
      </c>
      <c r="M64" s="419">
        <v>37000</v>
      </c>
      <c r="N64" s="419"/>
    </row>
    <row r="65" spans="1:14" ht="12.75">
      <c r="A65" s="601"/>
      <c r="B65" s="601"/>
      <c r="E65" s="214" t="s">
        <v>663</v>
      </c>
      <c r="F65" s="151" t="s">
        <v>927</v>
      </c>
      <c r="G65" s="151" t="s">
        <v>73</v>
      </c>
      <c r="H65" s="151"/>
      <c r="I65" s="152"/>
      <c r="J65" s="153"/>
      <c r="K65" s="153"/>
      <c r="L65" s="419">
        <f t="shared" si="1"/>
        <v>24050</v>
      </c>
      <c r="M65" s="419">
        <v>37000</v>
      </c>
      <c r="N65" s="419"/>
    </row>
    <row r="66" spans="1:14" ht="12.75">
      <c r="A66" s="601"/>
      <c r="B66" s="601"/>
      <c r="E66" s="151"/>
      <c r="F66" s="151"/>
      <c r="G66" s="151"/>
      <c r="H66" s="151"/>
      <c r="I66" s="152"/>
      <c r="J66" s="153"/>
      <c r="K66" s="153"/>
      <c r="L66" s="419">
        <f t="shared" si="1"/>
        <v>0</v>
      </c>
      <c r="M66" s="419"/>
      <c r="N66" s="419"/>
    </row>
    <row r="67" spans="1:14" ht="12.75">
      <c r="A67" s="601"/>
      <c r="B67" s="601"/>
      <c r="E67" s="151"/>
      <c r="F67" s="151"/>
      <c r="G67" s="151"/>
      <c r="H67" s="151"/>
      <c r="I67" s="152"/>
      <c r="J67" s="153"/>
      <c r="K67" s="153"/>
      <c r="L67" s="419">
        <f t="shared" si="1"/>
        <v>0</v>
      </c>
      <c r="M67" s="419"/>
      <c r="N67" s="419"/>
    </row>
    <row r="68" spans="1:14" ht="12.75">
      <c r="A68" s="601"/>
      <c r="B68" s="601"/>
      <c r="E68" s="151"/>
      <c r="F68" s="151"/>
      <c r="G68" s="151"/>
      <c r="H68" s="151"/>
      <c r="I68" s="152"/>
      <c r="J68" s="153"/>
      <c r="K68" s="153"/>
      <c r="L68" s="419">
        <f t="shared" si="1"/>
        <v>0</v>
      </c>
      <c r="M68" s="419"/>
      <c r="N68" s="419"/>
    </row>
    <row r="69" spans="1:14" ht="12.75">
      <c r="A69" s="601"/>
      <c r="B69" s="601"/>
      <c r="E69" s="151"/>
      <c r="F69" s="151"/>
      <c r="G69" s="151"/>
      <c r="H69" s="151"/>
      <c r="I69" s="152"/>
      <c r="J69" s="153"/>
      <c r="K69" s="153"/>
      <c r="L69" s="419">
        <f t="shared" si="1"/>
        <v>0</v>
      </c>
      <c r="M69" s="419"/>
      <c r="N69" s="419"/>
    </row>
    <row r="70" spans="1:14" ht="12.75">
      <c r="A70" s="601"/>
      <c r="B70" s="601"/>
      <c r="E70" s="151"/>
      <c r="F70" s="151"/>
      <c r="G70" s="151"/>
      <c r="H70" s="151"/>
      <c r="I70" s="152"/>
      <c r="J70" s="153"/>
      <c r="K70" s="153"/>
      <c r="L70" s="419">
        <f t="shared" si="1"/>
        <v>0</v>
      </c>
      <c r="M70" s="419"/>
      <c r="N70" s="419"/>
    </row>
  </sheetData>
  <customSheetViews>
    <customSheetView guid="{1AB649FC-8514-4DA1-BE6E-7E2DF01441E6}" hiddenColumns="1" topLeftCell="A31">
      <selection activeCell="D32" sqref="D32"/>
      <pageMargins left="0.7" right="0.7" top="0.75" bottom="0.75" header="0.3" footer="0.3"/>
      <pageSetup paperSize="9" orientation="portrait" r:id="rId1"/>
    </customSheetView>
  </customSheetViews>
  <mergeCells count="9">
    <mergeCell ref="A39:A54"/>
    <mergeCell ref="B39:B54"/>
    <mergeCell ref="A55:A70"/>
    <mergeCell ref="B55:B70"/>
    <mergeCell ref="D6:D11"/>
    <mergeCell ref="D12:D17"/>
    <mergeCell ref="D18:D23"/>
    <mergeCell ref="D26:D31"/>
    <mergeCell ref="D33:D38"/>
  </mergeCells>
  <pageMargins left="0.7" right="0.7" top="0.75" bottom="0.75" header="0.3" footer="0.3"/>
  <pageSetup paperSize="9" orientation="portrait" r:id="rId2"/>
  <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98"/>
  <sheetViews>
    <sheetView workbookViewId="0">
      <pane xSplit="5" ySplit="3" topLeftCell="F4" activePane="bottomRight" state="frozen"/>
      <selection pane="topRight" activeCell="F1" sqref="F1"/>
      <selection pane="bottomLeft" activeCell="A4" sqref="A4"/>
      <selection pane="bottomRight" activeCell="C196" sqref="C196:C198"/>
    </sheetView>
  </sheetViews>
  <sheetFormatPr defaultRowHeight="15"/>
  <cols>
    <col min="1" max="1" width="13.28515625" style="499" bestFit="1" customWidth="1"/>
    <col min="2" max="3" width="66.7109375" style="499" customWidth="1"/>
    <col min="4" max="7" width="9.140625" style="499"/>
    <col min="8" max="8" width="29.42578125" style="499" bestFit="1" customWidth="1"/>
    <col min="9" max="16384" width="9.140625" style="499"/>
  </cols>
  <sheetData>
    <row r="1" spans="1:8" ht="15" customHeight="1">
      <c r="A1" s="846" t="s">
        <v>939</v>
      </c>
      <c r="B1" s="846"/>
      <c r="C1" s="846"/>
      <c r="D1" s="846"/>
      <c r="E1" s="497" t="s">
        <v>940</v>
      </c>
      <c r="F1" s="498" t="s">
        <v>103</v>
      </c>
      <c r="G1" s="498" t="s">
        <v>102</v>
      </c>
      <c r="H1" s="498" t="s">
        <v>514</v>
      </c>
    </row>
    <row r="2" spans="1:8" ht="25.5">
      <c r="A2" s="498" t="s">
        <v>42</v>
      </c>
      <c r="B2" s="498" t="s">
        <v>941</v>
      </c>
      <c r="C2" s="500" t="s">
        <v>321</v>
      </c>
      <c r="D2" s="498" t="s">
        <v>942</v>
      </c>
      <c r="E2" s="498" t="s">
        <v>943</v>
      </c>
      <c r="F2" s="498" t="s">
        <v>944</v>
      </c>
      <c r="G2" s="498" t="s">
        <v>944</v>
      </c>
      <c r="H2" s="498"/>
    </row>
    <row r="3" spans="1:8">
      <c r="A3" s="847" t="s">
        <v>945</v>
      </c>
      <c r="B3" s="847"/>
      <c r="C3" s="847"/>
      <c r="D3" s="847"/>
      <c r="E3" s="501"/>
      <c r="F3" s="501"/>
      <c r="G3" s="501"/>
      <c r="H3" s="501"/>
    </row>
    <row r="4" spans="1:8">
      <c r="A4" s="502" t="s">
        <v>936</v>
      </c>
      <c r="B4" s="503" t="s">
        <v>946</v>
      </c>
      <c r="C4" s="839"/>
      <c r="D4" s="502" t="s">
        <v>947</v>
      </c>
      <c r="E4" s="504">
        <v>4</v>
      </c>
      <c r="F4" s="505">
        <v>1050</v>
      </c>
      <c r="G4" s="519">
        <f>F4/2</f>
        <v>525</v>
      </c>
      <c r="H4" s="506"/>
    </row>
    <row r="5" spans="1:8">
      <c r="A5" s="502" t="s">
        <v>936</v>
      </c>
      <c r="B5" s="503" t="s">
        <v>948</v>
      </c>
      <c r="C5" s="841"/>
      <c r="D5" s="502" t="s">
        <v>947</v>
      </c>
      <c r="E5" s="504">
        <v>8</v>
      </c>
      <c r="F5" s="505">
        <v>1050</v>
      </c>
      <c r="G5" s="519">
        <f t="shared" ref="G5:G68" si="0">F5/2</f>
        <v>525</v>
      </c>
      <c r="H5" s="506"/>
    </row>
    <row r="6" spans="1:8">
      <c r="A6" s="502" t="s">
        <v>936</v>
      </c>
      <c r="B6" s="503" t="s">
        <v>949</v>
      </c>
      <c r="C6" s="841"/>
      <c r="D6" s="502" t="s">
        <v>947</v>
      </c>
      <c r="E6" s="504">
        <v>4</v>
      </c>
      <c r="F6" s="505">
        <v>1050</v>
      </c>
      <c r="G6" s="519">
        <f t="shared" si="0"/>
        <v>525</v>
      </c>
      <c r="H6" s="506"/>
    </row>
    <row r="7" spans="1:8">
      <c r="A7" s="502" t="s">
        <v>936</v>
      </c>
      <c r="B7" s="503" t="s">
        <v>950</v>
      </c>
      <c r="C7" s="840"/>
      <c r="D7" s="502" t="s">
        <v>947</v>
      </c>
      <c r="E7" s="504">
        <v>12</v>
      </c>
      <c r="F7" s="505">
        <v>1050</v>
      </c>
      <c r="G7" s="519">
        <f t="shared" si="0"/>
        <v>525</v>
      </c>
      <c r="H7" s="506"/>
    </row>
    <row r="8" spans="1:8">
      <c r="A8" s="502" t="s">
        <v>938</v>
      </c>
      <c r="B8" s="503" t="s">
        <v>951</v>
      </c>
      <c r="C8" s="839"/>
      <c r="D8" s="502" t="s">
        <v>947</v>
      </c>
      <c r="E8" s="504">
        <v>3</v>
      </c>
      <c r="F8" s="504">
        <v>3700</v>
      </c>
      <c r="G8" s="519">
        <f t="shared" si="0"/>
        <v>1850</v>
      </c>
      <c r="H8" s="506"/>
    </row>
    <row r="9" spans="1:8">
      <c r="A9" s="502" t="s">
        <v>938</v>
      </c>
      <c r="B9" s="503" t="s">
        <v>952</v>
      </c>
      <c r="C9" s="841"/>
      <c r="D9" s="502" t="s">
        <v>947</v>
      </c>
      <c r="E9" s="504">
        <v>6</v>
      </c>
      <c r="F9" s="504">
        <v>3700</v>
      </c>
      <c r="G9" s="519">
        <f t="shared" si="0"/>
        <v>1850</v>
      </c>
      <c r="H9" s="506"/>
    </row>
    <row r="10" spans="1:8">
      <c r="A10" s="502" t="s">
        <v>938</v>
      </c>
      <c r="B10" s="503" t="s">
        <v>953</v>
      </c>
      <c r="C10" s="841"/>
      <c r="D10" s="502" t="s">
        <v>947</v>
      </c>
      <c r="E10" s="504">
        <v>4</v>
      </c>
      <c r="F10" s="504">
        <v>3700</v>
      </c>
      <c r="G10" s="519">
        <f t="shared" si="0"/>
        <v>1850</v>
      </c>
      <c r="H10" s="506"/>
    </row>
    <row r="11" spans="1:8">
      <c r="A11" s="502" t="s">
        <v>938</v>
      </c>
      <c r="B11" s="503" t="s">
        <v>954</v>
      </c>
      <c r="C11" s="841"/>
      <c r="D11" s="502" t="s">
        <v>947</v>
      </c>
      <c r="E11" s="504">
        <v>48</v>
      </c>
      <c r="F11" s="504">
        <v>3700</v>
      </c>
      <c r="G11" s="519">
        <f t="shared" si="0"/>
        <v>1850</v>
      </c>
      <c r="H11" s="506"/>
    </row>
    <row r="12" spans="1:8">
      <c r="A12" s="502" t="s">
        <v>938</v>
      </c>
      <c r="B12" s="503" t="s">
        <v>955</v>
      </c>
      <c r="C12" s="841"/>
      <c r="D12" s="502" t="s">
        <v>947</v>
      </c>
      <c r="E12" s="504">
        <v>13</v>
      </c>
      <c r="F12" s="504">
        <v>3700</v>
      </c>
      <c r="G12" s="519">
        <f t="shared" si="0"/>
        <v>1850</v>
      </c>
      <c r="H12" s="506"/>
    </row>
    <row r="13" spans="1:8">
      <c r="A13" s="502" t="s">
        <v>938</v>
      </c>
      <c r="B13" s="503" t="s">
        <v>956</v>
      </c>
      <c r="C13" s="841"/>
      <c r="D13" s="502" t="s">
        <v>947</v>
      </c>
      <c r="E13" s="504">
        <v>1</v>
      </c>
      <c r="F13" s="504">
        <v>3700</v>
      </c>
      <c r="G13" s="519">
        <f t="shared" si="0"/>
        <v>1850</v>
      </c>
      <c r="H13" s="506"/>
    </row>
    <row r="14" spans="1:8">
      <c r="A14" s="502" t="s">
        <v>937</v>
      </c>
      <c r="B14" s="503" t="s">
        <v>957</v>
      </c>
      <c r="C14" s="841"/>
      <c r="D14" s="502" t="s">
        <v>958</v>
      </c>
      <c r="E14" s="504">
        <v>3</v>
      </c>
      <c r="F14" s="504">
        <v>3700</v>
      </c>
      <c r="G14" s="519">
        <f t="shared" si="0"/>
        <v>1850</v>
      </c>
      <c r="H14" s="506"/>
    </row>
    <row r="15" spans="1:8">
      <c r="A15" s="502" t="s">
        <v>937</v>
      </c>
      <c r="B15" s="503" t="s">
        <v>959</v>
      </c>
      <c r="C15" s="841"/>
      <c r="D15" s="502" t="s">
        <v>958</v>
      </c>
      <c r="E15" s="504">
        <v>8</v>
      </c>
      <c r="F15" s="504">
        <v>3700</v>
      </c>
      <c r="G15" s="519">
        <f t="shared" si="0"/>
        <v>1850</v>
      </c>
      <c r="H15" s="506"/>
    </row>
    <row r="16" spans="1:8">
      <c r="A16" s="502" t="s">
        <v>937</v>
      </c>
      <c r="B16" s="503" t="s">
        <v>960</v>
      </c>
      <c r="C16" s="841"/>
      <c r="D16" s="502" t="s">
        <v>958</v>
      </c>
      <c r="E16" s="504">
        <v>3</v>
      </c>
      <c r="F16" s="504">
        <v>3700</v>
      </c>
      <c r="G16" s="519">
        <f t="shared" si="0"/>
        <v>1850</v>
      </c>
      <c r="H16" s="506"/>
    </row>
    <row r="17" spans="1:8">
      <c r="A17" s="502" t="s">
        <v>937</v>
      </c>
      <c r="B17" s="503" t="s">
        <v>961</v>
      </c>
      <c r="C17" s="841"/>
      <c r="D17" s="502" t="s">
        <v>958</v>
      </c>
      <c r="E17" s="504">
        <v>33</v>
      </c>
      <c r="F17" s="504">
        <v>3700</v>
      </c>
      <c r="G17" s="519">
        <f t="shared" si="0"/>
        <v>1850</v>
      </c>
      <c r="H17" s="506"/>
    </row>
    <row r="18" spans="1:8">
      <c r="A18" s="502" t="s">
        <v>937</v>
      </c>
      <c r="B18" s="503" t="s">
        <v>962</v>
      </c>
      <c r="C18" s="841"/>
      <c r="D18" s="502" t="s">
        <v>958</v>
      </c>
      <c r="E18" s="504">
        <v>52</v>
      </c>
      <c r="F18" s="504">
        <v>3700</v>
      </c>
      <c r="G18" s="519">
        <f t="shared" si="0"/>
        <v>1850</v>
      </c>
      <c r="H18" s="506"/>
    </row>
    <row r="19" spans="1:8">
      <c r="A19" s="502" t="s">
        <v>937</v>
      </c>
      <c r="B19" s="503" t="s">
        <v>963</v>
      </c>
      <c r="C19" s="840"/>
      <c r="D19" s="502" t="s">
        <v>958</v>
      </c>
      <c r="E19" s="504">
        <v>5</v>
      </c>
      <c r="F19" s="504">
        <v>3700</v>
      </c>
      <c r="G19" s="519">
        <f t="shared" si="0"/>
        <v>1850</v>
      </c>
      <c r="H19" s="506"/>
    </row>
    <row r="20" spans="1:8" ht="84" customHeight="1">
      <c r="A20" s="502" t="s">
        <v>964</v>
      </c>
      <c r="B20" s="503" t="s">
        <v>965</v>
      </c>
      <c r="C20" s="503"/>
      <c r="D20" s="502" t="s">
        <v>947</v>
      </c>
      <c r="E20" s="504">
        <v>5</v>
      </c>
      <c r="F20" s="504">
        <v>1272</v>
      </c>
      <c r="G20" s="519">
        <f t="shared" si="0"/>
        <v>636</v>
      </c>
      <c r="H20" s="506"/>
    </row>
    <row r="21" spans="1:8" ht="25.5" customHeight="1">
      <c r="A21" s="502" t="s">
        <v>966</v>
      </c>
      <c r="B21" s="503" t="s">
        <v>967</v>
      </c>
      <c r="C21" s="839"/>
      <c r="D21" s="502" t="s">
        <v>947</v>
      </c>
      <c r="E21" s="504">
        <v>3</v>
      </c>
      <c r="F21" s="504">
        <v>1852</v>
      </c>
      <c r="G21" s="519">
        <f t="shared" si="0"/>
        <v>926</v>
      </c>
      <c r="H21" s="506"/>
    </row>
    <row r="22" spans="1:8" ht="25.5" customHeight="1">
      <c r="A22" s="502" t="s">
        <v>966</v>
      </c>
      <c r="B22" s="503" t="s">
        <v>968</v>
      </c>
      <c r="C22" s="841"/>
      <c r="D22" s="502" t="s">
        <v>947</v>
      </c>
      <c r="E22" s="504">
        <v>2</v>
      </c>
      <c r="F22" s="504">
        <v>1852</v>
      </c>
      <c r="G22" s="519">
        <f t="shared" si="0"/>
        <v>926</v>
      </c>
      <c r="H22" s="506"/>
    </row>
    <row r="23" spans="1:8" ht="25.5" customHeight="1">
      <c r="A23" s="502" t="s">
        <v>966</v>
      </c>
      <c r="B23" s="503" t="s">
        <v>969</v>
      </c>
      <c r="C23" s="840"/>
      <c r="D23" s="502" t="s">
        <v>947</v>
      </c>
      <c r="E23" s="504">
        <v>3</v>
      </c>
      <c r="F23" s="504">
        <v>1852</v>
      </c>
      <c r="G23" s="519">
        <f t="shared" si="0"/>
        <v>926</v>
      </c>
      <c r="H23" s="506"/>
    </row>
    <row r="24" spans="1:8" ht="26.25" customHeight="1">
      <c r="A24" s="502" t="s">
        <v>970</v>
      </c>
      <c r="B24" s="503" t="s">
        <v>971</v>
      </c>
      <c r="C24" s="839"/>
      <c r="D24" s="502" t="s">
        <v>947</v>
      </c>
      <c r="E24" s="504">
        <v>3</v>
      </c>
      <c r="F24" s="504">
        <v>2077</v>
      </c>
      <c r="G24" s="519">
        <f t="shared" si="0"/>
        <v>1038.5</v>
      </c>
      <c r="H24" s="506"/>
    </row>
    <row r="25" spans="1:8" ht="27" customHeight="1">
      <c r="A25" s="502" t="s">
        <v>970</v>
      </c>
      <c r="B25" s="503" t="s">
        <v>972</v>
      </c>
      <c r="C25" s="840"/>
      <c r="D25" s="502" t="s">
        <v>947</v>
      </c>
      <c r="E25" s="504">
        <v>6</v>
      </c>
      <c r="F25" s="504">
        <v>2077</v>
      </c>
      <c r="G25" s="519">
        <f t="shared" si="0"/>
        <v>1038.5</v>
      </c>
      <c r="H25" s="506"/>
    </row>
    <row r="26" spans="1:8" ht="34.5" customHeight="1">
      <c r="A26" s="502" t="s">
        <v>973</v>
      </c>
      <c r="B26" s="503" t="s">
        <v>974</v>
      </c>
      <c r="C26" s="839"/>
      <c r="D26" s="502" t="s">
        <v>947</v>
      </c>
      <c r="E26" s="504">
        <v>1</v>
      </c>
      <c r="F26" s="504">
        <v>1433</v>
      </c>
      <c r="G26" s="519">
        <f t="shared" si="0"/>
        <v>716.5</v>
      </c>
      <c r="H26" s="506"/>
    </row>
    <row r="27" spans="1:8" ht="34.5" customHeight="1">
      <c r="A27" s="502" t="s">
        <v>973</v>
      </c>
      <c r="B27" s="503" t="s">
        <v>975</v>
      </c>
      <c r="C27" s="840"/>
      <c r="D27" s="502" t="s">
        <v>947</v>
      </c>
      <c r="E27" s="504">
        <v>1</v>
      </c>
      <c r="F27" s="504">
        <v>1433</v>
      </c>
      <c r="G27" s="519">
        <f t="shared" si="0"/>
        <v>716.5</v>
      </c>
      <c r="H27" s="506"/>
    </row>
    <row r="28" spans="1:8">
      <c r="A28" s="502" t="s">
        <v>976</v>
      </c>
      <c r="B28" s="503" t="s">
        <v>977</v>
      </c>
      <c r="C28" s="503"/>
      <c r="D28" s="502" t="s">
        <v>947</v>
      </c>
      <c r="E28" s="504">
        <v>5</v>
      </c>
      <c r="F28" s="504">
        <v>4358</v>
      </c>
      <c r="G28" s="519">
        <f t="shared" si="0"/>
        <v>2179</v>
      </c>
      <c r="H28" s="506"/>
    </row>
    <row r="29" spans="1:8" ht="45.75" customHeight="1">
      <c r="A29" s="502" t="s">
        <v>978</v>
      </c>
      <c r="B29" s="503" t="s">
        <v>979</v>
      </c>
      <c r="C29" s="839"/>
      <c r="D29" s="502" t="s">
        <v>947</v>
      </c>
      <c r="E29" s="504">
        <v>4</v>
      </c>
      <c r="F29" s="504">
        <v>8733</v>
      </c>
      <c r="G29" s="519">
        <f t="shared" si="0"/>
        <v>4366.5</v>
      </c>
      <c r="H29" s="506"/>
    </row>
    <row r="30" spans="1:8" ht="45.75" customHeight="1">
      <c r="A30" s="502" t="s">
        <v>978</v>
      </c>
      <c r="B30" s="503" t="s">
        <v>980</v>
      </c>
      <c r="C30" s="840"/>
      <c r="D30" s="502" t="s">
        <v>947</v>
      </c>
      <c r="E30" s="504">
        <v>7</v>
      </c>
      <c r="F30" s="504">
        <v>8733</v>
      </c>
      <c r="G30" s="519">
        <f t="shared" si="0"/>
        <v>4366.5</v>
      </c>
      <c r="H30" s="506"/>
    </row>
    <row r="31" spans="1:8" ht="24.75" customHeight="1">
      <c r="A31" s="502" t="s">
        <v>981</v>
      </c>
      <c r="B31" s="503" t="s">
        <v>982</v>
      </c>
      <c r="C31" s="839"/>
      <c r="D31" s="502" t="s">
        <v>947</v>
      </c>
      <c r="E31" s="504">
        <v>3</v>
      </c>
      <c r="F31" s="504">
        <v>2610</v>
      </c>
      <c r="G31" s="519">
        <f t="shared" si="0"/>
        <v>1305</v>
      </c>
      <c r="H31" s="506"/>
    </row>
    <row r="32" spans="1:8" ht="24.75" customHeight="1">
      <c r="A32" s="502" t="s">
        <v>981</v>
      </c>
      <c r="B32" s="503" t="s">
        <v>983</v>
      </c>
      <c r="C32" s="841"/>
      <c r="D32" s="502" t="s">
        <v>947</v>
      </c>
      <c r="E32" s="504">
        <v>3</v>
      </c>
      <c r="F32" s="504">
        <v>2610</v>
      </c>
      <c r="G32" s="519">
        <f t="shared" si="0"/>
        <v>1305</v>
      </c>
      <c r="H32" s="506"/>
    </row>
    <row r="33" spans="1:8" ht="24.75" customHeight="1">
      <c r="A33" s="502" t="s">
        <v>981</v>
      </c>
      <c r="B33" s="503" t="s">
        <v>984</v>
      </c>
      <c r="C33" s="840"/>
      <c r="D33" s="502" t="s">
        <v>947</v>
      </c>
      <c r="E33" s="504">
        <v>4</v>
      </c>
      <c r="F33" s="504">
        <v>2610</v>
      </c>
      <c r="G33" s="519">
        <f t="shared" si="0"/>
        <v>1305</v>
      </c>
      <c r="H33" s="506"/>
    </row>
    <row r="34" spans="1:8" ht="30.75" customHeight="1">
      <c r="A34" s="502" t="s">
        <v>985</v>
      </c>
      <c r="B34" s="503" t="s">
        <v>986</v>
      </c>
      <c r="C34" s="839"/>
      <c r="D34" s="502" t="s">
        <v>947</v>
      </c>
      <c r="E34" s="504">
        <v>3</v>
      </c>
      <c r="F34" s="504">
        <v>3833</v>
      </c>
      <c r="G34" s="519">
        <f t="shared" si="0"/>
        <v>1916.5</v>
      </c>
      <c r="H34" s="506"/>
    </row>
    <row r="35" spans="1:8" ht="30.75" customHeight="1">
      <c r="A35" s="502" t="s">
        <v>985</v>
      </c>
      <c r="B35" s="503" t="s">
        <v>987</v>
      </c>
      <c r="C35" s="841"/>
      <c r="D35" s="502" t="s">
        <v>947</v>
      </c>
      <c r="E35" s="504">
        <v>3</v>
      </c>
      <c r="F35" s="504">
        <v>3833</v>
      </c>
      <c r="G35" s="519">
        <f t="shared" si="0"/>
        <v>1916.5</v>
      </c>
      <c r="H35" s="506"/>
    </row>
    <row r="36" spans="1:8" ht="30.75" customHeight="1">
      <c r="A36" s="502" t="s">
        <v>985</v>
      </c>
      <c r="B36" s="503" t="s">
        <v>988</v>
      </c>
      <c r="C36" s="840"/>
      <c r="D36" s="502" t="s">
        <v>947</v>
      </c>
      <c r="E36" s="504">
        <v>3</v>
      </c>
      <c r="F36" s="504">
        <v>3833</v>
      </c>
      <c r="G36" s="519">
        <f t="shared" si="0"/>
        <v>1916.5</v>
      </c>
      <c r="H36" s="506"/>
    </row>
    <row r="37" spans="1:8" ht="57.75" customHeight="1">
      <c r="A37" s="502" t="s">
        <v>989</v>
      </c>
      <c r="B37" s="503" t="s">
        <v>990</v>
      </c>
      <c r="C37" s="503"/>
      <c r="D37" s="502" t="s">
        <v>947</v>
      </c>
      <c r="E37" s="504">
        <v>2</v>
      </c>
      <c r="F37" s="504">
        <v>4360</v>
      </c>
      <c r="G37" s="519">
        <f t="shared" si="0"/>
        <v>2180</v>
      </c>
      <c r="H37" s="506"/>
    </row>
    <row r="38" spans="1:8" ht="42" customHeight="1">
      <c r="A38" s="502" t="s">
        <v>991</v>
      </c>
      <c r="B38" s="503" t="s">
        <v>992</v>
      </c>
      <c r="C38" s="839"/>
      <c r="D38" s="502" t="s">
        <v>947</v>
      </c>
      <c r="E38" s="504">
        <v>3</v>
      </c>
      <c r="F38" s="504">
        <v>1033</v>
      </c>
      <c r="G38" s="519">
        <f t="shared" si="0"/>
        <v>516.5</v>
      </c>
      <c r="H38" s="506"/>
    </row>
    <row r="39" spans="1:8" ht="42" customHeight="1">
      <c r="A39" s="502" t="s">
        <v>991</v>
      </c>
      <c r="B39" s="503" t="s">
        <v>993</v>
      </c>
      <c r="C39" s="840"/>
      <c r="D39" s="502" t="s">
        <v>947</v>
      </c>
      <c r="E39" s="504">
        <v>8</v>
      </c>
      <c r="F39" s="504">
        <v>1033</v>
      </c>
      <c r="G39" s="519">
        <f t="shared" si="0"/>
        <v>516.5</v>
      </c>
      <c r="H39" s="506"/>
    </row>
    <row r="40" spans="1:8">
      <c r="A40" s="502" t="s">
        <v>312</v>
      </c>
      <c r="B40" s="503" t="s">
        <v>994</v>
      </c>
      <c r="C40" s="837"/>
      <c r="D40" s="502" t="s">
        <v>947</v>
      </c>
      <c r="E40" s="504">
        <v>2</v>
      </c>
      <c r="F40" s="504">
        <v>7270</v>
      </c>
      <c r="G40" s="519">
        <f t="shared" si="0"/>
        <v>3635</v>
      </c>
      <c r="H40" s="506"/>
    </row>
    <row r="41" spans="1:8">
      <c r="A41" s="502" t="s">
        <v>312</v>
      </c>
      <c r="B41" s="503" t="s">
        <v>995</v>
      </c>
      <c r="C41" s="838"/>
      <c r="D41" s="502" t="s">
        <v>947</v>
      </c>
      <c r="E41" s="504">
        <v>1</v>
      </c>
      <c r="F41" s="504">
        <v>7270</v>
      </c>
      <c r="G41" s="519">
        <f t="shared" si="0"/>
        <v>3635</v>
      </c>
      <c r="H41" s="506"/>
    </row>
    <row r="42" spans="1:8">
      <c r="A42" s="502" t="s">
        <v>312</v>
      </c>
      <c r="B42" s="503" t="s">
        <v>996</v>
      </c>
      <c r="C42" s="838"/>
      <c r="D42" s="502" t="s">
        <v>947</v>
      </c>
      <c r="E42" s="504">
        <v>2</v>
      </c>
      <c r="F42" s="504">
        <v>7270</v>
      </c>
      <c r="G42" s="519">
        <f t="shared" si="0"/>
        <v>3635</v>
      </c>
      <c r="H42" s="506"/>
    </row>
    <row r="43" spans="1:8">
      <c r="A43" s="502" t="s">
        <v>312</v>
      </c>
      <c r="B43" s="503" t="s">
        <v>997</v>
      </c>
      <c r="C43" s="838"/>
      <c r="D43" s="502" t="s">
        <v>947</v>
      </c>
      <c r="E43" s="504">
        <v>2</v>
      </c>
      <c r="F43" s="504">
        <v>7270</v>
      </c>
      <c r="G43" s="519">
        <f t="shared" si="0"/>
        <v>3635</v>
      </c>
      <c r="H43" s="506"/>
    </row>
    <row r="44" spans="1:8">
      <c r="A44" s="502" t="s">
        <v>312</v>
      </c>
      <c r="B44" s="503" t="s">
        <v>998</v>
      </c>
      <c r="C44" s="838"/>
      <c r="D44" s="502" t="s">
        <v>947</v>
      </c>
      <c r="E44" s="504">
        <v>2</v>
      </c>
      <c r="F44" s="504">
        <v>7270</v>
      </c>
      <c r="G44" s="519">
        <f t="shared" si="0"/>
        <v>3635</v>
      </c>
      <c r="H44" s="506"/>
    </row>
    <row r="45" spans="1:8">
      <c r="A45" s="502" t="s">
        <v>312</v>
      </c>
      <c r="B45" s="503" t="s">
        <v>999</v>
      </c>
      <c r="C45" s="845"/>
      <c r="D45" s="502" t="s">
        <v>947</v>
      </c>
      <c r="E45" s="504">
        <v>2</v>
      </c>
      <c r="F45" s="504">
        <v>7270</v>
      </c>
      <c r="G45" s="519">
        <f t="shared" si="0"/>
        <v>3635</v>
      </c>
      <c r="H45" s="506"/>
    </row>
    <row r="46" spans="1:8">
      <c r="A46" s="502" t="s">
        <v>313</v>
      </c>
      <c r="B46" s="503" t="s">
        <v>1000</v>
      </c>
      <c r="C46" s="837"/>
      <c r="D46" s="502" t="s">
        <v>947</v>
      </c>
      <c r="E46" s="504">
        <v>2</v>
      </c>
      <c r="F46" s="504">
        <v>7270</v>
      </c>
      <c r="G46" s="519">
        <f t="shared" si="0"/>
        <v>3635</v>
      </c>
      <c r="H46" s="506"/>
    </row>
    <row r="47" spans="1:8">
      <c r="A47" s="502" t="s">
        <v>313</v>
      </c>
      <c r="B47" s="503" t="s">
        <v>1001</v>
      </c>
      <c r="C47" s="838"/>
      <c r="D47" s="502" t="s">
        <v>947</v>
      </c>
      <c r="E47" s="504">
        <v>13</v>
      </c>
      <c r="F47" s="504">
        <v>7270</v>
      </c>
      <c r="G47" s="519">
        <f t="shared" si="0"/>
        <v>3635</v>
      </c>
      <c r="H47" s="506"/>
    </row>
    <row r="48" spans="1:8">
      <c r="A48" s="502" t="s">
        <v>313</v>
      </c>
      <c r="B48" s="503" t="s">
        <v>1002</v>
      </c>
      <c r="C48" s="838"/>
      <c r="D48" s="502" t="s">
        <v>947</v>
      </c>
      <c r="E48" s="504">
        <v>1</v>
      </c>
      <c r="F48" s="504">
        <v>7270</v>
      </c>
      <c r="G48" s="519">
        <f t="shared" si="0"/>
        <v>3635</v>
      </c>
      <c r="H48" s="506"/>
    </row>
    <row r="49" spans="1:8">
      <c r="A49" s="502" t="s">
        <v>313</v>
      </c>
      <c r="B49" s="503" t="s">
        <v>1003</v>
      </c>
      <c r="C49" s="838"/>
      <c r="D49" s="502" t="s">
        <v>947</v>
      </c>
      <c r="E49" s="504">
        <v>2</v>
      </c>
      <c r="F49" s="504">
        <v>7270</v>
      </c>
      <c r="G49" s="519">
        <f t="shared" si="0"/>
        <v>3635</v>
      </c>
      <c r="H49" s="506"/>
    </row>
    <row r="50" spans="1:8">
      <c r="A50" s="502" t="s">
        <v>313</v>
      </c>
      <c r="B50" s="503" t="s">
        <v>1004</v>
      </c>
      <c r="C50" s="838"/>
      <c r="D50" s="502" t="s">
        <v>947</v>
      </c>
      <c r="E50" s="504">
        <v>12</v>
      </c>
      <c r="F50" s="504">
        <v>7270</v>
      </c>
      <c r="G50" s="519">
        <f t="shared" si="0"/>
        <v>3635</v>
      </c>
      <c r="H50" s="506"/>
    </row>
    <row r="51" spans="1:8">
      <c r="A51" s="502" t="s">
        <v>313</v>
      </c>
      <c r="B51" s="503" t="s">
        <v>1005</v>
      </c>
      <c r="C51" s="838"/>
      <c r="D51" s="502" t="s">
        <v>947</v>
      </c>
      <c r="E51" s="504">
        <v>5</v>
      </c>
      <c r="F51" s="504">
        <v>7270</v>
      </c>
      <c r="G51" s="519">
        <f t="shared" si="0"/>
        <v>3635</v>
      </c>
      <c r="H51" s="506"/>
    </row>
    <row r="52" spans="1:8">
      <c r="A52" s="502" t="s">
        <v>313</v>
      </c>
      <c r="B52" s="503" t="s">
        <v>1006</v>
      </c>
      <c r="C52" s="838"/>
      <c r="D52" s="502" t="s">
        <v>947</v>
      </c>
      <c r="E52" s="504">
        <v>13</v>
      </c>
      <c r="F52" s="504">
        <v>7270</v>
      </c>
      <c r="G52" s="519">
        <f t="shared" si="0"/>
        <v>3635</v>
      </c>
      <c r="H52" s="506"/>
    </row>
    <row r="53" spans="1:8">
      <c r="A53" s="502" t="s">
        <v>313</v>
      </c>
      <c r="B53" s="503" t="s">
        <v>1007</v>
      </c>
      <c r="C53" s="838"/>
      <c r="D53" s="502" t="s">
        <v>947</v>
      </c>
      <c r="E53" s="504">
        <v>1</v>
      </c>
      <c r="F53" s="504">
        <v>7270</v>
      </c>
      <c r="G53" s="519">
        <f t="shared" si="0"/>
        <v>3635</v>
      </c>
      <c r="H53" s="506"/>
    </row>
    <row r="54" spans="1:8">
      <c r="A54" s="502" t="s">
        <v>313</v>
      </c>
      <c r="B54" s="503" t="s">
        <v>1008</v>
      </c>
      <c r="C54" s="845"/>
      <c r="D54" s="502" t="s">
        <v>947</v>
      </c>
      <c r="E54" s="504">
        <v>7</v>
      </c>
      <c r="F54" s="504">
        <v>7270</v>
      </c>
      <c r="G54" s="519">
        <f t="shared" si="0"/>
        <v>3635</v>
      </c>
      <c r="H54" s="506"/>
    </row>
    <row r="55" spans="1:8">
      <c r="A55" s="502" t="s">
        <v>314</v>
      </c>
      <c r="B55" s="503" t="s">
        <v>1009</v>
      </c>
      <c r="C55" s="839"/>
      <c r="D55" s="502" t="s">
        <v>958</v>
      </c>
      <c r="E55" s="504">
        <v>3</v>
      </c>
      <c r="F55" s="504">
        <v>4850</v>
      </c>
      <c r="G55" s="519">
        <f t="shared" si="0"/>
        <v>2425</v>
      </c>
      <c r="H55" s="506"/>
    </row>
    <row r="56" spans="1:8">
      <c r="A56" s="502" t="s">
        <v>314</v>
      </c>
      <c r="B56" s="503" t="s">
        <v>1010</v>
      </c>
      <c r="C56" s="841"/>
      <c r="D56" s="502" t="s">
        <v>958</v>
      </c>
      <c r="E56" s="504">
        <v>8</v>
      </c>
      <c r="F56" s="504">
        <v>4850</v>
      </c>
      <c r="G56" s="519">
        <f t="shared" si="0"/>
        <v>2425</v>
      </c>
      <c r="H56" s="506"/>
    </row>
    <row r="57" spans="1:8">
      <c r="A57" s="502" t="s">
        <v>314</v>
      </c>
      <c r="B57" s="503" t="s">
        <v>1011</v>
      </c>
      <c r="C57" s="841"/>
      <c r="D57" s="502" t="s">
        <v>958</v>
      </c>
      <c r="E57" s="504">
        <v>1</v>
      </c>
      <c r="F57" s="504">
        <v>4850</v>
      </c>
      <c r="G57" s="519">
        <f t="shared" si="0"/>
        <v>2425</v>
      </c>
      <c r="H57" s="506"/>
    </row>
    <row r="58" spans="1:8">
      <c r="A58" s="502" t="s">
        <v>315</v>
      </c>
      <c r="B58" s="503" t="s">
        <v>1012</v>
      </c>
      <c r="C58" s="841"/>
      <c r="D58" s="502" t="s">
        <v>958</v>
      </c>
      <c r="E58" s="504">
        <v>1</v>
      </c>
      <c r="F58" s="504">
        <v>4850</v>
      </c>
      <c r="G58" s="519">
        <f t="shared" si="0"/>
        <v>2425</v>
      </c>
      <c r="H58" s="506"/>
    </row>
    <row r="59" spans="1:8">
      <c r="A59" s="502" t="s">
        <v>315</v>
      </c>
      <c r="B59" s="503" t="s">
        <v>1013</v>
      </c>
      <c r="C59" s="841"/>
      <c r="D59" s="502" t="s">
        <v>958</v>
      </c>
      <c r="E59" s="504">
        <v>7</v>
      </c>
      <c r="F59" s="504">
        <v>4850</v>
      </c>
      <c r="G59" s="519">
        <f t="shared" si="0"/>
        <v>2425</v>
      </c>
      <c r="H59" s="506"/>
    </row>
    <row r="60" spans="1:8">
      <c r="A60" s="502" t="s">
        <v>315</v>
      </c>
      <c r="B60" s="503" t="s">
        <v>1014</v>
      </c>
      <c r="C60" s="841"/>
      <c r="D60" s="502" t="s">
        <v>958</v>
      </c>
      <c r="E60" s="504">
        <v>2</v>
      </c>
      <c r="F60" s="504">
        <v>4850</v>
      </c>
      <c r="G60" s="519">
        <f t="shared" si="0"/>
        <v>2425</v>
      </c>
      <c r="H60" s="506"/>
    </row>
    <row r="61" spans="1:8">
      <c r="A61" s="502" t="s">
        <v>315</v>
      </c>
      <c r="B61" s="503" t="s">
        <v>1015</v>
      </c>
      <c r="C61" s="841"/>
      <c r="D61" s="502" t="s">
        <v>958</v>
      </c>
      <c r="E61" s="504">
        <v>3</v>
      </c>
      <c r="F61" s="504">
        <v>4850</v>
      </c>
      <c r="G61" s="519">
        <f t="shared" si="0"/>
        <v>2425</v>
      </c>
      <c r="H61" s="506"/>
    </row>
    <row r="62" spans="1:8">
      <c r="A62" s="502" t="s">
        <v>315</v>
      </c>
      <c r="B62" s="503" t="s">
        <v>1016</v>
      </c>
      <c r="C62" s="841"/>
      <c r="D62" s="502" t="s">
        <v>958</v>
      </c>
      <c r="E62" s="504">
        <v>12</v>
      </c>
      <c r="F62" s="504">
        <v>4850</v>
      </c>
      <c r="G62" s="519">
        <f t="shared" si="0"/>
        <v>2425</v>
      </c>
      <c r="H62" s="506"/>
    </row>
    <row r="63" spans="1:8">
      <c r="A63" s="502" t="s">
        <v>315</v>
      </c>
      <c r="B63" s="503" t="s">
        <v>1017</v>
      </c>
      <c r="C63" s="841"/>
      <c r="D63" s="502" t="s">
        <v>958</v>
      </c>
      <c r="E63" s="504">
        <v>2</v>
      </c>
      <c r="F63" s="504">
        <v>4850</v>
      </c>
      <c r="G63" s="519">
        <f t="shared" si="0"/>
        <v>2425</v>
      </c>
      <c r="H63" s="506"/>
    </row>
    <row r="64" spans="1:8">
      <c r="A64" s="502" t="s">
        <v>315</v>
      </c>
      <c r="B64" s="503" t="s">
        <v>1018</v>
      </c>
      <c r="C64" s="841"/>
      <c r="D64" s="502" t="s">
        <v>958</v>
      </c>
      <c r="E64" s="504">
        <v>3</v>
      </c>
      <c r="F64" s="504">
        <v>4850</v>
      </c>
      <c r="G64" s="519">
        <f t="shared" si="0"/>
        <v>2425</v>
      </c>
      <c r="H64" s="506"/>
    </row>
    <row r="65" spans="1:8">
      <c r="A65" s="502" t="s">
        <v>315</v>
      </c>
      <c r="B65" s="503" t="s">
        <v>1019</v>
      </c>
      <c r="C65" s="841"/>
      <c r="D65" s="502" t="s">
        <v>958</v>
      </c>
      <c r="E65" s="504">
        <v>2</v>
      </c>
      <c r="F65" s="504">
        <v>4850</v>
      </c>
      <c r="G65" s="519">
        <f t="shared" si="0"/>
        <v>2425</v>
      </c>
      <c r="H65" s="506"/>
    </row>
    <row r="66" spans="1:8">
      <c r="A66" s="502" t="s">
        <v>315</v>
      </c>
      <c r="B66" s="503" t="s">
        <v>1020</v>
      </c>
      <c r="C66" s="841"/>
      <c r="D66" s="502" t="s">
        <v>958</v>
      </c>
      <c r="E66" s="504">
        <v>5</v>
      </c>
      <c r="F66" s="504">
        <v>4850</v>
      </c>
      <c r="G66" s="519">
        <f t="shared" si="0"/>
        <v>2425</v>
      </c>
      <c r="H66" s="506"/>
    </row>
    <row r="67" spans="1:8">
      <c r="A67" s="502" t="s">
        <v>315</v>
      </c>
      <c r="B67" s="503" t="s">
        <v>1021</v>
      </c>
      <c r="C67" s="840"/>
      <c r="D67" s="502" t="s">
        <v>958</v>
      </c>
      <c r="E67" s="504">
        <v>16</v>
      </c>
      <c r="F67" s="504">
        <v>4850</v>
      </c>
      <c r="G67" s="519">
        <f t="shared" si="0"/>
        <v>2425</v>
      </c>
      <c r="H67" s="506"/>
    </row>
    <row r="68" spans="1:8">
      <c r="A68" s="502" t="s">
        <v>1022</v>
      </c>
      <c r="B68" s="503" t="s">
        <v>1023</v>
      </c>
      <c r="C68" s="839"/>
      <c r="D68" s="502" t="s">
        <v>1024</v>
      </c>
      <c r="E68" s="504">
        <v>2</v>
      </c>
      <c r="F68" s="504">
        <v>9750</v>
      </c>
      <c r="G68" s="519">
        <f t="shared" si="0"/>
        <v>4875</v>
      </c>
      <c r="H68" s="506"/>
    </row>
    <row r="69" spans="1:8">
      <c r="A69" s="502" t="s">
        <v>1022</v>
      </c>
      <c r="B69" s="503" t="s">
        <v>1025</v>
      </c>
      <c r="C69" s="841"/>
      <c r="D69" s="502" t="s">
        <v>1024</v>
      </c>
      <c r="E69" s="504">
        <v>3</v>
      </c>
      <c r="F69" s="504">
        <v>9750</v>
      </c>
      <c r="G69" s="519">
        <f t="shared" ref="G69:G132" si="1">F69/2</f>
        <v>4875</v>
      </c>
      <c r="H69" s="506"/>
    </row>
    <row r="70" spans="1:8">
      <c r="A70" s="502" t="s">
        <v>1022</v>
      </c>
      <c r="B70" s="503" t="s">
        <v>1026</v>
      </c>
      <c r="C70" s="841"/>
      <c r="D70" s="502" t="s">
        <v>1024</v>
      </c>
      <c r="E70" s="504">
        <v>1</v>
      </c>
      <c r="F70" s="504">
        <v>9750</v>
      </c>
      <c r="G70" s="519">
        <f t="shared" si="1"/>
        <v>4875</v>
      </c>
      <c r="H70" s="504"/>
    </row>
    <row r="71" spans="1:8">
      <c r="A71" s="502" t="s">
        <v>1022</v>
      </c>
      <c r="B71" s="503" t="s">
        <v>1023</v>
      </c>
      <c r="C71" s="841"/>
      <c r="D71" s="502" t="s">
        <v>1024</v>
      </c>
      <c r="E71" s="504">
        <v>1</v>
      </c>
      <c r="F71" s="504">
        <v>9750</v>
      </c>
      <c r="G71" s="519">
        <f t="shared" si="1"/>
        <v>4875</v>
      </c>
      <c r="H71" s="506"/>
    </row>
    <row r="72" spans="1:8">
      <c r="A72" s="502" t="s">
        <v>1022</v>
      </c>
      <c r="B72" s="503" t="s">
        <v>1027</v>
      </c>
      <c r="C72" s="841"/>
      <c r="D72" s="502" t="s">
        <v>1024</v>
      </c>
      <c r="E72" s="504">
        <v>7</v>
      </c>
      <c r="F72" s="504">
        <v>9750</v>
      </c>
      <c r="G72" s="519">
        <f t="shared" si="1"/>
        <v>4875</v>
      </c>
      <c r="H72" s="506"/>
    </row>
    <row r="73" spans="1:8">
      <c r="A73" s="502" t="s">
        <v>1022</v>
      </c>
      <c r="B73" s="503" t="s">
        <v>1028</v>
      </c>
      <c r="C73" s="841"/>
      <c r="D73" s="502" t="s">
        <v>1024</v>
      </c>
      <c r="E73" s="504">
        <v>1</v>
      </c>
      <c r="F73" s="504">
        <v>9750</v>
      </c>
      <c r="G73" s="519">
        <f t="shared" si="1"/>
        <v>4875</v>
      </c>
      <c r="H73" s="506"/>
    </row>
    <row r="74" spans="1:8">
      <c r="A74" s="502" t="s">
        <v>1022</v>
      </c>
      <c r="B74" s="503" t="s">
        <v>1029</v>
      </c>
      <c r="C74" s="841"/>
      <c r="D74" s="502" t="s">
        <v>1024</v>
      </c>
      <c r="E74" s="504">
        <v>4</v>
      </c>
      <c r="F74" s="504">
        <v>9750</v>
      </c>
      <c r="G74" s="519">
        <f t="shared" si="1"/>
        <v>4875</v>
      </c>
      <c r="H74" s="506"/>
    </row>
    <row r="75" spans="1:8">
      <c r="A75" s="502" t="s">
        <v>1022</v>
      </c>
      <c r="B75" s="503" t="s">
        <v>1030</v>
      </c>
      <c r="C75" s="841"/>
      <c r="D75" s="502" t="s">
        <v>1024</v>
      </c>
      <c r="E75" s="504">
        <v>2</v>
      </c>
      <c r="F75" s="504">
        <v>9750</v>
      </c>
      <c r="G75" s="519">
        <f t="shared" si="1"/>
        <v>4875</v>
      </c>
      <c r="H75" s="506"/>
    </row>
    <row r="76" spans="1:8">
      <c r="A76" s="502" t="s">
        <v>1022</v>
      </c>
      <c r="B76" s="503" t="s">
        <v>1031</v>
      </c>
      <c r="C76" s="841"/>
      <c r="D76" s="502" t="s">
        <v>1024</v>
      </c>
      <c r="E76" s="504">
        <v>4</v>
      </c>
      <c r="F76" s="504">
        <v>9750</v>
      </c>
      <c r="G76" s="519">
        <f t="shared" si="1"/>
        <v>4875</v>
      </c>
      <c r="H76" s="506"/>
    </row>
    <row r="77" spans="1:8">
      <c r="A77" s="502" t="s">
        <v>1022</v>
      </c>
      <c r="B77" s="503" t="s">
        <v>1032</v>
      </c>
      <c r="C77" s="841"/>
      <c r="D77" s="502" t="s">
        <v>1024</v>
      </c>
      <c r="E77" s="504">
        <v>2</v>
      </c>
      <c r="F77" s="504">
        <v>9750</v>
      </c>
      <c r="G77" s="519">
        <f t="shared" si="1"/>
        <v>4875</v>
      </c>
      <c r="H77" s="506"/>
    </row>
    <row r="78" spans="1:8">
      <c r="A78" s="502" t="s">
        <v>1022</v>
      </c>
      <c r="B78" s="503" t="s">
        <v>1033</v>
      </c>
      <c r="C78" s="840"/>
      <c r="D78" s="502" t="s">
        <v>1024</v>
      </c>
      <c r="E78" s="504">
        <v>3</v>
      </c>
      <c r="F78" s="504">
        <v>9750</v>
      </c>
      <c r="G78" s="519">
        <f t="shared" si="1"/>
        <v>4875</v>
      </c>
      <c r="H78" s="506"/>
    </row>
    <row r="79" spans="1:8" ht="22.5">
      <c r="A79" s="514" t="s">
        <v>1130</v>
      </c>
      <c r="B79" s="503" t="s">
        <v>1034</v>
      </c>
      <c r="C79" s="503"/>
      <c r="D79" s="502" t="s">
        <v>958</v>
      </c>
      <c r="E79" s="504">
        <v>6</v>
      </c>
      <c r="F79" s="505">
        <v>1299</v>
      </c>
      <c r="G79" s="519">
        <f t="shared" si="1"/>
        <v>649.5</v>
      </c>
      <c r="H79" s="506"/>
    </row>
    <row r="80" spans="1:8">
      <c r="A80" s="502" t="s">
        <v>925</v>
      </c>
      <c r="B80" s="503" t="s">
        <v>1035</v>
      </c>
      <c r="C80" s="842"/>
      <c r="D80" s="502" t="s">
        <v>947</v>
      </c>
      <c r="E80" s="504">
        <v>1</v>
      </c>
      <c r="F80" s="504">
        <v>34990</v>
      </c>
      <c r="G80" s="519">
        <f t="shared" si="1"/>
        <v>17495</v>
      </c>
      <c r="H80" s="506"/>
    </row>
    <row r="81" spans="1:8">
      <c r="A81" s="502" t="s">
        <v>925</v>
      </c>
      <c r="B81" s="503" t="s">
        <v>1036</v>
      </c>
      <c r="C81" s="843"/>
      <c r="D81" s="502" t="s">
        <v>947</v>
      </c>
      <c r="E81" s="504">
        <v>3</v>
      </c>
      <c r="F81" s="504">
        <v>34990</v>
      </c>
      <c r="G81" s="519">
        <f t="shared" si="1"/>
        <v>17495</v>
      </c>
      <c r="H81" s="506"/>
    </row>
    <row r="82" spans="1:8">
      <c r="A82" s="502" t="s">
        <v>925</v>
      </c>
      <c r="B82" s="503" t="s">
        <v>1037</v>
      </c>
      <c r="C82" s="843"/>
      <c r="D82" s="502" t="s">
        <v>947</v>
      </c>
      <c r="E82" s="504">
        <v>9</v>
      </c>
      <c r="F82" s="504">
        <v>34990</v>
      </c>
      <c r="G82" s="519">
        <f t="shared" si="1"/>
        <v>17495</v>
      </c>
      <c r="H82" s="506"/>
    </row>
    <row r="83" spans="1:8">
      <c r="A83" s="502" t="s">
        <v>925</v>
      </c>
      <c r="B83" s="503" t="s">
        <v>1038</v>
      </c>
      <c r="C83" s="843"/>
      <c r="D83" s="502" t="s">
        <v>947</v>
      </c>
      <c r="E83" s="504">
        <v>6</v>
      </c>
      <c r="F83" s="504">
        <v>34990</v>
      </c>
      <c r="G83" s="519">
        <f t="shared" si="1"/>
        <v>17495</v>
      </c>
      <c r="H83" s="506"/>
    </row>
    <row r="84" spans="1:8">
      <c r="A84" s="502" t="s">
        <v>925</v>
      </c>
      <c r="B84" s="503" t="s">
        <v>1039</v>
      </c>
      <c r="C84" s="843"/>
      <c r="D84" s="502" t="s">
        <v>947</v>
      </c>
      <c r="E84" s="504">
        <v>2</v>
      </c>
      <c r="F84" s="504">
        <v>34990</v>
      </c>
      <c r="G84" s="519">
        <f t="shared" si="1"/>
        <v>17495</v>
      </c>
      <c r="H84" s="506"/>
    </row>
    <row r="85" spans="1:8">
      <c r="A85" s="502" t="s">
        <v>925</v>
      </c>
      <c r="B85" s="503" t="s">
        <v>1040</v>
      </c>
      <c r="C85" s="843"/>
      <c r="D85" s="502" t="s">
        <v>947</v>
      </c>
      <c r="E85" s="504">
        <v>4</v>
      </c>
      <c r="F85" s="504">
        <v>34990</v>
      </c>
      <c r="G85" s="519">
        <f t="shared" si="1"/>
        <v>17495</v>
      </c>
      <c r="H85" s="506"/>
    </row>
    <row r="86" spans="1:8">
      <c r="A86" s="502" t="s">
        <v>925</v>
      </c>
      <c r="B86" s="503" t="s">
        <v>1041</v>
      </c>
      <c r="C86" s="843"/>
      <c r="D86" s="502" t="s">
        <v>947</v>
      </c>
      <c r="E86" s="504">
        <v>2</v>
      </c>
      <c r="F86" s="504">
        <v>34990</v>
      </c>
      <c r="G86" s="519">
        <f t="shared" si="1"/>
        <v>17495</v>
      </c>
      <c r="H86" s="506"/>
    </row>
    <row r="87" spans="1:8">
      <c r="A87" s="502" t="s">
        <v>924</v>
      </c>
      <c r="B87" s="503" t="s">
        <v>1042</v>
      </c>
      <c r="C87" s="843"/>
      <c r="D87" s="502" t="s">
        <v>947</v>
      </c>
      <c r="E87" s="504">
        <v>5</v>
      </c>
      <c r="F87" s="504">
        <v>29990</v>
      </c>
      <c r="G87" s="519">
        <f t="shared" si="1"/>
        <v>14995</v>
      </c>
      <c r="H87" s="506"/>
    </row>
    <row r="88" spans="1:8">
      <c r="A88" s="502" t="s">
        <v>924</v>
      </c>
      <c r="B88" s="503" t="s">
        <v>1043</v>
      </c>
      <c r="C88" s="843"/>
      <c r="D88" s="502" t="s">
        <v>947</v>
      </c>
      <c r="E88" s="504">
        <v>12</v>
      </c>
      <c r="F88" s="504">
        <v>29990</v>
      </c>
      <c r="G88" s="519">
        <f t="shared" si="1"/>
        <v>14995</v>
      </c>
      <c r="H88" s="506"/>
    </row>
    <row r="89" spans="1:8">
      <c r="A89" s="502" t="s">
        <v>924</v>
      </c>
      <c r="B89" s="503" t="s">
        <v>1044</v>
      </c>
      <c r="C89" s="843"/>
      <c r="D89" s="502" t="s">
        <v>947</v>
      </c>
      <c r="E89" s="504">
        <v>9</v>
      </c>
      <c r="F89" s="504">
        <v>29990</v>
      </c>
      <c r="G89" s="519">
        <f t="shared" si="1"/>
        <v>14995</v>
      </c>
      <c r="H89" s="506"/>
    </row>
    <row r="90" spans="1:8">
      <c r="A90" s="502" t="s">
        <v>924</v>
      </c>
      <c r="B90" s="503" t="s">
        <v>1045</v>
      </c>
      <c r="C90" s="843"/>
      <c r="D90" s="502" t="s">
        <v>947</v>
      </c>
      <c r="E90" s="504">
        <v>7</v>
      </c>
      <c r="F90" s="504">
        <v>29990</v>
      </c>
      <c r="G90" s="519">
        <f t="shared" si="1"/>
        <v>14995</v>
      </c>
      <c r="H90" s="506"/>
    </row>
    <row r="91" spans="1:8">
      <c r="A91" s="502" t="s">
        <v>924</v>
      </c>
      <c r="B91" s="503" t="s">
        <v>1046</v>
      </c>
      <c r="C91" s="843"/>
      <c r="D91" s="502" t="s">
        <v>947</v>
      </c>
      <c r="E91" s="504">
        <v>4</v>
      </c>
      <c r="F91" s="504">
        <v>29990</v>
      </c>
      <c r="G91" s="519">
        <f t="shared" si="1"/>
        <v>14995</v>
      </c>
      <c r="H91" s="506"/>
    </row>
    <row r="92" spans="1:8">
      <c r="A92" s="502" t="s">
        <v>924</v>
      </c>
      <c r="B92" s="503" t="s">
        <v>1047</v>
      </c>
      <c r="C92" s="843"/>
      <c r="D92" s="502" t="s">
        <v>947</v>
      </c>
      <c r="E92" s="504">
        <v>1</v>
      </c>
      <c r="F92" s="504">
        <v>29990</v>
      </c>
      <c r="G92" s="519">
        <f t="shared" si="1"/>
        <v>14995</v>
      </c>
      <c r="H92" s="506"/>
    </row>
    <row r="93" spans="1:8">
      <c r="A93" s="502" t="s">
        <v>924</v>
      </c>
      <c r="B93" s="503" t="s">
        <v>1048</v>
      </c>
      <c r="C93" s="844"/>
      <c r="D93" s="502" t="s">
        <v>947</v>
      </c>
      <c r="E93" s="504">
        <v>1</v>
      </c>
      <c r="F93" s="504">
        <v>29990</v>
      </c>
      <c r="G93" s="519">
        <f t="shared" si="1"/>
        <v>14995</v>
      </c>
      <c r="H93" s="506"/>
    </row>
    <row r="94" spans="1:8" ht="22.5">
      <c r="A94" s="502" t="s">
        <v>1049</v>
      </c>
      <c r="B94" s="503" t="s">
        <v>1050</v>
      </c>
      <c r="C94" s="503"/>
      <c r="D94" s="502" t="s">
        <v>958</v>
      </c>
      <c r="E94" s="504">
        <v>1</v>
      </c>
      <c r="F94" s="505">
        <v>6000</v>
      </c>
      <c r="G94" s="519">
        <f t="shared" si="1"/>
        <v>3000</v>
      </c>
      <c r="H94" s="506"/>
    </row>
    <row r="95" spans="1:8">
      <c r="A95" s="502" t="s">
        <v>604</v>
      </c>
      <c r="B95" s="503" t="s">
        <v>1051</v>
      </c>
      <c r="C95" s="839"/>
      <c r="D95" s="502" t="s">
        <v>947</v>
      </c>
      <c r="E95" s="504">
        <v>7</v>
      </c>
      <c r="F95" s="504">
        <v>13990</v>
      </c>
      <c r="G95" s="519">
        <f t="shared" si="1"/>
        <v>6995</v>
      </c>
      <c r="H95" s="506"/>
    </row>
    <row r="96" spans="1:8">
      <c r="A96" s="502" t="s">
        <v>604</v>
      </c>
      <c r="B96" s="503" t="s">
        <v>1052</v>
      </c>
      <c r="C96" s="841"/>
      <c r="D96" s="502" t="s">
        <v>947</v>
      </c>
      <c r="E96" s="504">
        <v>11</v>
      </c>
      <c r="F96" s="504">
        <v>13990</v>
      </c>
      <c r="G96" s="519">
        <f t="shared" si="1"/>
        <v>6995</v>
      </c>
      <c r="H96" s="506"/>
    </row>
    <row r="97" spans="1:8">
      <c r="A97" s="502" t="s">
        <v>604</v>
      </c>
      <c r="B97" s="503" t="s">
        <v>1053</v>
      </c>
      <c r="C97" s="841"/>
      <c r="D97" s="502" t="s">
        <v>947</v>
      </c>
      <c r="E97" s="504">
        <v>8</v>
      </c>
      <c r="F97" s="504">
        <v>13990</v>
      </c>
      <c r="G97" s="519">
        <f t="shared" si="1"/>
        <v>6995</v>
      </c>
      <c r="H97" s="506"/>
    </row>
    <row r="98" spans="1:8">
      <c r="A98" s="502" t="s">
        <v>604</v>
      </c>
      <c r="B98" s="503" t="s">
        <v>1054</v>
      </c>
      <c r="C98" s="841"/>
      <c r="D98" s="502" t="s">
        <v>947</v>
      </c>
      <c r="E98" s="504">
        <v>4</v>
      </c>
      <c r="F98" s="504">
        <v>13990</v>
      </c>
      <c r="G98" s="519">
        <f t="shared" si="1"/>
        <v>6995</v>
      </c>
      <c r="H98" s="506"/>
    </row>
    <row r="99" spans="1:8">
      <c r="A99" s="502" t="s">
        <v>604</v>
      </c>
      <c r="B99" s="503" t="s">
        <v>1055</v>
      </c>
      <c r="C99" s="841"/>
      <c r="D99" s="502" t="s">
        <v>947</v>
      </c>
      <c r="E99" s="504">
        <v>4</v>
      </c>
      <c r="F99" s="504">
        <v>13990</v>
      </c>
      <c r="G99" s="519">
        <f t="shared" si="1"/>
        <v>6995</v>
      </c>
      <c r="H99" s="506"/>
    </row>
    <row r="100" spans="1:8">
      <c r="A100" s="502" t="s">
        <v>604</v>
      </c>
      <c r="B100" s="503" t="s">
        <v>1056</v>
      </c>
      <c r="C100" s="840"/>
      <c r="D100" s="502" t="s">
        <v>947</v>
      </c>
      <c r="E100" s="504">
        <v>4</v>
      </c>
      <c r="F100" s="504">
        <v>13990</v>
      </c>
      <c r="G100" s="519">
        <f t="shared" si="1"/>
        <v>6995</v>
      </c>
      <c r="H100" s="506"/>
    </row>
    <row r="101" spans="1:8">
      <c r="A101" s="502" t="s">
        <v>604</v>
      </c>
      <c r="B101" s="503" t="s">
        <v>1057</v>
      </c>
      <c r="C101" s="839"/>
      <c r="D101" s="502" t="s">
        <v>947</v>
      </c>
      <c r="E101" s="504">
        <v>2</v>
      </c>
      <c r="F101" s="504">
        <v>13990</v>
      </c>
      <c r="G101" s="519">
        <f t="shared" si="1"/>
        <v>6995</v>
      </c>
      <c r="H101" s="506"/>
    </row>
    <row r="102" spans="1:8">
      <c r="A102" s="502" t="s">
        <v>604</v>
      </c>
      <c r="B102" s="503" t="s">
        <v>1058</v>
      </c>
      <c r="C102" s="841"/>
      <c r="D102" s="502" t="s">
        <v>947</v>
      </c>
      <c r="E102" s="504">
        <v>5</v>
      </c>
      <c r="F102" s="504">
        <v>13990</v>
      </c>
      <c r="G102" s="519">
        <f t="shared" si="1"/>
        <v>6995</v>
      </c>
      <c r="H102" s="506"/>
    </row>
    <row r="103" spans="1:8">
      <c r="A103" s="502" t="s">
        <v>604</v>
      </c>
      <c r="B103" s="503" t="s">
        <v>1059</v>
      </c>
      <c r="C103" s="841"/>
      <c r="D103" s="502" t="s">
        <v>947</v>
      </c>
      <c r="E103" s="504">
        <v>3</v>
      </c>
      <c r="F103" s="504">
        <v>13990</v>
      </c>
      <c r="G103" s="519">
        <f t="shared" si="1"/>
        <v>6995</v>
      </c>
      <c r="H103" s="506"/>
    </row>
    <row r="104" spans="1:8">
      <c r="A104" s="502" t="s">
        <v>604</v>
      </c>
      <c r="B104" s="503" t="s">
        <v>1060</v>
      </c>
      <c r="C104" s="841"/>
      <c r="D104" s="502" t="s">
        <v>947</v>
      </c>
      <c r="E104" s="504">
        <v>2</v>
      </c>
      <c r="F104" s="504">
        <v>13990</v>
      </c>
      <c r="G104" s="519">
        <f t="shared" si="1"/>
        <v>6995</v>
      </c>
      <c r="H104" s="506"/>
    </row>
    <row r="105" spans="1:8">
      <c r="A105" s="502" t="s">
        <v>604</v>
      </c>
      <c r="B105" s="503" t="s">
        <v>1061</v>
      </c>
      <c r="C105" s="841"/>
      <c r="D105" s="502" t="s">
        <v>947</v>
      </c>
      <c r="E105" s="504">
        <v>3</v>
      </c>
      <c r="F105" s="504">
        <v>13990</v>
      </c>
      <c r="G105" s="519">
        <f t="shared" si="1"/>
        <v>6995</v>
      </c>
      <c r="H105" s="506"/>
    </row>
    <row r="106" spans="1:8">
      <c r="A106" s="502" t="s">
        <v>604</v>
      </c>
      <c r="B106" s="503" t="s">
        <v>1062</v>
      </c>
      <c r="C106" s="840"/>
      <c r="D106" s="502" t="s">
        <v>947</v>
      </c>
      <c r="E106" s="504">
        <v>3</v>
      </c>
      <c r="F106" s="504">
        <v>13990</v>
      </c>
      <c r="G106" s="519">
        <f t="shared" si="1"/>
        <v>6995</v>
      </c>
      <c r="H106" s="506"/>
    </row>
    <row r="107" spans="1:8" ht="91.5" customHeight="1">
      <c r="A107" s="514" t="s">
        <v>1131</v>
      </c>
      <c r="B107" s="503" t="s">
        <v>1063</v>
      </c>
      <c r="C107" s="503"/>
      <c r="D107" s="502" t="s">
        <v>947</v>
      </c>
      <c r="E107" s="504">
        <v>1</v>
      </c>
      <c r="F107" s="504">
        <v>12990</v>
      </c>
      <c r="G107" s="519">
        <f t="shared" si="1"/>
        <v>6495</v>
      </c>
      <c r="H107" s="506"/>
    </row>
    <row r="108" spans="1:8" ht="84.75" customHeight="1">
      <c r="A108" s="514" t="s">
        <v>1131</v>
      </c>
      <c r="B108" s="503" t="s">
        <v>1064</v>
      </c>
      <c r="C108" s="503"/>
      <c r="D108" s="502" t="s">
        <v>947</v>
      </c>
      <c r="E108" s="504">
        <v>1</v>
      </c>
      <c r="F108" s="504">
        <v>12990</v>
      </c>
      <c r="G108" s="519">
        <f t="shared" si="1"/>
        <v>6495</v>
      </c>
      <c r="H108" s="506"/>
    </row>
    <row r="109" spans="1:8">
      <c r="A109" s="514" t="s">
        <v>1132</v>
      </c>
      <c r="B109" s="503" t="s">
        <v>1066</v>
      </c>
      <c r="C109" s="839"/>
      <c r="D109" s="502" t="s">
        <v>947</v>
      </c>
      <c r="E109" s="504">
        <v>1</v>
      </c>
      <c r="F109" s="504">
        <v>8900</v>
      </c>
      <c r="G109" s="519">
        <f t="shared" si="1"/>
        <v>4450</v>
      </c>
      <c r="H109" s="506"/>
    </row>
    <row r="110" spans="1:8">
      <c r="A110" s="514" t="s">
        <v>1132</v>
      </c>
      <c r="B110" s="503" t="s">
        <v>1067</v>
      </c>
      <c r="C110" s="841"/>
      <c r="D110" s="502" t="s">
        <v>947</v>
      </c>
      <c r="E110" s="504">
        <v>2</v>
      </c>
      <c r="F110" s="504">
        <v>8900</v>
      </c>
      <c r="G110" s="519">
        <f t="shared" si="1"/>
        <v>4450</v>
      </c>
      <c r="H110" s="506"/>
    </row>
    <row r="111" spans="1:8">
      <c r="A111" s="514" t="s">
        <v>1132</v>
      </c>
      <c r="B111" s="503" t="s">
        <v>1068</v>
      </c>
      <c r="C111" s="840"/>
      <c r="D111" s="502" t="s">
        <v>947</v>
      </c>
      <c r="E111" s="504">
        <v>4</v>
      </c>
      <c r="F111" s="504">
        <v>8900</v>
      </c>
      <c r="G111" s="519">
        <f t="shared" si="1"/>
        <v>4450</v>
      </c>
      <c r="H111" s="506"/>
    </row>
    <row r="112" spans="1:8">
      <c r="A112" s="502" t="s">
        <v>1065</v>
      </c>
      <c r="B112" s="503" t="s">
        <v>1069</v>
      </c>
      <c r="C112" s="839"/>
      <c r="D112" s="502" t="s">
        <v>947</v>
      </c>
      <c r="E112" s="504">
        <v>1</v>
      </c>
      <c r="F112" s="504">
        <v>8900</v>
      </c>
      <c r="G112" s="519">
        <f t="shared" si="1"/>
        <v>4450</v>
      </c>
      <c r="H112" s="506"/>
    </row>
    <row r="113" spans="1:8">
      <c r="A113" s="502" t="s">
        <v>1065</v>
      </c>
      <c r="B113" s="503" t="s">
        <v>1070</v>
      </c>
      <c r="C113" s="841"/>
      <c r="D113" s="502" t="s">
        <v>947</v>
      </c>
      <c r="E113" s="504">
        <v>4</v>
      </c>
      <c r="F113" s="504">
        <v>8900</v>
      </c>
      <c r="G113" s="519">
        <f t="shared" si="1"/>
        <v>4450</v>
      </c>
      <c r="H113" s="506"/>
    </row>
    <row r="114" spans="1:8">
      <c r="A114" s="502" t="s">
        <v>1065</v>
      </c>
      <c r="B114" s="503" t="s">
        <v>1069</v>
      </c>
      <c r="C114" s="841"/>
      <c r="D114" s="502" t="s">
        <v>947</v>
      </c>
      <c r="E114" s="504">
        <v>6</v>
      </c>
      <c r="F114" s="504">
        <v>8900</v>
      </c>
      <c r="G114" s="519">
        <f t="shared" si="1"/>
        <v>4450</v>
      </c>
      <c r="H114" s="506"/>
    </row>
    <row r="115" spans="1:8">
      <c r="A115" s="502" t="s">
        <v>1065</v>
      </c>
      <c r="B115" s="503" t="s">
        <v>1071</v>
      </c>
      <c r="C115" s="841"/>
      <c r="D115" s="502" t="s">
        <v>947</v>
      </c>
      <c r="E115" s="504">
        <v>8</v>
      </c>
      <c r="F115" s="504">
        <v>8900</v>
      </c>
      <c r="G115" s="519">
        <f t="shared" si="1"/>
        <v>4450</v>
      </c>
      <c r="H115" s="506"/>
    </row>
    <row r="116" spans="1:8">
      <c r="A116" s="502" t="s">
        <v>1065</v>
      </c>
      <c r="B116" s="503" t="s">
        <v>1072</v>
      </c>
      <c r="C116" s="841"/>
      <c r="D116" s="502" t="s">
        <v>947</v>
      </c>
      <c r="E116" s="504">
        <v>6</v>
      </c>
      <c r="F116" s="504">
        <v>8900</v>
      </c>
      <c r="G116" s="519">
        <f t="shared" si="1"/>
        <v>4450</v>
      </c>
      <c r="H116" s="506"/>
    </row>
    <row r="117" spans="1:8">
      <c r="A117" s="502" t="s">
        <v>1065</v>
      </c>
      <c r="B117" s="503" t="s">
        <v>1073</v>
      </c>
      <c r="C117" s="841"/>
      <c r="D117" s="502" t="s">
        <v>947</v>
      </c>
      <c r="E117" s="504">
        <v>4</v>
      </c>
      <c r="F117" s="504">
        <v>8900</v>
      </c>
      <c r="G117" s="519">
        <f t="shared" si="1"/>
        <v>4450</v>
      </c>
      <c r="H117" s="506"/>
    </row>
    <row r="118" spans="1:8">
      <c r="A118" s="502" t="s">
        <v>1065</v>
      </c>
      <c r="B118" s="503" t="s">
        <v>1074</v>
      </c>
      <c r="C118" s="841"/>
      <c r="D118" s="502" t="s">
        <v>947</v>
      </c>
      <c r="E118" s="504">
        <v>6</v>
      </c>
      <c r="F118" s="504">
        <v>8900</v>
      </c>
      <c r="G118" s="519">
        <f t="shared" si="1"/>
        <v>4450</v>
      </c>
      <c r="H118" s="506"/>
    </row>
    <row r="119" spans="1:8">
      <c r="A119" s="502" t="s">
        <v>1065</v>
      </c>
      <c r="B119" s="503" t="s">
        <v>1075</v>
      </c>
      <c r="C119" s="841"/>
      <c r="D119" s="502" t="s">
        <v>947</v>
      </c>
      <c r="E119" s="504">
        <v>1</v>
      </c>
      <c r="F119" s="504">
        <v>8900</v>
      </c>
      <c r="G119" s="519">
        <f t="shared" si="1"/>
        <v>4450</v>
      </c>
      <c r="H119" s="506"/>
    </row>
    <row r="120" spans="1:8">
      <c r="A120" s="502" t="s">
        <v>1065</v>
      </c>
      <c r="B120" s="503" t="s">
        <v>1076</v>
      </c>
      <c r="C120" s="841"/>
      <c r="D120" s="502" t="s">
        <v>947</v>
      </c>
      <c r="E120" s="504">
        <v>5</v>
      </c>
      <c r="F120" s="504">
        <v>8900</v>
      </c>
      <c r="G120" s="519">
        <f t="shared" si="1"/>
        <v>4450</v>
      </c>
      <c r="H120" s="506"/>
    </row>
    <row r="121" spans="1:8">
      <c r="A121" s="502" t="s">
        <v>1065</v>
      </c>
      <c r="B121" s="503" t="s">
        <v>1077</v>
      </c>
      <c r="C121" s="841"/>
      <c r="D121" s="502" t="s">
        <v>947</v>
      </c>
      <c r="E121" s="504">
        <v>8</v>
      </c>
      <c r="F121" s="504">
        <v>8900</v>
      </c>
      <c r="G121" s="519">
        <f t="shared" si="1"/>
        <v>4450</v>
      </c>
      <c r="H121" s="506"/>
    </row>
    <row r="122" spans="1:8">
      <c r="A122" s="502" t="s">
        <v>1065</v>
      </c>
      <c r="B122" s="503" t="s">
        <v>1075</v>
      </c>
      <c r="C122" s="841"/>
      <c r="D122" s="502" t="s">
        <v>947</v>
      </c>
      <c r="E122" s="504">
        <v>1</v>
      </c>
      <c r="F122" s="504">
        <v>8900</v>
      </c>
      <c r="G122" s="519">
        <f t="shared" si="1"/>
        <v>4450</v>
      </c>
      <c r="H122" s="506"/>
    </row>
    <row r="123" spans="1:8">
      <c r="A123" s="502" t="s">
        <v>1065</v>
      </c>
      <c r="B123" s="503" t="s">
        <v>1078</v>
      </c>
      <c r="C123" s="841"/>
      <c r="D123" s="502" t="s">
        <v>947</v>
      </c>
      <c r="E123" s="504">
        <v>2</v>
      </c>
      <c r="F123" s="504">
        <v>8900</v>
      </c>
      <c r="G123" s="519">
        <f t="shared" si="1"/>
        <v>4450</v>
      </c>
      <c r="H123" s="506"/>
    </row>
    <row r="124" spans="1:8">
      <c r="A124" s="502" t="s">
        <v>1065</v>
      </c>
      <c r="B124" s="503" t="s">
        <v>1079</v>
      </c>
      <c r="C124" s="841"/>
      <c r="D124" s="502" t="s">
        <v>947</v>
      </c>
      <c r="E124" s="504">
        <v>2</v>
      </c>
      <c r="F124" s="504">
        <v>8900</v>
      </c>
      <c r="G124" s="519">
        <f t="shared" si="1"/>
        <v>4450</v>
      </c>
      <c r="H124" s="506"/>
    </row>
    <row r="125" spans="1:8">
      <c r="A125" s="502" t="s">
        <v>1065</v>
      </c>
      <c r="B125" s="503" t="s">
        <v>1080</v>
      </c>
      <c r="C125" s="840"/>
      <c r="D125" s="502" t="s">
        <v>947</v>
      </c>
      <c r="E125" s="504">
        <v>3</v>
      </c>
      <c r="F125" s="504">
        <v>8900</v>
      </c>
      <c r="G125" s="519">
        <f t="shared" si="1"/>
        <v>4450</v>
      </c>
      <c r="H125" s="506"/>
    </row>
    <row r="126" spans="1:8">
      <c r="A126" s="502" t="s">
        <v>876</v>
      </c>
      <c r="B126" s="503" t="s">
        <v>1081</v>
      </c>
      <c r="C126" s="839"/>
      <c r="D126" s="502" t="s">
        <v>958</v>
      </c>
      <c r="E126" s="504">
        <v>1</v>
      </c>
      <c r="F126" s="504">
        <v>13150</v>
      </c>
      <c r="G126" s="519">
        <f t="shared" si="1"/>
        <v>6575</v>
      </c>
      <c r="H126" s="506"/>
    </row>
    <row r="127" spans="1:8">
      <c r="A127" s="502" t="s">
        <v>876</v>
      </c>
      <c r="B127" s="503" t="s">
        <v>1082</v>
      </c>
      <c r="C127" s="841"/>
      <c r="D127" s="502" t="s">
        <v>958</v>
      </c>
      <c r="E127" s="504">
        <v>10</v>
      </c>
      <c r="F127" s="504">
        <v>13150</v>
      </c>
      <c r="G127" s="519">
        <f t="shared" si="1"/>
        <v>6575</v>
      </c>
      <c r="H127" s="506"/>
    </row>
    <row r="128" spans="1:8">
      <c r="A128" s="502" t="s">
        <v>876</v>
      </c>
      <c r="B128" s="503" t="s">
        <v>1083</v>
      </c>
      <c r="C128" s="841"/>
      <c r="D128" s="502" t="s">
        <v>958</v>
      </c>
      <c r="E128" s="504">
        <v>2</v>
      </c>
      <c r="F128" s="504">
        <v>13150</v>
      </c>
      <c r="G128" s="519">
        <f t="shared" si="1"/>
        <v>6575</v>
      </c>
      <c r="H128" s="506"/>
    </row>
    <row r="129" spans="1:8">
      <c r="A129" s="502" t="s">
        <v>876</v>
      </c>
      <c r="B129" s="503" t="s">
        <v>1084</v>
      </c>
      <c r="C129" s="840"/>
      <c r="D129" s="502" t="s">
        <v>958</v>
      </c>
      <c r="E129" s="504">
        <v>6</v>
      </c>
      <c r="F129" s="504">
        <v>13150</v>
      </c>
      <c r="G129" s="519">
        <f t="shared" si="1"/>
        <v>6575</v>
      </c>
      <c r="H129" s="506"/>
    </row>
    <row r="130" spans="1:8">
      <c r="A130" s="502" t="s">
        <v>1085</v>
      </c>
      <c r="B130" s="503" t="s">
        <v>1086</v>
      </c>
      <c r="C130" s="837"/>
      <c r="D130" s="502" t="s">
        <v>958</v>
      </c>
      <c r="E130" s="504">
        <v>1</v>
      </c>
      <c r="F130" s="504">
        <v>11500</v>
      </c>
      <c r="G130" s="519">
        <f t="shared" si="1"/>
        <v>5750</v>
      </c>
      <c r="H130" s="506"/>
    </row>
    <row r="131" spans="1:8">
      <c r="A131" s="502" t="s">
        <v>1085</v>
      </c>
      <c r="B131" s="503" t="s">
        <v>1087</v>
      </c>
      <c r="C131" s="838"/>
      <c r="D131" s="502" t="s">
        <v>958</v>
      </c>
      <c r="E131" s="504">
        <v>1</v>
      </c>
      <c r="F131" s="504">
        <v>11500</v>
      </c>
      <c r="G131" s="519">
        <f t="shared" si="1"/>
        <v>5750</v>
      </c>
      <c r="H131" s="506"/>
    </row>
    <row r="132" spans="1:8">
      <c r="A132" s="502" t="s">
        <v>1085</v>
      </c>
      <c r="B132" s="503" t="s">
        <v>1088</v>
      </c>
      <c r="C132" s="838"/>
      <c r="D132" s="502" t="s">
        <v>958</v>
      </c>
      <c r="E132" s="504">
        <v>11</v>
      </c>
      <c r="F132" s="504">
        <v>11500</v>
      </c>
      <c r="G132" s="519">
        <f t="shared" si="1"/>
        <v>5750</v>
      </c>
      <c r="H132" s="506"/>
    </row>
    <row r="133" spans="1:8">
      <c r="A133" s="502" t="s">
        <v>1085</v>
      </c>
      <c r="B133" s="503" t="s">
        <v>1089</v>
      </c>
      <c r="C133" s="838"/>
      <c r="D133" s="502" t="s">
        <v>958</v>
      </c>
      <c r="E133" s="504">
        <v>3</v>
      </c>
      <c r="F133" s="504">
        <v>11500</v>
      </c>
      <c r="G133" s="519">
        <f t="shared" ref="G133:G143" si="2">F133/2</f>
        <v>5750</v>
      </c>
      <c r="H133" s="506"/>
    </row>
    <row r="134" spans="1:8">
      <c r="A134" s="502" t="s">
        <v>1085</v>
      </c>
      <c r="B134" s="503" t="s">
        <v>1090</v>
      </c>
      <c r="C134" s="838"/>
      <c r="D134" s="502" t="s">
        <v>958</v>
      </c>
      <c r="E134" s="504">
        <v>2</v>
      </c>
      <c r="F134" s="504">
        <v>11500</v>
      </c>
      <c r="G134" s="519">
        <f t="shared" si="2"/>
        <v>5750</v>
      </c>
      <c r="H134" s="506"/>
    </row>
    <row r="135" spans="1:8">
      <c r="A135" s="502" t="s">
        <v>1085</v>
      </c>
      <c r="B135" s="503" t="s">
        <v>1091</v>
      </c>
      <c r="C135" s="838"/>
      <c r="D135" s="502" t="s">
        <v>958</v>
      </c>
      <c r="E135" s="504">
        <v>2</v>
      </c>
      <c r="F135" s="504">
        <v>11500</v>
      </c>
      <c r="G135" s="519">
        <f t="shared" si="2"/>
        <v>5750</v>
      </c>
      <c r="H135" s="506"/>
    </row>
    <row r="136" spans="1:8">
      <c r="A136" s="502" t="s">
        <v>1085</v>
      </c>
      <c r="B136" s="503" t="s">
        <v>1092</v>
      </c>
      <c r="C136" s="838"/>
      <c r="D136" s="502" t="s">
        <v>958</v>
      </c>
      <c r="E136" s="504">
        <v>1</v>
      </c>
      <c r="F136" s="504">
        <v>11500</v>
      </c>
      <c r="G136" s="519">
        <f t="shared" si="2"/>
        <v>5750</v>
      </c>
      <c r="H136" s="506"/>
    </row>
    <row r="137" spans="1:8">
      <c r="A137" s="502" t="s">
        <v>1085</v>
      </c>
      <c r="B137" s="503" t="s">
        <v>1093</v>
      </c>
      <c r="C137" s="838"/>
      <c r="D137" s="502" t="s">
        <v>958</v>
      </c>
      <c r="E137" s="504">
        <v>6</v>
      </c>
      <c r="F137" s="504">
        <v>11500</v>
      </c>
      <c r="G137" s="519">
        <f t="shared" si="2"/>
        <v>5750</v>
      </c>
      <c r="H137" s="506"/>
    </row>
    <row r="138" spans="1:8">
      <c r="A138" s="502" t="s">
        <v>1094</v>
      </c>
      <c r="B138" s="503" t="s">
        <v>1095</v>
      </c>
      <c r="C138" s="842"/>
      <c r="D138" s="502" t="s">
        <v>958</v>
      </c>
      <c r="E138" s="504">
        <v>2</v>
      </c>
      <c r="F138" s="504">
        <v>6350</v>
      </c>
      <c r="G138" s="519">
        <f t="shared" si="2"/>
        <v>3175</v>
      </c>
      <c r="H138" s="506" t="s">
        <v>1096</v>
      </c>
    </row>
    <row r="139" spans="1:8">
      <c r="A139" s="502" t="s">
        <v>1094</v>
      </c>
      <c r="B139" s="503" t="s">
        <v>1097</v>
      </c>
      <c r="C139" s="843"/>
      <c r="D139" s="502" t="s">
        <v>958</v>
      </c>
      <c r="E139" s="504">
        <v>22</v>
      </c>
      <c r="F139" s="504">
        <v>6350</v>
      </c>
      <c r="G139" s="519">
        <f t="shared" si="2"/>
        <v>3175</v>
      </c>
      <c r="H139" s="506" t="s">
        <v>1096</v>
      </c>
    </row>
    <row r="140" spans="1:8">
      <c r="A140" s="502" t="s">
        <v>1094</v>
      </c>
      <c r="B140" s="503" t="s">
        <v>1098</v>
      </c>
      <c r="C140" s="843"/>
      <c r="D140" s="502" t="s">
        <v>958</v>
      </c>
      <c r="E140" s="504">
        <v>17</v>
      </c>
      <c r="F140" s="504">
        <v>6350</v>
      </c>
      <c r="G140" s="519">
        <f t="shared" si="2"/>
        <v>3175</v>
      </c>
      <c r="H140" s="506" t="s">
        <v>1096</v>
      </c>
    </row>
    <row r="141" spans="1:8">
      <c r="A141" s="502" t="s">
        <v>1094</v>
      </c>
      <c r="B141" s="503" t="s">
        <v>1099</v>
      </c>
      <c r="C141" s="843"/>
      <c r="D141" s="502" t="s">
        <v>958</v>
      </c>
      <c r="E141" s="504">
        <v>39</v>
      </c>
      <c r="F141" s="504">
        <v>6350</v>
      </c>
      <c r="G141" s="519">
        <f t="shared" si="2"/>
        <v>3175</v>
      </c>
      <c r="H141" s="506" t="s">
        <v>1096</v>
      </c>
    </row>
    <row r="142" spans="1:8">
      <c r="A142" s="502" t="s">
        <v>1094</v>
      </c>
      <c r="B142" s="503" t="s">
        <v>1100</v>
      </c>
      <c r="C142" s="843"/>
      <c r="D142" s="502" t="s">
        <v>958</v>
      </c>
      <c r="E142" s="504">
        <v>32</v>
      </c>
      <c r="F142" s="504">
        <v>6350</v>
      </c>
      <c r="G142" s="519">
        <f t="shared" si="2"/>
        <v>3175</v>
      </c>
      <c r="H142" s="506" t="s">
        <v>1096</v>
      </c>
    </row>
    <row r="143" spans="1:8">
      <c r="A143" s="502" t="s">
        <v>1094</v>
      </c>
      <c r="B143" s="503" t="s">
        <v>1101</v>
      </c>
      <c r="C143" s="844"/>
      <c r="D143" s="502" t="s">
        <v>958</v>
      </c>
      <c r="E143" s="504">
        <v>17</v>
      </c>
      <c r="F143" s="504">
        <v>6350</v>
      </c>
      <c r="G143" s="519">
        <f t="shared" si="2"/>
        <v>3175</v>
      </c>
      <c r="H143" s="506" t="s">
        <v>1096</v>
      </c>
    </row>
    <row r="144" spans="1:8">
      <c r="A144" s="508" t="s">
        <v>898</v>
      </c>
      <c r="B144" s="509" t="s">
        <v>1102</v>
      </c>
      <c r="C144" s="509"/>
      <c r="D144" s="508" t="s">
        <v>958</v>
      </c>
      <c r="E144" s="507">
        <v>44</v>
      </c>
      <c r="F144" s="507"/>
      <c r="G144" s="520"/>
      <c r="H144" s="510" t="s">
        <v>1103</v>
      </c>
    </row>
    <row r="145" spans="1:8">
      <c r="A145" s="508" t="s">
        <v>898</v>
      </c>
      <c r="B145" s="509" t="s">
        <v>1104</v>
      </c>
      <c r="C145" s="509"/>
      <c r="D145" s="508" t="s">
        <v>958</v>
      </c>
      <c r="E145" s="507">
        <v>41</v>
      </c>
      <c r="F145" s="507"/>
      <c r="G145" s="520"/>
      <c r="H145" s="510" t="s">
        <v>1103</v>
      </c>
    </row>
    <row r="146" spans="1:8">
      <c r="A146" s="508" t="s">
        <v>898</v>
      </c>
      <c r="B146" s="509" t="s">
        <v>1105</v>
      </c>
      <c r="C146" s="509"/>
      <c r="D146" s="508" t="s">
        <v>958</v>
      </c>
      <c r="E146" s="507">
        <v>26</v>
      </c>
      <c r="F146" s="507"/>
      <c r="G146" s="520"/>
      <c r="H146" s="510" t="s">
        <v>1103</v>
      </c>
    </row>
    <row r="147" spans="1:8">
      <c r="A147" s="508" t="s">
        <v>898</v>
      </c>
      <c r="B147" s="509" t="s">
        <v>1106</v>
      </c>
      <c r="C147" s="509"/>
      <c r="D147" s="508" t="s">
        <v>958</v>
      </c>
      <c r="E147" s="507">
        <v>46</v>
      </c>
      <c r="F147" s="507"/>
      <c r="G147" s="520"/>
      <c r="H147" s="510" t="s">
        <v>1103</v>
      </c>
    </row>
    <row r="148" spans="1:8">
      <c r="A148" s="508" t="s">
        <v>898</v>
      </c>
      <c r="B148" s="509" t="s">
        <v>1107</v>
      </c>
      <c r="C148" s="509"/>
      <c r="D148" s="508" t="s">
        <v>958</v>
      </c>
      <c r="E148" s="507">
        <v>46</v>
      </c>
      <c r="F148" s="507"/>
      <c r="G148" s="520"/>
      <c r="H148" s="510" t="s">
        <v>1103</v>
      </c>
    </row>
    <row r="149" spans="1:8" ht="39.75" customHeight="1">
      <c r="A149" s="502" t="s">
        <v>1108</v>
      </c>
      <c r="B149" s="503" t="s">
        <v>1109</v>
      </c>
      <c r="C149" s="837"/>
      <c r="D149" s="502" t="s">
        <v>958</v>
      </c>
      <c r="E149" s="504">
        <v>18</v>
      </c>
      <c r="F149" s="504">
        <v>3800</v>
      </c>
      <c r="G149" s="519">
        <f t="shared" ref="G149:G151" si="3">F149/2</f>
        <v>1900</v>
      </c>
      <c r="H149" s="506"/>
    </row>
    <row r="150" spans="1:8" ht="39.75" customHeight="1">
      <c r="A150" s="502" t="s">
        <v>1108</v>
      </c>
      <c r="B150" s="503" t="s">
        <v>1110</v>
      </c>
      <c r="C150" s="838"/>
      <c r="D150" s="502" t="s">
        <v>958</v>
      </c>
      <c r="E150" s="504">
        <v>24</v>
      </c>
      <c r="F150" s="504">
        <v>3800</v>
      </c>
      <c r="G150" s="519">
        <f t="shared" si="3"/>
        <v>1900</v>
      </c>
      <c r="H150" s="506"/>
    </row>
    <row r="151" spans="1:8" ht="65.25" customHeight="1">
      <c r="A151" s="502" t="s">
        <v>1111</v>
      </c>
      <c r="B151" s="503" t="s">
        <v>1112</v>
      </c>
      <c r="C151" s="511"/>
      <c r="D151" s="502" t="s">
        <v>958</v>
      </c>
      <c r="E151" s="504">
        <v>24</v>
      </c>
      <c r="F151" s="504">
        <v>4200</v>
      </c>
      <c r="G151" s="519">
        <f t="shared" si="3"/>
        <v>2100</v>
      </c>
      <c r="H151" s="506"/>
    </row>
    <row r="152" spans="1:8" ht="26.25" customHeight="1">
      <c r="A152" s="502" t="s">
        <v>807</v>
      </c>
      <c r="B152" s="515" t="s">
        <v>1142</v>
      </c>
      <c r="C152" s="842"/>
      <c r="D152" s="502" t="s">
        <v>958</v>
      </c>
      <c r="E152" s="516">
        <v>17</v>
      </c>
      <c r="F152" s="504">
        <v>5650</v>
      </c>
      <c r="G152" s="519">
        <v>2000</v>
      </c>
      <c r="H152" s="506" t="s">
        <v>1147</v>
      </c>
    </row>
    <row r="153" spans="1:8" ht="26.25" customHeight="1">
      <c r="A153" s="502" t="s">
        <v>807</v>
      </c>
      <c r="B153" s="515" t="s">
        <v>1143</v>
      </c>
      <c r="C153" s="843"/>
      <c r="D153" s="502" t="s">
        <v>958</v>
      </c>
      <c r="E153" s="516">
        <v>18</v>
      </c>
      <c r="F153" s="504">
        <v>5650</v>
      </c>
      <c r="G153" s="519">
        <v>2000</v>
      </c>
      <c r="H153" s="506" t="s">
        <v>1147</v>
      </c>
    </row>
    <row r="154" spans="1:8" ht="26.25" customHeight="1">
      <c r="A154" s="502" t="s">
        <v>807</v>
      </c>
      <c r="B154" s="515" t="s">
        <v>1144</v>
      </c>
      <c r="C154" s="843"/>
      <c r="D154" s="502" t="s">
        <v>958</v>
      </c>
      <c r="E154" s="516">
        <v>14</v>
      </c>
      <c r="F154" s="504">
        <v>5650</v>
      </c>
      <c r="G154" s="519">
        <v>2000</v>
      </c>
      <c r="H154" s="506" t="s">
        <v>1147</v>
      </c>
    </row>
    <row r="155" spans="1:8" ht="26.25" customHeight="1">
      <c r="A155" s="502" t="s">
        <v>807</v>
      </c>
      <c r="B155" s="515" t="s">
        <v>1145</v>
      </c>
      <c r="C155" s="843"/>
      <c r="D155" s="502" t="s">
        <v>958</v>
      </c>
      <c r="E155" s="516">
        <v>19</v>
      </c>
      <c r="F155" s="504">
        <v>5650</v>
      </c>
      <c r="G155" s="519">
        <v>2000</v>
      </c>
      <c r="H155" s="506" t="s">
        <v>1147</v>
      </c>
    </row>
    <row r="156" spans="1:8" ht="26.25" customHeight="1">
      <c r="A156" s="502" t="s">
        <v>807</v>
      </c>
      <c r="B156" s="515" t="s">
        <v>1146</v>
      </c>
      <c r="C156" s="844"/>
      <c r="D156" s="502" t="s">
        <v>958</v>
      </c>
      <c r="E156" s="516">
        <v>21</v>
      </c>
      <c r="F156" s="504">
        <v>5650</v>
      </c>
      <c r="G156" s="519">
        <v>2000</v>
      </c>
      <c r="H156" s="506" t="s">
        <v>1147</v>
      </c>
    </row>
    <row r="157" spans="1:8" ht="72" customHeight="1">
      <c r="A157" s="502" t="s">
        <v>231</v>
      </c>
      <c r="B157" s="503" t="s">
        <v>1113</v>
      </c>
      <c r="C157" s="512"/>
      <c r="D157" s="502" t="s">
        <v>947</v>
      </c>
      <c r="E157" s="504">
        <v>5</v>
      </c>
      <c r="F157" s="504">
        <v>950</v>
      </c>
      <c r="G157" s="519">
        <f t="shared" ref="G157:G198" si="4">F157/2</f>
        <v>475</v>
      </c>
      <c r="H157" s="506"/>
    </row>
    <row r="158" spans="1:8" ht="69.75" customHeight="1">
      <c r="A158" s="502" t="s">
        <v>231</v>
      </c>
      <c r="B158" s="503" t="s">
        <v>1114</v>
      </c>
      <c r="C158" s="503"/>
      <c r="D158" s="502" t="s">
        <v>947</v>
      </c>
      <c r="E158" s="504">
        <v>21</v>
      </c>
      <c r="F158" s="504">
        <v>950</v>
      </c>
      <c r="G158" s="519">
        <f t="shared" si="4"/>
        <v>475</v>
      </c>
      <c r="H158" s="513" t="s">
        <v>1115</v>
      </c>
    </row>
    <row r="159" spans="1:8" ht="88.5" customHeight="1">
      <c r="A159" s="502" t="s">
        <v>223</v>
      </c>
      <c r="B159" s="503" t="s">
        <v>1116</v>
      </c>
      <c r="C159" s="503"/>
      <c r="D159" s="502" t="s">
        <v>947</v>
      </c>
      <c r="E159" s="504">
        <v>11</v>
      </c>
      <c r="F159" s="504">
        <v>1200</v>
      </c>
      <c r="G159" s="519">
        <f t="shared" si="4"/>
        <v>600</v>
      </c>
      <c r="H159" s="506"/>
    </row>
    <row r="160" spans="1:8" ht="75" customHeight="1">
      <c r="A160" s="502" t="s">
        <v>265</v>
      </c>
      <c r="B160" s="503" t="s">
        <v>1117</v>
      </c>
      <c r="C160" s="503"/>
      <c r="D160" s="502" t="s">
        <v>947</v>
      </c>
      <c r="E160" s="504">
        <v>7</v>
      </c>
      <c r="F160" s="504">
        <v>760</v>
      </c>
      <c r="G160" s="519">
        <f t="shared" si="4"/>
        <v>380</v>
      </c>
      <c r="H160" s="504"/>
    </row>
    <row r="161" spans="1:8" ht="31.5" customHeight="1">
      <c r="A161" s="502" t="s">
        <v>234</v>
      </c>
      <c r="B161" s="503" t="s">
        <v>1118</v>
      </c>
      <c r="C161" s="839"/>
      <c r="D161" s="502" t="s">
        <v>947</v>
      </c>
      <c r="E161" s="504">
        <v>3</v>
      </c>
      <c r="F161" s="504">
        <v>950</v>
      </c>
      <c r="G161" s="519">
        <f t="shared" si="4"/>
        <v>475</v>
      </c>
      <c r="H161" s="506"/>
    </row>
    <row r="162" spans="1:8" ht="31.5" customHeight="1">
      <c r="A162" s="502" t="s">
        <v>234</v>
      </c>
      <c r="B162" s="503" t="s">
        <v>1119</v>
      </c>
      <c r="C162" s="840"/>
      <c r="D162" s="502" t="s">
        <v>947</v>
      </c>
      <c r="E162" s="504">
        <v>6</v>
      </c>
      <c r="F162" s="504">
        <v>950</v>
      </c>
      <c r="G162" s="519">
        <f t="shared" si="4"/>
        <v>475</v>
      </c>
      <c r="H162" s="506"/>
    </row>
    <row r="163" spans="1:8">
      <c r="A163" s="502" t="s">
        <v>1120</v>
      </c>
      <c r="B163" s="503" t="s">
        <v>1121</v>
      </c>
      <c r="C163" s="839"/>
      <c r="D163" s="502" t="s">
        <v>958</v>
      </c>
      <c r="E163" s="504">
        <v>1</v>
      </c>
      <c r="F163" s="504">
        <v>7800</v>
      </c>
      <c r="G163" s="519">
        <f t="shared" si="4"/>
        <v>3900</v>
      </c>
      <c r="H163" s="506"/>
    </row>
    <row r="164" spans="1:8">
      <c r="A164" s="502" t="s">
        <v>1120</v>
      </c>
      <c r="B164" s="503" t="s">
        <v>1122</v>
      </c>
      <c r="C164" s="841"/>
      <c r="D164" s="502" t="s">
        <v>958</v>
      </c>
      <c r="E164" s="504">
        <v>1</v>
      </c>
      <c r="F164" s="504">
        <v>7800</v>
      </c>
      <c r="G164" s="519">
        <f t="shared" si="4"/>
        <v>3900</v>
      </c>
      <c r="H164" s="506"/>
    </row>
    <row r="165" spans="1:8">
      <c r="A165" s="502" t="s">
        <v>1120</v>
      </c>
      <c r="B165" s="503" t="s">
        <v>1123</v>
      </c>
      <c r="C165" s="841"/>
      <c r="D165" s="502" t="s">
        <v>958</v>
      </c>
      <c r="E165" s="504">
        <v>1</v>
      </c>
      <c r="F165" s="504">
        <v>7800</v>
      </c>
      <c r="G165" s="519">
        <f t="shared" si="4"/>
        <v>3900</v>
      </c>
      <c r="H165" s="506"/>
    </row>
    <row r="166" spans="1:8">
      <c r="A166" s="502" t="s">
        <v>1120</v>
      </c>
      <c r="B166" s="503" t="s">
        <v>1124</v>
      </c>
      <c r="C166" s="841"/>
      <c r="D166" s="502" t="s">
        <v>958</v>
      </c>
      <c r="E166" s="504">
        <v>1</v>
      </c>
      <c r="F166" s="504">
        <v>7800</v>
      </c>
      <c r="G166" s="519">
        <f t="shared" si="4"/>
        <v>3900</v>
      </c>
      <c r="H166" s="506"/>
    </row>
    <row r="167" spans="1:8">
      <c r="A167" s="502" t="s">
        <v>1125</v>
      </c>
      <c r="B167" s="503" t="s">
        <v>1126</v>
      </c>
      <c r="C167" s="841"/>
      <c r="D167" s="502" t="s">
        <v>947</v>
      </c>
      <c r="E167" s="504">
        <v>1</v>
      </c>
      <c r="F167" s="504">
        <v>2200</v>
      </c>
      <c r="G167" s="519">
        <f t="shared" si="4"/>
        <v>1100</v>
      </c>
      <c r="H167" s="506"/>
    </row>
    <row r="168" spans="1:8">
      <c r="A168" s="502" t="s">
        <v>1125</v>
      </c>
      <c r="B168" s="503" t="s">
        <v>1127</v>
      </c>
      <c r="C168" s="841"/>
      <c r="D168" s="502" t="s">
        <v>947</v>
      </c>
      <c r="E168" s="504">
        <v>1</v>
      </c>
      <c r="F168" s="504">
        <v>2200</v>
      </c>
      <c r="G168" s="519">
        <f t="shared" si="4"/>
        <v>1100</v>
      </c>
      <c r="H168" s="506"/>
    </row>
    <row r="169" spans="1:8">
      <c r="A169" s="502" t="s">
        <v>1125</v>
      </c>
      <c r="B169" s="503" t="s">
        <v>1128</v>
      </c>
      <c r="C169" s="841"/>
      <c r="D169" s="502" t="s">
        <v>947</v>
      </c>
      <c r="E169" s="504">
        <v>2</v>
      </c>
      <c r="F169" s="504">
        <v>2200</v>
      </c>
      <c r="G169" s="519">
        <f t="shared" si="4"/>
        <v>1100</v>
      </c>
      <c r="H169" s="506"/>
    </row>
    <row r="170" spans="1:8" ht="22.5">
      <c r="A170" s="502" t="s">
        <v>1148</v>
      </c>
      <c r="B170" s="517" t="s">
        <v>1149</v>
      </c>
      <c r="C170" s="848"/>
      <c r="D170" s="502" t="s">
        <v>947</v>
      </c>
      <c r="E170" s="504">
        <v>1</v>
      </c>
      <c r="F170" s="504">
        <v>14990</v>
      </c>
      <c r="G170" s="519">
        <f t="shared" si="4"/>
        <v>7495</v>
      </c>
      <c r="H170" s="506"/>
    </row>
    <row r="171" spans="1:8" ht="22.5">
      <c r="A171" s="502" t="s">
        <v>1148</v>
      </c>
      <c r="B171" s="517" t="s">
        <v>1150</v>
      </c>
      <c r="C171" s="848"/>
      <c r="D171" s="502" t="s">
        <v>947</v>
      </c>
      <c r="E171" s="504">
        <v>1</v>
      </c>
      <c r="F171" s="504">
        <v>14990</v>
      </c>
      <c r="G171" s="519">
        <f t="shared" si="4"/>
        <v>7495</v>
      </c>
      <c r="H171" s="506"/>
    </row>
    <row r="172" spans="1:8" ht="22.5">
      <c r="A172" s="502" t="s">
        <v>1148</v>
      </c>
      <c r="B172" s="517" t="s">
        <v>1151</v>
      </c>
      <c r="C172" s="848"/>
      <c r="D172" s="502" t="s">
        <v>947</v>
      </c>
      <c r="E172" s="504">
        <v>7</v>
      </c>
      <c r="F172" s="504">
        <v>14990</v>
      </c>
      <c r="G172" s="519">
        <f t="shared" si="4"/>
        <v>7495</v>
      </c>
      <c r="H172" s="506"/>
    </row>
    <row r="173" spans="1:8" ht="22.5">
      <c r="A173" s="502" t="s">
        <v>1148</v>
      </c>
      <c r="B173" s="517" t="s">
        <v>1152</v>
      </c>
      <c r="C173" s="848"/>
      <c r="D173" s="502" t="s">
        <v>947</v>
      </c>
      <c r="E173" s="504">
        <v>10</v>
      </c>
      <c r="F173" s="504">
        <v>14990</v>
      </c>
      <c r="G173" s="519">
        <f t="shared" si="4"/>
        <v>7495</v>
      </c>
      <c r="H173" s="506"/>
    </row>
    <row r="174" spans="1:8" ht="22.5">
      <c r="A174" s="502" t="s">
        <v>1153</v>
      </c>
      <c r="B174" s="517" t="s">
        <v>1159</v>
      </c>
      <c r="C174" s="848"/>
      <c r="D174" s="518" t="s">
        <v>958</v>
      </c>
      <c r="E174" s="504">
        <v>5</v>
      </c>
      <c r="F174" s="504">
        <v>14490</v>
      </c>
      <c r="G174" s="519">
        <f t="shared" si="4"/>
        <v>7245</v>
      </c>
      <c r="H174" s="506"/>
    </row>
    <row r="175" spans="1:8" ht="22.5">
      <c r="A175" s="502" t="s">
        <v>1153</v>
      </c>
      <c r="B175" s="517" t="s">
        <v>1160</v>
      </c>
      <c r="C175" s="848"/>
      <c r="D175" s="518" t="s">
        <v>958</v>
      </c>
      <c r="E175" s="504">
        <v>3</v>
      </c>
      <c r="F175" s="504">
        <v>14490</v>
      </c>
      <c r="G175" s="519">
        <f t="shared" si="4"/>
        <v>7245</v>
      </c>
      <c r="H175" s="506"/>
    </row>
    <row r="176" spans="1:8" ht="22.5">
      <c r="A176" s="502" t="s">
        <v>1153</v>
      </c>
      <c r="B176" s="517" t="s">
        <v>1161</v>
      </c>
      <c r="C176" s="848"/>
      <c r="D176" s="518" t="s">
        <v>958</v>
      </c>
      <c r="E176" s="504">
        <v>4</v>
      </c>
      <c r="F176" s="504">
        <v>14490</v>
      </c>
      <c r="G176" s="519">
        <f t="shared" si="4"/>
        <v>7245</v>
      </c>
      <c r="H176" s="506"/>
    </row>
    <row r="177" spans="1:8" ht="22.5">
      <c r="A177" s="502" t="s">
        <v>1153</v>
      </c>
      <c r="B177" s="517" t="s">
        <v>1162</v>
      </c>
      <c r="C177" s="848"/>
      <c r="D177" s="518" t="s">
        <v>958</v>
      </c>
      <c r="E177" s="504">
        <v>4</v>
      </c>
      <c r="F177" s="504">
        <v>14490</v>
      </c>
      <c r="G177" s="519">
        <f t="shared" si="4"/>
        <v>7245</v>
      </c>
      <c r="H177" s="506"/>
    </row>
    <row r="178" spans="1:8" ht="22.5">
      <c r="A178" s="502" t="s">
        <v>1153</v>
      </c>
      <c r="B178" s="517" t="s">
        <v>1163</v>
      </c>
      <c r="C178" s="848"/>
      <c r="D178" s="518" t="s">
        <v>958</v>
      </c>
      <c r="E178" s="504">
        <v>1</v>
      </c>
      <c r="F178" s="504">
        <v>14490</v>
      </c>
      <c r="G178" s="519">
        <f t="shared" si="4"/>
        <v>7245</v>
      </c>
      <c r="H178" s="506"/>
    </row>
    <row r="179" spans="1:8" ht="22.5">
      <c r="A179" s="502" t="s">
        <v>1153</v>
      </c>
      <c r="B179" s="517" t="s">
        <v>1164</v>
      </c>
      <c r="C179" s="848"/>
      <c r="D179" s="518" t="s">
        <v>958</v>
      </c>
      <c r="E179" s="504">
        <v>4</v>
      </c>
      <c r="F179" s="504">
        <v>14490</v>
      </c>
      <c r="G179" s="519">
        <f t="shared" si="4"/>
        <v>7245</v>
      </c>
      <c r="H179" s="506"/>
    </row>
    <row r="180" spans="1:8" ht="22.5">
      <c r="A180" s="502" t="s">
        <v>1153</v>
      </c>
      <c r="B180" s="517" t="s">
        <v>1165</v>
      </c>
      <c r="C180" s="848"/>
      <c r="D180" s="518" t="s">
        <v>958</v>
      </c>
      <c r="E180" s="504">
        <v>7</v>
      </c>
      <c r="F180" s="504">
        <v>14490</v>
      </c>
      <c r="G180" s="519">
        <f t="shared" si="4"/>
        <v>7245</v>
      </c>
      <c r="H180" s="506"/>
    </row>
    <row r="181" spans="1:8" ht="22.5">
      <c r="A181" s="502" t="s">
        <v>1153</v>
      </c>
      <c r="B181" s="517" t="s">
        <v>1166</v>
      </c>
      <c r="C181" s="848"/>
      <c r="D181" s="518" t="s">
        <v>958</v>
      </c>
      <c r="E181" s="504">
        <v>8</v>
      </c>
      <c r="F181" s="504">
        <v>14490</v>
      </c>
      <c r="G181" s="519">
        <f t="shared" si="4"/>
        <v>7245</v>
      </c>
      <c r="H181" s="506"/>
    </row>
    <row r="182" spans="1:8" ht="22.5">
      <c r="A182" s="502" t="s">
        <v>1153</v>
      </c>
      <c r="B182" s="517" t="s">
        <v>1167</v>
      </c>
      <c r="C182" s="848"/>
      <c r="D182" s="518" t="s">
        <v>958</v>
      </c>
      <c r="E182" s="504">
        <v>6</v>
      </c>
      <c r="F182" s="504">
        <v>14490</v>
      </c>
      <c r="G182" s="519">
        <f t="shared" si="4"/>
        <v>7245</v>
      </c>
      <c r="H182" s="506"/>
    </row>
    <row r="183" spans="1:8" ht="22.5">
      <c r="A183" s="502" t="s">
        <v>1153</v>
      </c>
      <c r="B183" s="517" t="s">
        <v>1168</v>
      </c>
      <c r="C183" s="848"/>
      <c r="D183" s="518" t="s">
        <v>958</v>
      </c>
      <c r="E183" s="504">
        <v>4</v>
      </c>
      <c r="F183" s="504">
        <v>14490</v>
      </c>
      <c r="G183" s="519">
        <f t="shared" si="4"/>
        <v>7245</v>
      </c>
      <c r="H183" s="506"/>
    </row>
    <row r="184" spans="1:8" ht="64.5" customHeight="1">
      <c r="A184" s="502" t="s">
        <v>1154</v>
      </c>
      <c r="B184" s="517" t="s">
        <v>1169</v>
      </c>
      <c r="C184" s="848"/>
      <c r="D184" s="518" t="s">
        <v>958</v>
      </c>
      <c r="E184" s="504">
        <v>9</v>
      </c>
      <c r="F184" s="504">
        <v>16660</v>
      </c>
      <c r="G184" s="519">
        <f t="shared" si="4"/>
        <v>8330</v>
      </c>
      <c r="H184" s="506"/>
    </row>
    <row r="185" spans="1:8" ht="64.5" customHeight="1">
      <c r="A185" s="502" t="s">
        <v>1154</v>
      </c>
      <c r="B185" s="517" t="s">
        <v>1170</v>
      </c>
      <c r="C185" s="848"/>
      <c r="D185" s="518" t="s">
        <v>958</v>
      </c>
      <c r="E185" s="504">
        <v>7</v>
      </c>
      <c r="F185" s="504">
        <v>16660</v>
      </c>
      <c r="G185" s="519">
        <f t="shared" si="4"/>
        <v>8330</v>
      </c>
      <c r="H185" s="506"/>
    </row>
    <row r="186" spans="1:8" ht="22.5">
      <c r="A186" s="502" t="s">
        <v>1155</v>
      </c>
      <c r="B186" s="517" t="s">
        <v>1171</v>
      </c>
      <c r="C186" s="848"/>
      <c r="D186" s="518" t="s">
        <v>958</v>
      </c>
      <c r="E186" s="504">
        <v>2</v>
      </c>
      <c r="F186" s="504">
        <v>15990</v>
      </c>
      <c r="G186" s="519">
        <f t="shared" si="4"/>
        <v>7995</v>
      </c>
      <c r="H186" s="506"/>
    </row>
    <row r="187" spans="1:8" ht="22.5">
      <c r="A187" s="502" t="s">
        <v>1155</v>
      </c>
      <c r="B187" s="517" t="s">
        <v>1172</v>
      </c>
      <c r="C187" s="848"/>
      <c r="D187" s="518" t="s">
        <v>958</v>
      </c>
      <c r="E187" s="504">
        <v>1</v>
      </c>
      <c r="F187" s="504">
        <v>15990</v>
      </c>
      <c r="G187" s="519">
        <f t="shared" si="4"/>
        <v>7995</v>
      </c>
      <c r="H187" s="506"/>
    </row>
    <row r="188" spans="1:8" ht="22.5">
      <c r="A188" s="502" t="s">
        <v>1156</v>
      </c>
      <c r="B188" s="517" t="s">
        <v>1173</v>
      </c>
      <c r="C188" s="848"/>
      <c r="D188" s="518" t="s">
        <v>958</v>
      </c>
      <c r="E188" s="516">
        <v>1</v>
      </c>
      <c r="F188" s="504">
        <v>17990</v>
      </c>
      <c r="G188" s="519">
        <f t="shared" si="4"/>
        <v>8995</v>
      </c>
      <c r="H188" s="506"/>
    </row>
    <row r="189" spans="1:8" ht="22.5">
      <c r="A189" s="502" t="s">
        <v>1156</v>
      </c>
      <c r="B189" s="517" t="s">
        <v>1174</v>
      </c>
      <c r="C189" s="848"/>
      <c r="D189" s="518" t="s">
        <v>958</v>
      </c>
      <c r="E189" s="516">
        <v>1</v>
      </c>
      <c r="F189" s="504">
        <v>17990</v>
      </c>
      <c r="G189" s="519">
        <f t="shared" si="4"/>
        <v>8995</v>
      </c>
      <c r="H189" s="506"/>
    </row>
    <row r="190" spans="1:8" ht="22.5">
      <c r="A190" s="502" t="s">
        <v>1156</v>
      </c>
      <c r="B190" s="517" t="s">
        <v>1175</v>
      </c>
      <c r="C190" s="848"/>
      <c r="D190" s="518" t="s">
        <v>958</v>
      </c>
      <c r="E190" s="516">
        <v>2</v>
      </c>
      <c r="F190" s="504">
        <v>17990</v>
      </c>
      <c r="G190" s="519">
        <f t="shared" si="4"/>
        <v>8995</v>
      </c>
      <c r="H190" s="506"/>
    </row>
    <row r="191" spans="1:8" ht="22.5">
      <c r="A191" s="502" t="s">
        <v>1156</v>
      </c>
      <c r="B191" s="517" t="s">
        <v>1176</v>
      </c>
      <c r="C191" s="848"/>
      <c r="D191" s="518" t="s">
        <v>958</v>
      </c>
      <c r="E191" s="516">
        <v>1</v>
      </c>
      <c r="F191" s="504">
        <v>17990</v>
      </c>
      <c r="G191" s="519">
        <f t="shared" si="4"/>
        <v>8995</v>
      </c>
      <c r="H191" s="506"/>
    </row>
    <row r="192" spans="1:8" ht="22.5">
      <c r="A192" s="502" t="s">
        <v>1156</v>
      </c>
      <c r="B192" s="517" t="s">
        <v>1177</v>
      </c>
      <c r="C192" s="848"/>
      <c r="D192" s="518" t="s">
        <v>958</v>
      </c>
      <c r="E192" s="516">
        <v>5</v>
      </c>
      <c r="F192" s="504">
        <v>17990</v>
      </c>
      <c r="G192" s="519">
        <f t="shared" si="4"/>
        <v>8995</v>
      </c>
      <c r="H192" s="506"/>
    </row>
    <row r="193" spans="1:8" ht="22.5">
      <c r="A193" s="502" t="s">
        <v>1156</v>
      </c>
      <c r="B193" s="517" t="s">
        <v>1178</v>
      </c>
      <c r="C193" s="848"/>
      <c r="D193" s="518" t="s">
        <v>958</v>
      </c>
      <c r="E193" s="516">
        <v>3</v>
      </c>
      <c r="F193" s="504">
        <v>17990</v>
      </c>
      <c r="G193" s="519">
        <f t="shared" si="4"/>
        <v>8995</v>
      </c>
      <c r="H193" s="506"/>
    </row>
    <row r="194" spans="1:8" ht="36" customHeight="1">
      <c r="A194" s="502" t="s">
        <v>1157</v>
      </c>
      <c r="B194" s="517" t="s">
        <v>1179</v>
      </c>
      <c r="C194" s="848"/>
      <c r="D194" s="518" t="s">
        <v>958</v>
      </c>
      <c r="E194" s="504">
        <v>3</v>
      </c>
      <c r="F194" s="504">
        <v>10990</v>
      </c>
      <c r="G194" s="519">
        <f t="shared" si="4"/>
        <v>5495</v>
      </c>
      <c r="H194" s="506"/>
    </row>
    <row r="195" spans="1:8" ht="36" customHeight="1">
      <c r="A195" s="502" t="s">
        <v>1157</v>
      </c>
      <c r="B195" s="517" t="s">
        <v>1180</v>
      </c>
      <c r="C195" s="848"/>
      <c r="D195" s="518" t="s">
        <v>958</v>
      </c>
      <c r="E195" s="504">
        <v>10</v>
      </c>
      <c r="F195" s="504">
        <v>10990</v>
      </c>
      <c r="G195" s="519">
        <f t="shared" si="4"/>
        <v>5495</v>
      </c>
      <c r="H195" s="506"/>
    </row>
    <row r="196" spans="1:8" ht="22.5">
      <c r="A196" s="502" t="s">
        <v>1158</v>
      </c>
      <c r="B196" s="517" t="s">
        <v>1181</v>
      </c>
      <c r="C196" s="848"/>
      <c r="D196" s="518" t="s">
        <v>947</v>
      </c>
      <c r="E196" s="504">
        <v>29</v>
      </c>
      <c r="F196" s="504">
        <v>11990</v>
      </c>
      <c r="G196" s="519">
        <f t="shared" si="4"/>
        <v>5995</v>
      </c>
      <c r="H196" s="506"/>
    </row>
    <row r="197" spans="1:8" ht="22.5">
      <c r="A197" s="502" t="s">
        <v>1158</v>
      </c>
      <c r="B197" s="517" t="s">
        <v>1182</v>
      </c>
      <c r="C197" s="848"/>
      <c r="D197" s="518" t="s">
        <v>947</v>
      </c>
      <c r="E197" s="504">
        <v>12</v>
      </c>
      <c r="F197" s="504">
        <v>11990</v>
      </c>
      <c r="G197" s="519">
        <f t="shared" si="4"/>
        <v>5995</v>
      </c>
      <c r="H197" s="506"/>
    </row>
    <row r="198" spans="1:8" ht="22.5">
      <c r="A198" s="502" t="s">
        <v>1158</v>
      </c>
      <c r="B198" s="517" t="s">
        <v>1183</v>
      </c>
      <c r="C198" s="848"/>
      <c r="D198" s="518" t="s">
        <v>947</v>
      </c>
      <c r="E198" s="504">
        <v>17</v>
      </c>
      <c r="F198" s="504">
        <v>11990</v>
      </c>
      <c r="G198" s="519">
        <f t="shared" si="4"/>
        <v>5995</v>
      </c>
      <c r="H198" s="506"/>
    </row>
  </sheetData>
  <mergeCells count="35">
    <mergeCell ref="C194:C195"/>
    <mergeCell ref="C196:C198"/>
    <mergeCell ref="C170:C173"/>
    <mergeCell ref="C174:C183"/>
    <mergeCell ref="C184:C185"/>
    <mergeCell ref="C186:C187"/>
    <mergeCell ref="C188:C193"/>
    <mergeCell ref="C24:C25"/>
    <mergeCell ref="A1:D1"/>
    <mergeCell ref="A3:D3"/>
    <mergeCell ref="C4:C7"/>
    <mergeCell ref="C8:C19"/>
    <mergeCell ref="C21:C23"/>
    <mergeCell ref="C95:C100"/>
    <mergeCell ref="C26:C27"/>
    <mergeCell ref="C29:C30"/>
    <mergeCell ref="C31:C33"/>
    <mergeCell ref="C34:C36"/>
    <mergeCell ref="C38:C39"/>
    <mergeCell ref="C40:C45"/>
    <mergeCell ref="C46:C54"/>
    <mergeCell ref="C55:C57"/>
    <mergeCell ref="C58:C67"/>
    <mergeCell ref="C68:C78"/>
    <mergeCell ref="C80:C93"/>
    <mergeCell ref="C149:C150"/>
    <mergeCell ref="C161:C162"/>
    <mergeCell ref="C163:C169"/>
    <mergeCell ref="C101:C106"/>
    <mergeCell ref="C109:C111"/>
    <mergeCell ref="C112:C125"/>
    <mergeCell ref="C126:C129"/>
    <mergeCell ref="C130:C137"/>
    <mergeCell ref="C138:C143"/>
    <mergeCell ref="C152:C156"/>
  </mergeCell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Owner xmlns="5753acbb-1784-40ec-b878-94bb08c3d90d" xsi:nil="true"/>
    <JCI_x0020_Location xmlns="5753acbb-1784-40ec-b878-94bb08c3d90d" xsi:nil="true"/>
    <Data_x0020_Classification_x0020_Level xmlns="5753acbb-1784-40ec-b878-94bb08c3d90d" xsi:nil="true"/>
    <RoomName xmlns="5753acbb-1784-40ec-b878-94bb08c3d90d" xsi:nil="true"/>
    <JCI_x0020_Business_x0020_Unit xmlns="5753acbb-1784-40ec-b878-94bb08c3d90d" xsi:nil="true"/>
    <eRoom_x0020_Name xmlns="5753acbb-1784-40ec-b878-94bb08c3d90d" xsi:nil="true"/>
    <RoomURL xmlns="5753acbb-1784-40ec-b878-94bb08c3d90d" xsi:nil="true"/>
    <Description0 xmlns="5753acbb-1784-40ec-b878-94bb08c3d90d" xsi:nil="true"/>
    <Links xmlns="5753acbb-1784-40ec-b878-94bb08c3d90d" xsi:nil="true"/>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896C12EB2D1F7744A62CC7D28714A17C" ma:contentTypeVersion="9" ma:contentTypeDescription="Create a new document." ma:contentTypeScope="" ma:versionID="6af0283e199fccc7d2b8cae2259c4bd4">
  <xsd:schema xmlns:xsd="http://www.w3.org/2001/XMLSchema" xmlns:xs="http://www.w3.org/2001/XMLSchema" xmlns:p="http://schemas.microsoft.com/office/2006/metadata/properties" xmlns:ns2="5753acbb-1784-40ec-b878-94bb08c3d90d" targetNamespace="http://schemas.microsoft.com/office/2006/metadata/properties" ma:root="true" ma:fieldsID="b68c4c444992157ed88c3f754308f842" ns2:_="">
    <xsd:import namespace="5753acbb-1784-40ec-b878-94bb08c3d90d"/>
    <xsd:element name="properties">
      <xsd:complexType>
        <xsd:sequence>
          <xsd:element name="documentManagement">
            <xsd:complexType>
              <xsd:all>
                <xsd:element ref="ns2:Links" minOccurs="0"/>
                <xsd:element ref="ns2:eRoom_x0020_Name" minOccurs="0"/>
                <xsd:element ref="ns2:Owner" minOccurs="0"/>
                <xsd:element ref="ns2:Description0" minOccurs="0"/>
                <xsd:element ref="ns2:Data_x0020_Classification_x0020_Level" minOccurs="0"/>
                <xsd:element ref="ns2:RoomName" minOccurs="0"/>
                <xsd:element ref="ns2:RoomURL" minOccurs="0"/>
                <xsd:element ref="ns2:JCI_x0020_Location" minOccurs="0"/>
                <xsd:element ref="ns2:JCI_x0020_Business_x0020_Unit"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753acbb-1784-40ec-b878-94bb08c3d90d" elementFormDefault="qualified">
    <xsd:import namespace="http://schemas.microsoft.com/office/2006/documentManagement/types"/>
    <xsd:import namespace="http://schemas.microsoft.com/office/infopath/2007/PartnerControls"/>
    <xsd:element name="Links" ma:index="8" nillable="true" ma:displayName="Links" ma:default="" ma:description="" ma:internalName="Links">
      <xsd:simpleType>
        <xsd:restriction base="dms:Note">
          <xsd:maxLength value="255"/>
        </xsd:restriction>
      </xsd:simpleType>
    </xsd:element>
    <xsd:element name="eRoom_x0020_Name" ma:index="9" nillable="true" ma:displayName="eRoom Name" ma:default="" ma:description="" ma:internalName="eRoom_x0020_Name">
      <xsd:simpleType>
        <xsd:restriction base="dms:Text">
          <xsd:maxLength value="255"/>
        </xsd:restriction>
      </xsd:simpleType>
    </xsd:element>
    <xsd:element name="Owner" ma:index="10" nillable="true" ma:displayName="Owner" ma:default="" ma:description="" ma:internalName="Owner">
      <xsd:simpleType>
        <xsd:restriction base="dms:Text">
          <xsd:maxLength value="255"/>
        </xsd:restriction>
      </xsd:simpleType>
    </xsd:element>
    <xsd:element name="Description0" ma:index="11" nillable="true" ma:displayName="Description" ma:default="" ma:description="" ma:internalName="Description0">
      <xsd:simpleType>
        <xsd:restriction base="dms:Note">
          <xsd:maxLength value="255"/>
        </xsd:restriction>
      </xsd:simpleType>
    </xsd:element>
    <xsd:element name="Data_x0020_Classification_x0020_Level" ma:index="12" nillable="true" ma:displayName="Data Classification Level" ma:description="" ma:internalName="Data_x0020_Classification_x0020_Level">
      <xsd:simpleType>
        <xsd:restriction base="dms:Text">
          <xsd:maxLength value="255"/>
        </xsd:restriction>
      </xsd:simpleType>
    </xsd:element>
    <xsd:element name="RoomName" ma:index="13" nillable="true" ma:displayName="RoomName" ma:description="" ma:internalName="RoomName">
      <xsd:simpleType>
        <xsd:restriction base="dms:Text">
          <xsd:maxLength value="255"/>
        </xsd:restriction>
      </xsd:simpleType>
    </xsd:element>
    <xsd:element name="RoomURL" ma:index="14" nillable="true" ma:displayName="RoomURL" ma:description="" ma:internalName="RoomURL">
      <xsd:simpleType>
        <xsd:restriction base="dms:Text">
          <xsd:maxLength value="255"/>
        </xsd:restriction>
      </xsd:simpleType>
    </xsd:element>
    <xsd:element name="JCI_x0020_Location" ma:index="15" nillable="true" ma:displayName="JCI Location" ma:description="" ma:internalName="JCI_x0020_Location">
      <xsd:simpleType>
        <xsd:restriction base="dms:Text">
          <xsd:maxLength value="255"/>
        </xsd:restriction>
      </xsd:simpleType>
    </xsd:element>
    <xsd:element name="JCI_x0020_Business_x0020_Unit" ma:index="16" nillable="true" ma:displayName="JCI Business Unit" ma:description="" ma:internalName="JCI_x0020_Business_x0020_Unit">
      <xsd:simpleType>
        <xsd:restriction base="dms:Text">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F458031-2E50-44F3-B4E4-72F3227B3E18}">
  <ds:schemaRefs>
    <ds:schemaRef ds:uri="http://schemas.microsoft.com/office/2006/metadata/properties"/>
    <ds:schemaRef ds:uri="http://purl.org/dc/elements/1.1/"/>
    <ds:schemaRef ds:uri="http://schemas.microsoft.com/office/2006/documentManagement/types"/>
    <ds:schemaRef ds:uri="http://schemas.microsoft.com/office/infopath/2007/PartnerControls"/>
    <ds:schemaRef ds:uri="http://purl.org/dc/dcmitype/"/>
    <ds:schemaRef ds:uri="http://schemas.openxmlformats.org/package/2006/metadata/core-properties"/>
    <ds:schemaRef ds:uri="5753acbb-1784-40ec-b878-94bb08c3d90d"/>
    <ds:schemaRef ds:uri="http://www.w3.org/XML/1998/namespace"/>
    <ds:schemaRef ds:uri="http://purl.org/dc/terms/"/>
  </ds:schemaRefs>
</ds:datastoreItem>
</file>

<file path=customXml/itemProps2.xml><?xml version="1.0" encoding="utf-8"?>
<ds:datastoreItem xmlns:ds="http://schemas.openxmlformats.org/officeDocument/2006/customXml" ds:itemID="{6112DE49-166C-4B1D-B192-9AD79B75CFCF}">
  <ds:schemaRefs>
    <ds:schemaRef ds:uri="http://schemas.microsoft.com/sharepoint/v3/contenttype/forms"/>
  </ds:schemaRefs>
</ds:datastoreItem>
</file>

<file path=customXml/itemProps3.xml><?xml version="1.0" encoding="utf-8"?>
<ds:datastoreItem xmlns:ds="http://schemas.openxmlformats.org/officeDocument/2006/customXml" ds:itemID="{8CB342C2-DF79-47EE-ABB1-D7ADBBC5FA0E}">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753acbb-1784-40ec-b878-94bb08c3d90d"/>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Листы</vt:lpstr>
      </vt:variant>
      <vt:variant>
        <vt:i4>13</vt:i4>
      </vt:variant>
    </vt:vector>
  </HeadingPairs>
  <TitlesOfParts>
    <vt:vector size="13" baseType="lpstr">
      <vt:lpstr>UWB ECDC</vt:lpstr>
      <vt:lpstr>Экипировка</vt:lpstr>
      <vt:lpstr>Штаны и Куртки</vt:lpstr>
      <vt:lpstr>БЕЗ НДС</vt:lpstr>
      <vt:lpstr>НДС 20%</vt:lpstr>
      <vt:lpstr>Лист3</vt:lpstr>
      <vt:lpstr>Перчатки</vt:lpstr>
      <vt:lpstr>ШЛЕМЫ</vt:lpstr>
      <vt:lpstr>КРОСС</vt:lpstr>
      <vt:lpstr>Обувь</vt:lpstr>
      <vt:lpstr>Химия по уходу</vt:lpstr>
      <vt:lpstr>Снегоходные комбинезоны</vt:lpstr>
      <vt:lpstr>РАСПРОДАЖА</vt:lpstr>
    </vt:vector>
  </TitlesOfParts>
  <Company>Johnson Controls</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adm01</dc:creator>
  <cp:lastModifiedBy>adm01</cp:lastModifiedBy>
  <cp:lastPrinted>2015-10-15T08:46:20Z</cp:lastPrinted>
  <dcterms:created xsi:type="dcterms:W3CDTF">2008-12-15T10:27:43Z</dcterms:created>
  <dcterms:modified xsi:type="dcterms:W3CDTF">2024-09-18T09:56:24Z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BExAnalyzer_OldName">
    <vt:lpwstr>BVD_Preise inkl EK_01.09.2014.xlsx</vt:lpwstr>
  </property>
  <property fmtid="{D5CDD505-2E9C-101B-9397-08002B2CF9AE}" pid="3" name="ContentTypeId">
    <vt:lpwstr>0x010100896C12EB2D1F7744A62CC7D28714A17C</vt:lpwstr>
  </property>
</Properties>
</file>