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19440" windowHeight="12225" tabRatio="913"/>
  </bookViews>
  <sheets>
    <sheet name="Бытовые Eurohoff" sheetId="47" r:id="rId1"/>
    <sheet name="Мульты Eurohoff" sheetId="52" r:id="rId2"/>
    <sheet name="Полупром Eurohoff " sheetId="53" r:id="rId3"/>
    <sheet name="Тепловой насос Eurohoff" sheetId="54" r:id="rId4"/>
    <sheet name="." sheetId="46" r:id="rId5"/>
  </sheets>
  <definedNames>
    <definedName name="Excel_BuiltIn_Print_Area_4_1">#N/A</definedName>
    <definedName name="min" localSheetId="0">#REF!</definedName>
    <definedName name="min" localSheetId="1">#REF!</definedName>
    <definedName name="min" localSheetId="2">#REF!</definedName>
    <definedName name="min" localSheetId="3">#REF!</definedName>
    <definedName name="min">#REF!</definedName>
    <definedName name="Print_Area" localSheetId="0">'Бытовые Eurohoff'!$A$1:$M$37</definedName>
    <definedName name="Samsung" localSheetId="0">#REF!</definedName>
    <definedName name="Samsung" localSheetId="1">#REF!</definedName>
    <definedName name="Samsung" localSheetId="3">#REF!</definedName>
    <definedName name="Samsung">#REF!</definedName>
    <definedName name="_xlnm.Print_Area" localSheetId="0">'Бытовые Eurohoff'!$A$1:$M$37</definedName>
    <definedName name="_xlnm.Print_Area" localSheetId="1">'Мульты Eurohoff'!$A$1:$M$17</definedName>
    <definedName name="_xlnm.Print_Area" localSheetId="2">'Полупром Eurohoff '!$A$1:$L$19</definedName>
    <definedName name="_xlnm.Print_Area" localSheetId="3">'Тепловой насос Eurohoff'!$A$1:$M$31</definedName>
  </definedNames>
  <calcPr calcId="144525"/>
</workbook>
</file>

<file path=xl/calcChain.xml><?xml version="1.0" encoding="utf-8"?>
<calcChain xmlns="http://schemas.openxmlformats.org/spreadsheetml/2006/main">
  <c r="K2" i="47" l="1"/>
  <c r="K11" i="47" s="1"/>
  <c r="L23" i="47" l="1"/>
  <c r="K2" i="52" l="1"/>
  <c r="K11" i="52" s="1"/>
  <c r="L11" i="52" s="1"/>
  <c r="J2" i="53"/>
  <c r="K2" i="54"/>
  <c r="L13" i="47" l="1"/>
  <c r="K36" i="47"/>
  <c r="L36" i="47" s="1"/>
  <c r="K37" i="47" l="1"/>
  <c r="K35" i="47"/>
  <c r="K34" i="47"/>
  <c r="K32" i="47"/>
  <c r="L37" i="47" l="1"/>
  <c r="L35" i="47"/>
  <c r="K8" i="52" l="1"/>
  <c r="L8" i="52" s="1"/>
  <c r="J19" i="53"/>
  <c r="K19" i="53" s="1"/>
  <c r="J18" i="53"/>
  <c r="K18" i="53" s="1"/>
  <c r="J17" i="53"/>
  <c r="K17" i="53" s="1"/>
  <c r="J12" i="53"/>
  <c r="K12" i="53" s="1"/>
  <c r="J11" i="53"/>
  <c r="K11" i="53" s="1"/>
  <c r="J10" i="53"/>
  <c r="K10" i="53" s="1"/>
  <c r="J9" i="53"/>
  <c r="K9" i="53" s="1"/>
  <c r="J8" i="53"/>
  <c r="K8" i="53" s="1"/>
  <c r="K9" i="54"/>
  <c r="L9" i="54" s="1"/>
  <c r="K8" i="54"/>
  <c r="L8" i="54" s="1"/>
  <c r="K7" i="54"/>
  <c r="L7" i="54" s="1"/>
  <c r="K6" i="54"/>
  <c r="L6" i="54" s="1"/>
  <c r="L32" i="47"/>
  <c r="K27" i="47"/>
  <c r="L27" i="47" s="1"/>
  <c r="K26" i="47"/>
  <c r="L26" i="47" s="1"/>
  <c r="K18" i="47"/>
  <c r="L18" i="47" s="1"/>
  <c r="K25" i="47"/>
  <c r="L25" i="47" s="1"/>
  <c r="K22" i="47" l="1"/>
  <c r="L22" i="47" s="1"/>
  <c r="K17" i="52" l="1"/>
  <c r="L17" i="52" s="1"/>
  <c r="K16" i="52"/>
  <c r="L16" i="52" s="1"/>
  <c r="K15" i="52"/>
  <c r="L15" i="52" s="1"/>
  <c r="K14" i="52"/>
  <c r="L14" i="52" s="1"/>
  <c r="K10" i="52"/>
  <c r="L10" i="52" s="1"/>
  <c r="K9" i="52"/>
  <c r="L9" i="52" s="1"/>
  <c r="K19" i="47"/>
  <c r="L19" i="47" s="1"/>
  <c r="K20" i="47"/>
  <c r="L20" i="47" s="1"/>
  <c r="K21" i="47"/>
  <c r="L21" i="47" s="1"/>
  <c r="L11" i="47"/>
  <c r="K10" i="47"/>
  <c r="L10" i="47" s="1"/>
  <c r="K12" i="47"/>
  <c r="L12" i="47" s="1"/>
  <c r="K9" i="47"/>
  <c r="L9" i="47" s="1"/>
  <c r="K8" i="47"/>
  <c r="L8" i="47" s="1"/>
  <c r="L34" i="47" l="1"/>
</calcChain>
</file>

<file path=xl/sharedStrings.xml><?xml version="1.0" encoding="utf-8"?>
<sst xmlns="http://schemas.openxmlformats.org/spreadsheetml/2006/main" count="307" uniqueCount="135">
  <si>
    <t>on\off</t>
  </si>
  <si>
    <t>DC inverter</t>
  </si>
  <si>
    <t>Внешний вид</t>
  </si>
  <si>
    <t>Наименование</t>
  </si>
  <si>
    <t>Размеры внутр. блока (ШхВхГ), мм</t>
  </si>
  <si>
    <t>Производительность, кВт</t>
  </si>
  <si>
    <t>Диаметр труб</t>
  </si>
  <si>
    <t>Наличие</t>
  </si>
  <si>
    <t>Холод</t>
  </si>
  <si>
    <t>Тепло</t>
  </si>
  <si>
    <t>690х199х283</t>
  </si>
  <si>
    <t>1/4-3/8</t>
  </si>
  <si>
    <t>НАЛИЧИЕ</t>
  </si>
  <si>
    <t>1/4-1/2</t>
  </si>
  <si>
    <t>3/8-5/8</t>
  </si>
  <si>
    <t>Тип</t>
  </si>
  <si>
    <t xml:space="preserve">    ON/OFF</t>
  </si>
  <si>
    <t>Основные преимущества</t>
  </si>
  <si>
    <t xml:space="preserve">   INVERTER</t>
  </si>
  <si>
    <t>КАССЕТНЫЕ СПЛИТ-СИСТЕМЫ (ON/OFF)</t>
  </si>
  <si>
    <t>3/8-3/4</t>
  </si>
  <si>
    <t>НАПОЛЬНО-ПОТОЛОЧНЫЕ СПЛИТ-СИСТЕМЫ (ON/OFF)</t>
  </si>
  <si>
    <t>РОЗНИЧНАЯ ЦЕНА, РУБ</t>
  </si>
  <si>
    <t>ДИЛЕРСКАЯ ЦЕНА, РУБ</t>
  </si>
  <si>
    <t xml:space="preserve">- Компрессор Qingan (Daikin)
- LED-дисплей
- Авторизованные сервис-центры по всей России                                       
- Бесшумная работа 22 дБ (07-09 типоразмер)    
- Теплообменник 22 мм                
- Класс энергоэффективности А
- Режим "Комфортный сон"   
- Авторестарт при сбоях электроэнергии                                          
- Таймер 24 часа
- Самодиагностика                
</t>
  </si>
  <si>
    <t>EV-07I</t>
  </si>
  <si>
    <t>EV-09I</t>
  </si>
  <si>
    <t>- Компрессор GMCC-Toshiba
- LED дисплей  
- Класс энергоэффективности А                                                                        
- Уровень шума 24 дБ (07-09 типоразмер)                                                      
- Функция iFeel
- Антикоррозийное покрытие Blue Fin
- Защита вентилей наружного блока                                                  
- Антибактериальный фильтр                                                             
- Авторестарт при сбоях электроэнергии   
- Таймер 24 часа     
- Самодиагностика</t>
  </si>
  <si>
    <t>Ваша скидка</t>
  </si>
  <si>
    <t>Модельный ряд торговой марки EUROHOFF. Направление бытовых сплит-систем.</t>
  </si>
  <si>
    <t>ВНУТРЕННИЕ БЛОКИ</t>
  </si>
  <si>
    <t>НАРУЖНЫЕ БЛОКИ</t>
  </si>
  <si>
    <t>ОСТАТКИ INVERTER</t>
  </si>
  <si>
    <t>708x190x263</t>
  </si>
  <si>
    <t>2,2 (1,15-2,85)</t>
  </si>
  <si>
    <t>2,6 5(1-2,8)</t>
  </si>
  <si>
    <t>2,7 (0,8-3,2)</t>
  </si>
  <si>
    <t>2,35 (0,95-3,25)</t>
  </si>
  <si>
    <t xml:space="preserve"> 2,05 (1,0-2,6)</t>
  </si>
  <si>
    <t>2,1 (1,1-2,7)</t>
  </si>
  <si>
    <t>1/4 х2
3/8 х2</t>
  </si>
  <si>
    <t>1/4 х3
3/8 х3</t>
  </si>
  <si>
    <t>Модельный ряд торговой марки EUROHOFF. Направление мульти сплит-систем.</t>
  </si>
  <si>
    <t xml:space="preserve">- Компрессор GMCC-Toshiba
- LED дисплей  
- Класс энергоэффективности А
- WI-FI (опция)                                                                    
- Уровень шума 24 дБ (07-09 типоразмер)                                                     
- Функция iFeel
- Антикоррозийное покрытие Blue Fin
- Защита вентилей наружного блока                                                 
- Антибактериальный фильтр                                                            
- Авторестарт при сбоях электроэнергии   
- Таймер 24 часа     
- Самодиагностика   </t>
  </si>
  <si>
    <t>722x187x290</t>
  </si>
  <si>
    <t>2,25</t>
  </si>
  <si>
    <t>2,34</t>
  </si>
  <si>
    <t>2,63</t>
  </si>
  <si>
    <t>802x189x297</t>
  </si>
  <si>
    <t>965x215x319</t>
  </si>
  <si>
    <t>1080x226x335</t>
  </si>
  <si>
    <t>ОПЦИЯ - Доработка наружного блока зимним комплектом до -40℃</t>
  </si>
  <si>
    <t xml:space="preserve">- Компрессор GMCC-Toshiba
- LED дисплей  P13
- Класс энергоэффективности А
- WI-FI (опция)                                                                    
- Уровень шума 24 дБ (07-09 типоразмер)                                                     
- Функция iFeel
- Антикоррозийное покрытие Blue Fin
- Защита вентилей наружного блока                                                 
- Антибактериальный фильтр                                                            
- Авторестарт при сбоях электроэнергии   
- Таймер 24 часа     
- Самодиагностика   </t>
  </si>
  <si>
    <t>A</t>
  </si>
  <si>
    <t>EM-07I</t>
  </si>
  <si>
    <t>2,46</t>
  </si>
  <si>
    <t>EM-09I</t>
  </si>
  <si>
    <t>2,93</t>
  </si>
  <si>
    <t>EM-12I</t>
  </si>
  <si>
    <t>EM-18I</t>
  </si>
  <si>
    <t>EM-24I</t>
  </si>
  <si>
    <t>- Компрессор GMCC-Toshiba
- LED  дисплей
- Уровень шума 22 дБ
- Антибактериальный фильтр
- Режим работы наружного блока(холод/тепло) до - 15 градусов
- Функция iFEEL
- Антикоррозийное покрытие теплообменника Blue Fin
- Автоматическое оттаивание
-  Двустороннее подключение дренажа
-  Авторестарт при сбоях электроэнергии
-  Таймер 24 часа</t>
  </si>
  <si>
    <t xml:space="preserve">- LED  дисплей
- Уровень шума 22 дБ
- Антибактериальный фильтр
- Режим работы наружного блока(холод/тепло) до - 15 градусов
- Функция iFEEL
- Антикоррозийное покрытие теплообменника Blue Fin
- Автоматическое оттаивание
-  Двустороннее подключение дренажа
-  Авторестарт при сбоях электроэнергии
-  Таймер 24 часа </t>
  </si>
  <si>
    <t>805x554x330</t>
  </si>
  <si>
    <t>890x673x342</t>
  </si>
  <si>
    <t>946x810x410</t>
  </si>
  <si>
    <t>IRF-07B</t>
  </si>
  <si>
    <t xml:space="preserve">- Компрессор GREE
- LED дисплей  
- Класс энергоэффективности А
- Голосовое управление                                                                    
- Уровень шума 24 дБ (07-09 типоразмер)                                                     
- Функция iFeel
- Антикоррозийное покрытие Gold Fin
- Защита вентилей наружного блока                                               
- Антибактериальный фильтр
-Зеленый фильтр высокой плотности                                                            
- Авторестарт при сбоях электроэнергии   </t>
  </si>
  <si>
    <t>700x200x270</t>
  </si>
  <si>
    <t>IRF-09B</t>
  </si>
  <si>
    <t>2,95</t>
  </si>
  <si>
    <t>IRF-12B</t>
  </si>
  <si>
    <t>805x200x270</t>
  </si>
  <si>
    <t>EV-NP 24M</t>
  </si>
  <si>
    <t>830x830x287</t>
  </si>
  <si>
    <t>830x830x245</t>
  </si>
  <si>
    <t>830x830x205</t>
  </si>
  <si>
    <t>570x570x260</t>
  </si>
  <si>
    <t>1230x355x455</t>
  </si>
  <si>
    <t>ETN-24M</t>
  </si>
  <si>
    <t>1045x325x400</t>
  </si>
  <si>
    <t>ETN-18M</t>
  </si>
  <si>
    <t>870x305x370</t>
  </si>
  <si>
    <t>ETN-12M</t>
  </si>
  <si>
    <t xml:space="preserve">- Компрессор GMCC-Toshiba  
- LED  дисплей                                                                                                       - Уровень шума 22 дБ                                                                                                                               - Антибактериальный фильтр       
- Фильтр с витамин С                                                                                                       - Режим работы : обогрев до -25 С, холод до -25 С
- Управление по W-FI
- Функция iFEEL
- Функция Ионизатор
- Обнаружение утечки хладагента
- Покрытие теплообменника Golden FIN                                                                      
 - ЭКО режим           
-  Двустороннее подключение дренажа         
-  Запоминание положения жалюзи
-  Таймер 24 часа </t>
  </si>
  <si>
    <t>ETN-09M</t>
  </si>
  <si>
    <t>Модельный ряд торговой марки EUROHOFF. Направление Тепловой насос (вохдух-воздух)</t>
  </si>
  <si>
    <t>Модельный ряд торговой марки EUROHOFF. Направление полупромышленных систем.</t>
  </si>
  <si>
    <t>ДИЛЕРСКАЯ ЦЕНА, USD</t>
  </si>
  <si>
    <t>ВАША СКИДКА</t>
  </si>
  <si>
    <t>WI-FI модуль</t>
  </si>
  <si>
    <t>Опционально: WI-FI модуль для серии "ASTRID"</t>
  </si>
  <si>
    <t>Опционально: WI-FI модуль для серии "CALLISTO"</t>
  </si>
  <si>
    <t>DC inverter
Встр. WiFi</t>
  </si>
  <si>
    <t>DC inverter
Голосовое управление</t>
  </si>
  <si>
    <t>1285x675x235</t>
  </si>
  <si>
    <t>1650x675x235</t>
  </si>
  <si>
    <t>МАЛО</t>
  </si>
  <si>
    <t>AVE-07M</t>
  </si>
  <si>
    <t>AVE-09M</t>
  </si>
  <si>
    <t>AVE-12M</t>
  </si>
  <si>
    <t>AVE-18M</t>
  </si>
  <si>
    <t>AVE-24M</t>
  </si>
  <si>
    <t>EVR-07I</t>
  </si>
  <si>
    <t>EMMULT-18/2</t>
  </si>
  <si>
    <t>EMMULT-21/3</t>
  </si>
  <si>
    <t>EMMULT-30/3</t>
  </si>
  <si>
    <t>EMMULT-42/5</t>
  </si>
  <si>
    <t>EMMULT-09</t>
  </si>
  <si>
    <t>EMMULT-12</t>
  </si>
  <si>
    <t>EMMULT-18</t>
  </si>
  <si>
    <t>EMMULT-24</t>
  </si>
  <si>
    <t>1/4,3/8</t>
  </si>
  <si>
    <t>EV-CS-18M</t>
  </si>
  <si>
    <t>EV-CS-24M</t>
  </si>
  <si>
    <t>EV-CS-36M</t>
  </si>
  <si>
    <t>EV-CS-48M</t>
  </si>
  <si>
    <t>EV-CS-60M</t>
  </si>
  <si>
    <t>EV-NP-36M</t>
  </si>
  <si>
    <t>EV-NP-48M</t>
  </si>
  <si>
    <t>EV-NP-60M</t>
  </si>
  <si>
    <t>Завод-изготовитель Midea</t>
  </si>
  <si>
    <r>
      <t xml:space="preserve">Серия EV-CS-M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</si>
  <si>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t xml:space="preserve">Серия EV-NP-M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</si>
  <si>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t xml:space="preserve">
</t>
    </r>
    <r>
      <rPr>
        <b/>
        <sz val="20"/>
        <color theme="1"/>
        <rFont val="Calibri"/>
        <family val="2"/>
        <charset val="204"/>
        <scheme val="minor"/>
      </rPr>
      <t>ОТЛИЧИТЕЛЬНЫЕ ОСОБЕННОСТИ ТЕПЛОВЫХ НАСОСОВ EUROHOFF</t>
    </r>
    <r>
      <rPr>
        <b/>
        <sz val="18"/>
        <color theme="1"/>
        <rFont val="Calibri"/>
        <family val="2"/>
        <charset val="204"/>
        <scheme val="minor"/>
      </rPr>
      <t xml:space="preserve">
</t>
    </r>
    <r>
      <rPr>
        <sz val="18"/>
        <color theme="1"/>
        <rFont val="Calibri"/>
        <family val="2"/>
        <charset val="204"/>
        <scheme val="minor"/>
      </rPr>
      <t xml:space="preserve">- Температурный диапазон от - 25С до +54С
- Высокая энергетическая эффективность
- Защита дома от промерзания (поддержание температуры на уровне +8С при минимальном потреблении энергии)
- Супертихий внутренний блок 
- Управление кондиционером через WI-FI модуль с любого мобильного устройства
- Полноценный инверторный кондиционер, создающий комфорт круглый год </t>
    </r>
  </si>
  <si>
    <r>
      <t xml:space="preserve">Серия "SMART MULTI"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rFont val="Arial"/>
        <family val="2"/>
      </rPr>
      <t xml:space="preserve">
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</si>
  <si>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t xml:space="preserve">Серия "ASTRID"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/>
        <rFont val="Arial"/>
        <family val="2"/>
      </rPr>
      <t xml:space="preserve">
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</si>
  <si>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t>Серия "</t>
    </r>
    <r>
      <rPr>
        <b/>
        <sz val="14"/>
        <color theme="1" tint="4.9989318521683403E-2"/>
        <rFont val="Arial"/>
        <family val="2"/>
        <charset val="204"/>
      </rPr>
      <t>CALLISTO"</t>
    </r>
    <r>
      <rPr>
        <b/>
        <sz val="14"/>
        <color theme="1" tint="4.9989318521683403E-2"/>
        <rFont val="Arial"/>
        <family val="2"/>
      </rPr>
      <t xml:space="preserve">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</si>
  <si>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t xml:space="preserve">Серия DC INVERTER
</t>
    </r>
    <r>
      <rPr>
        <b/>
        <sz val="14"/>
        <color theme="7" tint="-0.499984740745262"/>
        <rFont val="Arial"/>
        <family val="2"/>
        <charset val="204"/>
      </rPr>
      <t>Завод-изготовитель Haier</t>
    </r>
  </si>
  <si>
    <r>
      <t xml:space="preserve">Серия "EXTRA"
</t>
    </r>
    <r>
      <rPr>
        <b/>
        <sz val="14"/>
        <color theme="0" tint="-0.499984740745262"/>
        <rFont val="Arial"/>
        <family val="2"/>
        <charset val="204"/>
      </rPr>
      <t>Завод-изготовитель AUX</t>
    </r>
  </si>
  <si>
    <r>
      <t>Серия "</t>
    </r>
    <r>
      <rPr>
        <b/>
        <sz val="14"/>
        <color theme="1" tint="4.9989318521683403E-2"/>
        <rFont val="Arial"/>
        <family val="2"/>
        <charset val="204"/>
      </rPr>
      <t>VELVET"</t>
    </r>
    <r>
      <rPr>
        <b/>
        <sz val="14"/>
        <color theme="1" tint="4.9989318521683403E-2"/>
        <rFont val="Arial"/>
        <family val="2"/>
      </rPr>
      <t xml:space="preserve"> </t>
    </r>
    <r>
      <rPr>
        <b/>
        <sz val="14"/>
        <color rgb="FFFF0000"/>
        <rFont val="Arial"/>
        <family val="2"/>
        <charset val="204"/>
      </rPr>
      <t>NEW</t>
    </r>
  </si>
  <si>
    <t xml:space="preserve">  Валюты прайса: USD (ЦБ РФ) и РУБ</t>
  </si>
  <si>
    <t>март</t>
  </si>
  <si>
    <t>Курс USD,Фиксированный</t>
  </si>
  <si>
    <t>на 14.02.2025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</si>
</sst>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_р_._-;_-@_-"/>
    <numFmt numFmtId="166" formatCode="_ * #,##0.00_ ;_ * \-#,##0.00_ ;_ * &quot;-&quot;??_ ;_ @_ "/>
    <numFmt numFmtId="167" formatCode="[$-409]d/mmm/yy;@"/>
    <numFmt numFmtId="168" formatCode="#,##0\ &quot;₽&quot;"/>
    <numFmt numFmtId="169" formatCode="#,##0_-\ [$€-1];#,##0\-\ [$€-1]"/>
    <numFmt numFmtId="170" formatCode="#,##0\ [$₽-419]"/>
    <numFmt numFmtId="172" formatCode="[$$-409]#,##0"/>
    <numFmt numFmtId="173" formatCode="0.0"/>
    <numFmt numFmtId="174" formatCode="#,##0.00\ &quot;₽&quot;"/>
    <numFmt numFmtId="175" formatCode="#,##0\ _₽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6"/>
      <color rgb="FF00206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 tint="4.9989318521683403E-2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Arial"/>
      <family val="2"/>
    </font>
    <font>
      <b/>
      <sz val="11"/>
      <color theme="0"/>
      <name val="Arial"/>
      <family val="2"/>
      <charset val="204"/>
    </font>
    <font>
      <b/>
      <sz val="11"/>
      <name val="Arial"/>
      <family val="2"/>
    </font>
    <font>
      <b/>
      <sz val="12"/>
      <color rgb="FFFF0000"/>
      <name val="Calibri"/>
      <family val="2"/>
      <charset val="204"/>
      <scheme val="minor"/>
    </font>
    <font>
      <b/>
      <sz val="14"/>
      <color theme="1" tint="4.9989318521683403E-2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name val="Tahoma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0"/>
      <color indexed="8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4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0070C0"/>
      <name val="Arial"/>
      <family val="2"/>
      <charset val="204"/>
    </font>
    <font>
      <b/>
      <sz val="14"/>
      <color theme="7" tint="-0.499984740745262"/>
      <name val="Arial"/>
      <family val="2"/>
      <charset val="204"/>
    </font>
    <font>
      <b/>
      <sz val="14"/>
      <color theme="0" tint="-0.499984740745262"/>
      <name val="Arial"/>
      <family val="2"/>
      <charset val="204"/>
    </font>
    <font>
      <b/>
      <sz val="10"/>
      <color theme="5"/>
      <name val="Arial"/>
      <family val="2"/>
      <charset val="204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738">
    <xf numFmtId="0" fontId="0" fillId="0" borderId="0"/>
    <xf numFmtId="0" fontId="22" fillId="0" borderId="0"/>
    <xf numFmtId="0" fontId="24" fillId="0" borderId="0"/>
    <xf numFmtId="0" fontId="24" fillId="0" borderId="0"/>
    <xf numFmtId="0" fontId="27" fillId="0" borderId="0"/>
    <xf numFmtId="0" fontId="26" fillId="0" borderId="0"/>
    <xf numFmtId="0" fontId="28" fillId="0" borderId="0"/>
    <xf numFmtId="0" fontId="21" fillId="0" borderId="0"/>
    <xf numFmtId="0" fontId="23" fillId="0" borderId="0"/>
    <xf numFmtId="0" fontId="29" fillId="0" borderId="0"/>
    <xf numFmtId="0" fontId="20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25" fillId="0" borderId="0"/>
    <xf numFmtId="0" fontId="29" fillId="0" borderId="0"/>
    <xf numFmtId="0" fontId="25" fillId="0" borderId="0"/>
    <xf numFmtId="0" fontId="23" fillId="0" borderId="0"/>
    <xf numFmtId="0" fontId="29" fillId="0" borderId="0"/>
    <xf numFmtId="0" fontId="22" fillId="0" borderId="0"/>
    <xf numFmtId="0" fontId="31" fillId="0" borderId="0"/>
    <xf numFmtId="0" fontId="22" fillId="0" borderId="0"/>
    <xf numFmtId="0" fontId="31" fillId="0" borderId="0">
      <alignment vertical="center"/>
    </xf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164" fontId="22" fillId="0" borderId="0" applyFont="0" applyFill="0" applyBorder="0" applyAlignment="0" applyProtection="0"/>
    <xf numFmtId="0" fontId="29" fillId="0" borderId="0">
      <alignment vertical="center"/>
    </xf>
    <xf numFmtId="0" fontId="25" fillId="0" borderId="0"/>
    <xf numFmtId="0" fontId="30" fillId="0" borderId="0"/>
    <xf numFmtId="0" fontId="25" fillId="0" borderId="0"/>
    <xf numFmtId="0" fontId="31" fillId="0" borderId="0">
      <alignment vertical="center"/>
    </xf>
    <xf numFmtId="0" fontId="29" fillId="0" borderId="0"/>
    <xf numFmtId="165" fontId="26" fillId="0" borderId="0" applyFont="0" applyFill="0" applyBorder="0" applyAlignment="0" applyProtection="0"/>
    <xf numFmtId="0" fontId="19" fillId="0" borderId="0"/>
    <xf numFmtId="0" fontId="28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/>
    <xf numFmtId="167" fontId="29" fillId="0" borderId="0"/>
    <xf numFmtId="167" fontId="25" fillId="0" borderId="0"/>
    <xf numFmtId="167" fontId="29" fillId="0" borderId="0"/>
    <xf numFmtId="167" fontId="25" fillId="0" borderId="0"/>
    <xf numFmtId="167" fontId="23" fillId="0" borderId="0"/>
    <xf numFmtId="167" fontId="23" fillId="0" borderId="0"/>
    <xf numFmtId="167" fontId="29" fillId="0" borderId="0"/>
    <xf numFmtId="167" fontId="22" fillId="0" borderId="0"/>
    <xf numFmtId="167" fontId="31" fillId="0" borderId="0"/>
    <xf numFmtId="167" fontId="22" fillId="0" borderId="0"/>
    <xf numFmtId="167" fontId="22" fillId="0" borderId="0"/>
    <xf numFmtId="167" fontId="31" fillId="0" borderId="0">
      <alignment vertical="center"/>
    </xf>
    <xf numFmtId="167" fontId="24" fillId="0" borderId="0"/>
    <xf numFmtId="167" fontId="24" fillId="0" borderId="0"/>
    <xf numFmtId="167" fontId="24" fillId="0" borderId="0"/>
    <xf numFmtId="167" fontId="24" fillId="0" borderId="0"/>
    <xf numFmtId="167" fontId="29" fillId="0" borderId="0">
      <alignment vertical="center"/>
    </xf>
    <xf numFmtId="167" fontId="25" fillId="0" borderId="0"/>
    <xf numFmtId="167" fontId="30" fillId="0" borderId="0"/>
    <xf numFmtId="167" fontId="25" fillId="0" borderId="0"/>
    <xf numFmtId="167" fontId="31" fillId="0" borderId="0">
      <alignment vertical="center"/>
    </xf>
    <xf numFmtId="167" fontId="29" fillId="0" borderId="0"/>
    <xf numFmtId="167" fontId="22" fillId="0" borderId="0"/>
    <xf numFmtId="167" fontId="24" fillId="0" borderId="0"/>
    <xf numFmtId="167" fontId="29" fillId="0" borderId="0">
      <alignment vertical="center"/>
    </xf>
    <xf numFmtId="167" fontId="19" fillId="0" borderId="0"/>
    <xf numFmtId="9" fontId="27" fillId="0" borderId="0" applyFont="0" applyFill="0" applyBorder="0" applyAlignment="0" applyProtection="0">
      <alignment vertical="center"/>
    </xf>
    <xf numFmtId="167" fontId="19" fillId="0" borderId="0"/>
    <xf numFmtId="167" fontId="27" fillId="0" borderId="0">
      <alignment vertical="center"/>
    </xf>
    <xf numFmtId="167" fontId="27" fillId="0" borderId="0"/>
    <xf numFmtId="167" fontId="27" fillId="0" borderId="0">
      <alignment vertical="center"/>
    </xf>
    <xf numFmtId="167" fontId="27" fillId="0" borderId="0">
      <alignment vertical="center"/>
    </xf>
    <xf numFmtId="167" fontId="27" fillId="0" borderId="0"/>
    <xf numFmtId="167" fontId="32" fillId="0" borderId="0" applyProtection="0"/>
    <xf numFmtId="167" fontId="27" fillId="0" borderId="0"/>
    <xf numFmtId="167" fontId="27" fillId="0" borderId="0">
      <alignment vertical="center"/>
    </xf>
    <xf numFmtId="167" fontId="27" fillId="0" borderId="0">
      <alignment vertical="center"/>
    </xf>
    <xf numFmtId="166" fontId="27" fillId="0" borderId="0" applyFont="0" applyFill="0" applyBorder="0" applyAlignment="0" applyProtection="0">
      <alignment vertical="center"/>
    </xf>
    <xf numFmtId="167" fontId="27" fillId="0" borderId="0"/>
    <xf numFmtId="167" fontId="27" fillId="0" borderId="0">
      <alignment vertical="center"/>
    </xf>
    <xf numFmtId="167" fontId="27" fillId="0" borderId="0"/>
    <xf numFmtId="167" fontId="31" fillId="0" borderId="0">
      <alignment vertical="center"/>
    </xf>
    <xf numFmtId="167" fontId="19" fillId="0" borderId="0"/>
    <xf numFmtId="0" fontId="31" fillId="0" borderId="0"/>
    <xf numFmtId="0" fontId="29" fillId="0" borderId="0"/>
    <xf numFmtId="0" fontId="29" fillId="0" borderId="0">
      <alignment vertical="center"/>
    </xf>
    <xf numFmtId="167" fontId="19" fillId="0" borderId="0"/>
    <xf numFmtId="0" fontId="29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66" fontId="29" fillId="0" borderId="0" applyFont="0" applyFill="0" applyBorder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29" fillId="0" borderId="0"/>
    <xf numFmtId="9" fontId="31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/>
    <xf numFmtId="167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7" fontId="17" fillId="0" borderId="0"/>
    <xf numFmtId="167" fontId="17" fillId="0" borderId="0"/>
    <xf numFmtId="0" fontId="33" fillId="0" borderId="0" applyNumberFormat="0" applyFill="0" applyBorder="0" applyAlignment="0" applyProtection="0"/>
    <xf numFmtId="0" fontId="17" fillId="0" borderId="0"/>
    <xf numFmtId="9" fontId="30" fillId="0" borderId="0" applyFont="0" applyFill="0" applyBorder="0" applyAlignment="0" applyProtection="0"/>
    <xf numFmtId="0" fontId="16" fillId="0" borderId="0"/>
    <xf numFmtId="0" fontId="30" fillId="0" borderId="0"/>
    <xf numFmtId="9" fontId="30" fillId="0" borderId="0" applyFont="0" applyFill="0" applyBorder="0" applyAlignment="0" applyProtection="0"/>
    <xf numFmtId="0" fontId="15" fillId="4" borderId="0" applyNumberFormat="0" applyBorder="0" applyAlignment="0" applyProtection="0"/>
    <xf numFmtId="0" fontId="34" fillId="0" borderId="0"/>
    <xf numFmtId="0" fontId="15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/>
    <xf numFmtId="167" fontId="14" fillId="0" borderId="0"/>
    <xf numFmtId="0" fontId="14" fillId="0" borderId="0"/>
    <xf numFmtId="0" fontId="14" fillId="0" borderId="0"/>
    <xf numFmtId="43" fontId="3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7" fontId="13" fillId="0" borderId="0"/>
    <xf numFmtId="167" fontId="13" fillId="0" borderId="0"/>
    <xf numFmtId="0" fontId="13" fillId="0" borderId="0"/>
    <xf numFmtId="0" fontId="13" fillId="0" borderId="0"/>
    <xf numFmtId="0" fontId="13" fillId="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/>
    <xf numFmtId="167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7" fontId="13" fillId="0" borderId="0"/>
    <xf numFmtId="167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0" fillId="0" borderId="0"/>
    <xf numFmtId="167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/>
    <xf numFmtId="167" fontId="10" fillId="0" borderId="0"/>
    <xf numFmtId="0" fontId="10" fillId="0" borderId="0"/>
    <xf numFmtId="0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0" fillId="0" borderId="0"/>
    <xf numFmtId="167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/>
    <xf numFmtId="167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30" fillId="0" borderId="0" applyFont="0" applyFill="0" applyBorder="0" applyAlignment="0" applyProtection="0"/>
    <xf numFmtId="169" fontId="37" fillId="0" borderId="0">
      <alignment vertical="center"/>
    </xf>
    <xf numFmtId="0" fontId="10" fillId="0" borderId="0"/>
    <xf numFmtId="0" fontId="10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8" fillId="0" borderId="0">
      <alignment vertical="center"/>
    </xf>
    <xf numFmtId="0" fontId="7" fillId="0" borderId="0"/>
    <xf numFmtId="0" fontId="23" fillId="0" borderId="0"/>
    <xf numFmtId="0" fontId="6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5" fillId="0" borderId="0"/>
  </cellStyleXfs>
  <cellXfs count="101">
    <xf numFmtId="0" fontId="0" fillId="0" borderId="0" xfId="0"/>
    <xf numFmtId="0" fontId="0" fillId="2" borderId="0" xfId="0" applyFill="1"/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46" fillId="2" borderId="0" xfId="0" applyFont="1" applyFill="1"/>
    <xf numFmtId="168" fontId="47" fillId="7" borderId="1" xfId="5" applyNumberFormat="1" applyFont="1" applyFill="1" applyBorder="1" applyAlignment="1">
      <alignment horizontal="center" vertical="center" wrapText="1"/>
    </xf>
    <xf numFmtId="170" fontId="50" fillId="7" borderId="1" xfId="0" applyNumberFormat="1" applyFont="1" applyFill="1" applyBorder="1" applyAlignment="1">
      <alignment horizontal="center" vertical="center" wrapText="1"/>
    </xf>
    <xf numFmtId="0" fontId="4" fillId="0" borderId="1" xfId="5" applyFont="1" applyBorder="1" applyAlignment="1">
      <alignment horizontal="center" vertical="center" wrapText="1"/>
    </xf>
    <xf numFmtId="0" fontId="4" fillId="0" borderId="1" xfId="5" applyFont="1" applyBorder="1" applyAlignment="1">
      <alignment horizontal="center" vertical="center"/>
    </xf>
    <xf numFmtId="168" fontId="51" fillId="0" borderId="1" xfId="0" applyNumberFormat="1" applyFont="1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 wrapText="1"/>
    </xf>
    <xf numFmtId="49" fontId="56" fillId="0" borderId="1" xfId="43" applyNumberFormat="1" applyFont="1" applyBorder="1" applyAlignment="1">
      <alignment horizontal="center" vertical="center"/>
    </xf>
    <xf numFmtId="0" fontId="3" fillId="0" borderId="1" xfId="5" applyFont="1" applyBorder="1" applyAlignment="1">
      <alignment horizontal="center" vertical="center"/>
    </xf>
    <xf numFmtId="173" fontId="3" fillId="0" borderId="1" xfId="5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2" fillId="6" borderId="1" xfId="0" applyFont="1" applyFill="1" applyBorder="1" applyAlignment="1">
      <alignment horizontal="center" vertical="center"/>
    </xf>
    <xf numFmtId="9" fontId="45" fillId="8" borderId="1" xfId="0" applyNumberFormat="1" applyFont="1" applyFill="1" applyBorder="1" applyAlignment="1" applyProtection="1">
      <alignment horizontal="center" vertical="center"/>
      <protection locked="0"/>
    </xf>
    <xf numFmtId="9" fontId="45" fillId="0" borderId="1" xfId="0" applyNumberFormat="1" applyFont="1" applyBorder="1" applyAlignment="1" applyProtection="1">
      <alignment horizontal="center" vertical="center"/>
      <protection locked="0"/>
    </xf>
    <xf numFmtId="0" fontId="48" fillId="6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47" fillId="2" borderId="0" xfId="0" applyFont="1" applyFill="1"/>
    <xf numFmtId="0" fontId="0" fillId="2" borderId="0" xfId="0" applyFill="1" applyAlignment="1">
      <alignment horizontal="center" vertical="center"/>
    </xf>
    <xf numFmtId="172" fontId="51" fillId="0" borderId="1" xfId="0" applyNumberFormat="1" applyFont="1" applyBorder="1" applyAlignment="1">
      <alignment horizontal="center" vertical="center" wrapText="1"/>
    </xf>
    <xf numFmtId="174" fontId="47" fillId="3" borderId="1" xfId="0" applyNumberFormat="1" applyFont="1" applyFill="1" applyBorder="1" applyAlignment="1">
      <alignment horizontal="center" vertical="center"/>
    </xf>
    <xf numFmtId="175" fontId="50" fillId="7" borderId="1" xfId="0" applyNumberFormat="1" applyFont="1" applyFill="1" applyBorder="1" applyAlignment="1">
      <alignment horizontal="center" vertical="center" wrapText="1"/>
    </xf>
    <xf numFmtId="175" fontId="53" fillId="7" borderId="1" xfId="0" applyNumberFormat="1" applyFont="1" applyFill="1" applyBorder="1" applyAlignment="1">
      <alignment horizontal="center" vertical="center" wrapText="1"/>
    </xf>
    <xf numFmtId="9" fontId="47" fillId="3" borderId="1" xfId="0" applyNumberFormat="1" applyFont="1" applyFill="1" applyBorder="1" applyAlignment="1">
      <alignment horizontal="center" vertical="center"/>
    </xf>
    <xf numFmtId="0" fontId="1" fillId="0" borderId="1" xfId="5" applyFont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0" fontId="0" fillId="2" borderId="0" xfId="0" applyFill="1" applyBorder="1"/>
    <xf numFmtId="0" fontId="42" fillId="6" borderId="1" xfId="0" applyFont="1" applyFill="1" applyBorder="1" applyAlignment="1">
      <alignment horizontal="center" vertical="center" wrapText="1"/>
    </xf>
    <xf numFmtId="49" fontId="35" fillId="3" borderId="1" xfId="0" applyNumberFormat="1" applyFont="1" applyFill="1" applyBorder="1" applyAlignment="1">
      <alignment horizontal="left" vertical="center"/>
    </xf>
    <xf numFmtId="0" fontId="40" fillId="3" borderId="1" xfId="0" applyFont="1" applyFill="1" applyBorder="1" applyAlignment="1">
      <alignment horizontal="center" vertical="center" wrapText="1"/>
    </xf>
    <xf numFmtId="0" fontId="61" fillId="6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vertical="center" wrapText="1"/>
    </xf>
    <xf numFmtId="49" fontId="35" fillId="3" borderId="1" xfId="0" applyNumberFormat="1" applyFont="1" applyFill="1" applyBorder="1" applyAlignment="1">
      <alignment horizontal="left" vertical="top" wrapText="1"/>
    </xf>
    <xf numFmtId="0" fontId="67" fillId="6" borderId="1" xfId="0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horizontal="center" vertical="center" wrapText="1"/>
    </xf>
    <xf numFmtId="14" fontId="47" fillId="2" borderId="0" xfId="0" applyNumberFormat="1" applyFont="1" applyFill="1"/>
    <xf numFmtId="2" fontId="53" fillId="3" borderId="6" xfId="0" applyNumberFormat="1" applyFont="1" applyFill="1" applyBorder="1" applyAlignment="1">
      <alignment horizontal="center" vertical="center"/>
    </xf>
    <xf numFmtId="2" fontId="53" fillId="3" borderId="0" xfId="0" applyNumberFormat="1" applyFont="1" applyFill="1" applyAlignment="1">
      <alignment horizontal="center" vertical="center"/>
    </xf>
    <xf numFmtId="0" fontId="43" fillId="2" borderId="1" xfId="0" applyFont="1" applyFill="1" applyBorder="1" applyAlignment="1">
      <alignment horizontal="left" vertical="center" wrapText="1"/>
    </xf>
    <xf numFmtId="0" fontId="42" fillId="2" borderId="1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49" fontId="35" fillId="3" borderId="1" xfId="0" applyNumberFormat="1" applyFont="1" applyFill="1" applyBorder="1" applyAlignment="1">
      <alignment horizontal="left" vertical="center" wrapText="1"/>
    </xf>
    <xf numFmtId="49" fontId="35" fillId="3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48" fillId="6" borderId="1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9" fontId="45" fillId="0" borderId="1" xfId="0" applyNumberFormat="1" applyFont="1" applyBorder="1" applyAlignment="1" applyProtection="1">
      <alignment horizontal="center" vertical="center"/>
      <protection locked="0"/>
    </xf>
    <xf numFmtId="0" fontId="49" fillId="8" borderId="1" xfId="0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 wrapText="1"/>
    </xf>
    <xf numFmtId="0" fontId="0" fillId="0" borderId="2" xfId="0" applyBorder="1" applyAlignment="1"/>
    <xf numFmtId="0" fontId="0" fillId="0" borderId="4" xfId="0" applyBorder="1" applyAlignment="1"/>
    <xf numFmtId="0" fontId="48" fillId="5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170" fontId="48" fillId="6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center"/>
    </xf>
    <xf numFmtId="0" fontId="62" fillId="2" borderId="3" xfId="0" applyFont="1" applyFill="1" applyBorder="1" applyAlignment="1">
      <alignment horizontal="left" vertical="center" wrapText="1"/>
    </xf>
    <xf numFmtId="0" fontId="62" fillId="2" borderId="2" xfId="0" applyFont="1" applyFill="1" applyBorder="1" applyAlignment="1">
      <alignment horizontal="left" vertical="center" wrapText="1"/>
    </xf>
    <xf numFmtId="0" fontId="0" fillId="0" borderId="2" xfId="0" applyFont="1" applyBorder="1" applyAlignment="1"/>
    <xf numFmtId="0" fontId="0" fillId="0" borderId="4" xfId="0" applyFont="1" applyBorder="1" applyAlignment="1"/>
    <xf numFmtId="0" fontId="54" fillId="0" borderId="1" xfId="0" applyFont="1" applyBorder="1" applyAlignment="1">
      <alignment horizontal="center" vertical="center"/>
    </xf>
    <xf numFmtId="0" fontId="42" fillId="2" borderId="1" xfId="0" applyFont="1" applyFill="1" applyBorder="1" applyAlignment="1">
      <alignment vertical="center"/>
    </xf>
    <xf numFmtId="0" fontId="0" fillId="2" borderId="1" xfId="0" applyFill="1" applyBorder="1" applyAlignment="1"/>
    <xf numFmtId="0" fontId="0" fillId="0" borderId="1" xfId="0" applyBorder="1" applyAlignment="1"/>
    <xf numFmtId="0" fontId="43" fillId="2" borderId="5" xfId="0" applyFont="1" applyFill="1" applyBorder="1" applyAlignment="1">
      <alignment horizontal="left" vertical="center" wrapText="1"/>
    </xf>
    <xf numFmtId="0" fontId="43" fillId="2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59" fillId="2" borderId="1" xfId="0" applyFont="1" applyFill="1" applyBorder="1" applyAlignment="1">
      <alignment horizontal="left" vertical="top" wrapText="1"/>
    </xf>
    <xf numFmtId="0" fontId="63" fillId="2" borderId="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horizontal="left" vertical="top"/>
    </xf>
    <xf numFmtId="0" fontId="42" fillId="2" borderId="1" xfId="0" applyNumberFormat="1" applyFont="1" applyFill="1" applyBorder="1" applyAlignment="1">
      <alignment horizontal="center" vertical="center"/>
    </xf>
    <xf numFmtId="0" fontId="42" fillId="6" borderId="1" xfId="0" applyNumberFormat="1" applyFont="1" applyFill="1" applyBorder="1" applyAlignment="1">
      <alignment horizontal="center" vertical="center"/>
    </xf>
    <xf numFmtId="0" fontId="35" fillId="3" borderId="1" xfId="0" applyNumberFormat="1" applyFont="1" applyFill="1" applyBorder="1" applyAlignment="1">
      <alignment horizontal="left" vertical="center" wrapText="1"/>
    </xf>
    <xf numFmtId="0" fontId="40" fillId="3" borderId="1" xfId="0" applyNumberFormat="1" applyFont="1" applyFill="1" applyBorder="1" applyAlignment="1">
      <alignment horizontal="center" vertical="center"/>
    </xf>
    <xf numFmtId="0" fontId="3" fillId="0" borderId="1" xfId="5" applyNumberFormat="1" applyFont="1" applyBorder="1" applyAlignment="1">
      <alignment horizontal="center" vertical="center" wrapText="1"/>
    </xf>
    <xf numFmtId="0" fontId="56" fillId="0" borderId="1" xfId="43" applyNumberFormat="1" applyFont="1" applyBorder="1" applyAlignment="1">
      <alignment horizontal="center" vertical="center"/>
    </xf>
    <xf numFmtId="0" fontId="41" fillId="0" borderId="1" xfId="0" applyNumberFormat="1" applyFont="1" applyBorder="1" applyAlignment="1">
      <alignment horizontal="center" vertical="center" wrapText="1"/>
    </xf>
    <xf numFmtId="0" fontId="47" fillId="7" borderId="1" xfId="5" applyNumberFormat="1" applyFont="1" applyFill="1" applyBorder="1" applyAlignment="1">
      <alignment horizontal="center" vertical="center" wrapText="1"/>
    </xf>
    <xf numFmtId="0" fontId="53" fillId="7" borderId="1" xfId="0" applyNumberFormat="1" applyFont="1" applyFill="1" applyBorder="1" applyAlignment="1">
      <alignment horizontal="center" vertical="center" wrapText="1"/>
    </xf>
    <xf numFmtId="0" fontId="51" fillId="0" borderId="1" xfId="0" applyNumberFormat="1" applyFont="1" applyBorder="1" applyAlignment="1">
      <alignment horizontal="center" vertical="center" wrapText="1"/>
    </xf>
    <xf numFmtId="0" fontId="39" fillId="2" borderId="1" xfId="0" applyNumberFormat="1" applyFont="1" applyFill="1" applyBorder="1" applyAlignment="1">
      <alignment horizontal="center" vertical="center"/>
    </xf>
    <xf numFmtId="0" fontId="35" fillId="3" borderId="1" xfId="0" applyNumberFormat="1" applyFont="1" applyFill="1" applyBorder="1" applyAlignment="1">
      <alignment horizontal="left" vertical="center"/>
    </xf>
    <xf numFmtId="0" fontId="3" fillId="0" borderId="1" xfId="5" applyNumberFormat="1" applyFont="1" applyBorder="1" applyAlignment="1">
      <alignment horizontal="center" vertical="center"/>
    </xf>
    <xf numFmtId="0" fontId="42" fillId="6" borderId="1" xfId="0" applyNumberFormat="1" applyFont="1" applyFill="1" applyBorder="1" applyAlignment="1">
      <alignment horizontal="center" vertical="center" wrapText="1"/>
    </xf>
    <xf numFmtId="0" fontId="35" fillId="3" borderId="1" xfId="0" applyNumberFormat="1" applyFont="1" applyFill="1" applyBorder="1" applyAlignment="1">
      <alignment horizontal="left" vertical="center"/>
    </xf>
    <xf numFmtId="0" fontId="40" fillId="3" borderId="1" xfId="0" applyNumberFormat="1" applyFont="1" applyFill="1" applyBorder="1" applyAlignment="1">
      <alignment horizontal="left" vertical="center"/>
    </xf>
    <xf numFmtId="0" fontId="42" fillId="6" borderId="1" xfId="0" applyNumberFormat="1" applyFont="1" applyFill="1" applyBorder="1" applyAlignment="1">
      <alignment horizontal="left" vertical="center"/>
    </xf>
  </cellXfs>
  <cellStyles count="738">
    <cellStyle name="_x0007_" xfId="9"/>
    <cellStyle name="_x0007_ 2" xfId="15"/>
    <cellStyle name="_x0007_ 2 2" xfId="57"/>
    <cellStyle name="_x0007_ 3" xfId="16"/>
    <cellStyle name="_x0007_ 3 2" xfId="58"/>
    <cellStyle name="_x0007_ 4" xfId="17"/>
    <cellStyle name="_x0007_ 4 2" xfId="59"/>
    <cellStyle name="_x0007_ 5" xfId="56"/>
    <cellStyle name="_AEROPROF_PRICE_2011-29-08" xfId="736"/>
    <cellStyle name="_x0007__Kentatsu_Line-up_2011_12.10.10" xfId="4"/>
    <cellStyle name="_Split" xfId="8"/>
    <cellStyle name="_Split 2" xfId="60"/>
    <cellStyle name="_Лист1" xfId="18"/>
    <cellStyle name="_Лист1 2" xfId="61"/>
    <cellStyle name="40% - Акцент5 2" xfId="168"/>
    <cellStyle name="40% - Акцент5 2 2" xfId="307"/>
    <cellStyle name="40% - Акцент5 2 2 2" xfId="581"/>
    <cellStyle name="40% - Акцент5 2 3" xfId="445"/>
    <cellStyle name="Гиперссылка 2" xfId="162"/>
    <cellStyle name="Денежный 2" xfId="721"/>
    <cellStyle name="Обычный" xfId="0" builtinId="0"/>
    <cellStyle name="Обычный 10" xfId="55"/>
    <cellStyle name="Обычный 10 2" xfId="125"/>
    <cellStyle name="Обычный 10 2 2" xfId="130"/>
    <cellStyle name="Обычный 10 2 2 2" xfId="206"/>
    <cellStyle name="Обычный 10 2 2 2 2" xfId="343"/>
    <cellStyle name="Обычный 10 2 2 2 2 2" xfId="617"/>
    <cellStyle name="Обычный 10 2 2 2 3" xfId="481"/>
    <cellStyle name="Обычный 10 2 2 3" xfId="273"/>
    <cellStyle name="Обычный 10 2 2 3 2" xfId="547"/>
    <cellStyle name="Обычный 10 2 2 4" xfId="411"/>
    <cellStyle name="Обычный 10 2 2 5" xfId="688"/>
    <cellStyle name="Обычный 10 2 2 6" xfId="733"/>
    <cellStyle name="Обычный 10 2 2 6 2" xfId="737"/>
    <cellStyle name="Обычный 10 2 3" xfId="201"/>
    <cellStyle name="Обычный 10 2 3 2" xfId="338"/>
    <cellStyle name="Обычный 10 2 3 2 2" xfId="612"/>
    <cellStyle name="Обычный 10 2 3 3" xfId="476"/>
    <cellStyle name="Обычный 10 2 4" xfId="268"/>
    <cellStyle name="Обычный 10 2 4 2" xfId="542"/>
    <cellStyle name="Обычный 10 2 5" xfId="406"/>
    <cellStyle name="Обычный 10 2 6" xfId="656"/>
    <cellStyle name="Обычный 10 3" xfId="131"/>
    <cellStyle name="Обычный 10 3 2" xfId="207"/>
    <cellStyle name="Обычный 10 3 2 2" xfId="344"/>
    <cellStyle name="Обычный 10 3 2 2 2" xfId="618"/>
    <cellStyle name="Обычный 10 3 2 3" xfId="482"/>
    <cellStyle name="Обычный 10 3 3" xfId="274"/>
    <cellStyle name="Обычный 10 3 3 2" xfId="548"/>
    <cellStyle name="Обычный 10 3 4" xfId="412"/>
    <cellStyle name="Обычный 10 3 5" xfId="687"/>
    <cellStyle name="Обычный 10 4" xfId="186"/>
    <cellStyle name="Обычный 10 4 2" xfId="323"/>
    <cellStyle name="Обычный 10 4 2 2" xfId="597"/>
    <cellStyle name="Обычный 10 4 3" xfId="461"/>
    <cellStyle name="Обычный 10 5" xfId="253"/>
    <cellStyle name="Обычный 10 5 2" xfId="527"/>
    <cellStyle name="Обычный 10 6" xfId="391"/>
    <cellStyle name="Обычный 10 7" xfId="655"/>
    <cellStyle name="Обычный 100" xfId="729"/>
    <cellStyle name="Обычный 11" xfId="98"/>
    <cellStyle name="Обычный 11 2" xfId="128"/>
    <cellStyle name="Обычный 11 2 2" xfId="132"/>
    <cellStyle name="Обычный 11 2 2 2" xfId="208"/>
    <cellStyle name="Обычный 11 2 2 2 2" xfId="345"/>
    <cellStyle name="Обычный 11 2 2 2 2 2" xfId="619"/>
    <cellStyle name="Обычный 11 2 2 2 3" xfId="483"/>
    <cellStyle name="Обычный 11 2 2 3" xfId="275"/>
    <cellStyle name="Обычный 11 2 2 3 2" xfId="549"/>
    <cellStyle name="Обычный 11 2 2 4" xfId="413"/>
    <cellStyle name="Обычный 11 2 2 5" xfId="690"/>
    <cellStyle name="Обычный 11 2 3" xfId="204"/>
    <cellStyle name="Обычный 11 2 3 2" xfId="341"/>
    <cellStyle name="Обычный 11 2 3 2 2" xfId="615"/>
    <cellStyle name="Обычный 11 2 3 3" xfId="479"/>
    <cellStyle name="Обычный 11 2 4" xfId="271"/>
    <cellStyle name="Обычный 11 2 4 2" xfId="545"/>
    <cellStyle name="Обычный 11 2 5" xfId="409"/>
    <cellStyle name="Обычный 11 2 6" xfId="658"/>
    <cellStyle name="Обычный 11 3" xfId="133"/>
    <cellStyle name="Обычный 11 3 2" xfId="209"/>
    <cellStyle name="Обычный 11 3 2 2" xfId="346"/>
    <cellStyle name="Обычный 11 3 2 2 2" xfId="620"/>
    <cellStyle name="Обычный 11 3 2 3" xfId="484"/>
    <cellStyle name="Обычный 11 3 3" xfId="276"/>
    <cellStyle name="Обычный 11 3 3 2" xfId="550"/>
    <cellStyle name="Обычный 11 3 4" xfId="414"/>
    <cellStyle name="Обычный 11 3 5" xfId="689"/>
    <cellStyle name="Обычный 11 4" xfId="189"/>
    <cellStyle name="Обычный 11 4 2" xfId="326"/>
    <cellStyle name="Обычный 11 4 2 2" xfId="600"/>
    <cellStyle name="Обычный 11 4 3" xfId="464"/>
    <cellStyle name="Обычный 11 5" xfId="256"/>
    <cellStyle name="Обычный 11 5 2" xfId="530"/>
    <cellStyle name="Обычный 11 6" xfId="394"/>
    <cellStyle name="Обычный 11 7" xfId="657"/>
    <cellStyle name="Обычный 12" xfId="102"/>
    <cellStyle name="Обычный 12 2" xfId="129"/>
    <cellStyle name="Обычный 12 2 2" xfId="134"/>
    <cellStyle name="Обычный 12 2 2 2" xfId="210"/>
    <cellStyle name="Обычный 12 2 2 2 2" xfId="347"/>
    <cellStyle name="Обычный 12 2 2 2 2 2" xfId="621"/>
    <cellStyle name="Обычный 12 2 2 2 3" xfId="485"/>
    <cellStyle name="Обычный 12 2 2 3" xfId="277"/>
    <cellStyle name="Обычный 12 2 2 3 2" xfId="551"/>
    <cellStyle name="Обычный 12 2 2 4" xfId="415"/>
    <cellStyle name="Обычный 12 2 2 5" xfId="692"/>
    <cellStyle name="Обычный 12 2 3" xfId="205"/>
    <cellStyle name="Обычный 12 2 3 2" xfId="342"/>
    <cellStyle name="Обычный 12 2 3 2 2" xfId="616"/>
    <cellStyle name="Обычный 12 2 3 3" xfId="480"/>
    <cellStyle name="Обычный 12 2 4" xfId="272"/>
    <cellStyle name="Обычный 12 2 4 2" xfId="546"/>
    <cellStyle name="Обычный 12 2 5" xfId="410"/>
    <cellStyle name="Обычный 12 2 6" xfId="660"/>
    <cellStyle name="Обычный 12 3" xfId="135"/>
    <cellStyle name="Обычный 12 3 2" xfId="211"/>
    <cellStyle name="Обычный 12 3 2 2" xfId="348"/>
    <cellStyle name="Обычный 12 3 2 2 2" xfId="622"/>
    <cellStyle name="Обычный 12 3 2 3" xfId="486"/>
    <cellStyle name="Обычный 12 3 3" xfId="278"/>
    <cellStyle name="Обычный 12 3 3 2" xfId="552"/>
    <cellStyle name="Обычный 12 3 4" xfId="416"/>
    <cellStyle name="Обычный 12 3 5" xfId="691"/>
    <cellStyle name="Обычный 12 4" xfId="190"/>
    <cellStyle name="Обычный 12 4 2" xfId="327"/>
    <cellStyle name="Обычный 12 4 2 2" xfId="601"/>
    <cellStyle name="Обычный 12 4 3" xfId="465"/>
    <cellStyle name="Обычный 12 5" xfId="257"/>
    <cellStyle name="Обычный 12 5 2" xfId="531"/>
    <cellStyle name="Обычный 12 6" xfId="395"/>
    <cellStyle name="Обычный 12 7" xfId="659"/>
    <cellStyle name="Обычный 13" xfId="11"/>
    <cellStyle name="Обычный 13 2" xfId="136"/>
    <cellStyle name="Обычный 13 2 2" xfId="212"/>
    <cellStyle name="Обычный 13 2 2 2" xfId="349"/>
    <cellStyle name="Обычный 13 2 2 2 2" xfId="623"/>
    <cellStyle name="Обычный 13 2 2 3" xfId="487"/>
    <cellStyle name="Обычный 13 2 3" xfId="279"/>
    <cellStyle name="Обычный 13 2 3 2" xfId="553"/>
    <cellStyle name="Обычный 13 2 4" xfId="417"/>
    <cellStyle name="Обычный 13 2 5" xfId="693"/>
    <cellStyle name="Обычный 13 3" xfId="176"/>
    <cellStyle name="Обычный 13 3 2" xfId="313"/>
    <cellStyle name="Обычный 13 3 2 2" xfId="587"/>
    <cellStyle name="Обычный 13 3 3" xfId="451"/>
    <cellStyle name="Обычный 13 4" xfId="243"/>
    <cellStyle name="Обычный 13 4 2" xfId="517"/>
    <cellStyle name="Обычный 13 5" xfId="381"/>
    <cellStyle name="Обычный 13 6" xfId="661"/>
    <cellStyle name="Обычный 14" xfId="115"/>
    <cellStyle name="Обычный 14 2" xfId="137"/>
    <cellStyle name="Обычный 14 2 2" xfId="213"/>
    <cellStyle name="Обычный 14 2 2 2" xfId="350"/>
    <cellStyle name="Обычный 14 2 2 2 2" xfId="624"/>
    <cellStyle name="Обычный 14 2 2 3" xfId="488"/>
    <cellStyle name="Обычный 14 2 3" xfId="280"/>
    <cellStyle name="Обычный 14 2 3 2" xfId="554"/>
    <cellStyle name="Обычный 14 2 4" xfId="418"/>
    <cellStyle name="Обычный 14 2 5" xfId="694"/>
    <cellStyle name="Обычный 14 3" xfId="191"/>
    <cellStyle name="Обычный 14 3 2" xfId="328"/>
    <cellStyle name="Обычный 14 3 2 2" xfId="602"/>
    <cellStyle name="Обычный 14 3 3" xfId="466"/>
    <cellStyle name="Обычный 14 4" xfId="258"/>
    <cellStyle name="Обычный 14 4 2" xfId="532"/>
    <cellStyle name="Обычный 14 5" xfId="396"/>
    <cellStyle name="Обычный 14 6" xfId="662"/>
    <cellStyle name="Обычный 15" xfId="163"/>
    <cellStyle name="Обычный 15 2" xfId="165"/>
    <cellStyle name="Обычный 15 2 2" xfId="239"/>
    <cellStyle name="Обычный 15 2 2 2" xfId="376"/>
    <cellStyle name="Обычный 15 2 2 2 2" xfId="650"/>
    <cellStyle name="Обычный 15 2 2 3" xfId="514"/>
    <cellStyle name="Обычный 15 2 3" xfId="306"/>
    <cellStyle name="Обычный 15 2 3 2" xfId="580"/>
    <cellStyle name="Обычный 15 2 4" xfId="378"/>
    <cellStyle name="Обычный 15 2 4 2" xfId="652"/>
    <cellStyle name="Обычный 15 2 4 3" xfId="724"/>
    <cellStyle name="Обычный 15 2 4 4" xfId="728"/>
    <cellStyle name="Обычный 15 2 5" xfId="444"/>
    <cellStyle name="Обычный 15 2 6" xfId="718"/>
    <cellStyle name="Обычный 15 3" xfId="171"/>
    <cellStyle name="Обычный 15 3 2" xfId="309"/>
    <cellStyle name="Обычный 15 3 2 2" xfId="583"/>
    <cellStyle name="Обычный 15 3 3" xfId="447"/>
    <cellStyle name="Обычный 15 3 4" xfId="719"/>
    <cellStyle name="Обычный 15 4" xfId="238"/>
    <cellStyle name="Обычный 15 4 2" xfId="375"/>
    <cellStyle name="Обычный 15 4 2 2" xfId="649"/>
    <cellStyle name="Обычный 15 4 3" xfId="513"/>
    <cellStyle name="Обычный 15 5" xfId="305"/>
    <cellStyle name="Обычный 15 5 2" xfId="579"/>
    <cellStyle name="Обычный 15 6" xfId="443"/>
    <cellStyle name="Обычный 15 7" xfId="717"/>
    <cellStyle name="Обычный 16" xfId="172"/>
    <cellStyle name="Обычный 16 2" xfId="310"/>
    <cellStyle name="Обычный 16 2 2" xfId="584"/>
    <cellStyle name="Обычный 16 3" xfId="448"/>
    <cellStyle name="Обычный 16 4" xfId="725"/>
    <cellStyle name="Обычный 17" xfId="377"/>
    <cellStyle name="Обычный 17 2" xfId="651"/>
    <cellStyle name="Обычный 17 3" xfId="723"/>
    <cellStyle name="Обычный 17 4" xfId="727"/>
    <cellStyle name="Обычный 18" xfId="732"/>
    <cellStyle name="Обычный 2" xfId="5"/>
    <cellStyle name="Обычный 2 2" xfId="6"/>
    <cellStyle name="Обычный 2 2 2" xfId="36"/>
    <cellStyle name="Обычный 2 2 3" xfId="89"/>
    <cellStyle name="Обычный 2 2 4" xfId="19"/>
    <cellStyle name="Обычный 2 2 5" xfId="169"/>
    <cellStyle name="Обычный 2 3" xfId="62"/>
    <cellStyle name="Обычный 2 3 2" xfId="170"/>
    <cellStyle name="Обычный 2 3 2 2" xfId="308"/>
    <cellStyle name="Обычный 2 3 2 2 2" xfId="582"/>
    <cellStyle name="Обычный 2 3 2 3" xfId="446"/>
    <cellStyle name="Обычный 2 4" xfId="166"/>
    <cellStyle name="Обычный 2 6" xfId="731"/>
    <cellStyle name="Обычный 2 9 2" xfId="720"/>
    <cellStyle name="Обычный 3" xfId="7"/>
    <cellStyle name="Обычный 3 2" xfId="35"/>
    <cellStyle name="Обычный 3 2 2" xfId="119"/>
    <cellStyle name="Обычный 3 2 2 2" xfId="138"/>
    <cellStyle name="Обычный 3 2 2 2 2" xfId="214"/>
    <cellStyle name="Обычный 3 2 2 2 2 2" xfId="351"/>
    <cellStyle name="Обычный 3 2 2 2 2 2 2" xfId="625"/>
    <cellStyle name="Обычный 3 2 2 2 2 3" xfId="489"/>
    <cellStyle name="Обычный 3 2 2 2 3" xfId="281"/>
    <cellStyle name="Обычный 3 2 2 2 3 2" xfId="555"/>
    <cellStyle name="Обычный 3 2 2 2 4" xfId="419"/>
    <cellStyle name="Обычный 3 2 2 2 5" xfId="696"/>
    <cellStyle name="Обычный 3 2 2 3" xfId="195"/>
    <cellStyle name="Обычный 3 2 2 3 2" xfId="332"/>
    <cellStyle name="Обычный 3 2 2 3 2 2" xfId="606"/>
    <cellStyle name="Обычный 3 2 2 3 3" xfId="470"/>
    <cellStyle name="Обычный 3 2 2 4" xfId="262"/>
    <cellStyle name="Обычный 3 2 2 4 2" xfId="536"/>
    <cellStyle name="Обычный 3 2 2 5" xfId="400"/>
    <cellStyle name="Обычный 3 2 2 6" xfId="664"/>
    <cellStyle name="Обычный 3 2 3" xfId="139"/>
    <cellStyle name="Обычный 3 2 3 2" xfId="215"/>
    <cellStyle name="Обычный 3 2 3 2 2" xfId="352"/>
    <cellStyle name="Обычный 3 2 3 2 2 2" xfId="626"/>
    <cellStyle name="Обычный 3 2 3 2 3" xfId="490"/>
    <cellStyle name="Обычный 3 2 3 3" xfId="282"/>
    <cellStyle name="Обычный 3 2 3 3 2" xfId="556"/>
    <cellStyle name="Обычный 3 2 3 4" xfId="420"/>
    <cellStyle name="Обычный 3 2 3 5" xfId="695"/>
    <cellStyle name="Обычный 3 2 4" xfId="180"/>
    <cellStyle name="Обычный 3 2 4 2" xfId="317"/>
    <cellStyle name="Обычный 3 2 4 2 2" xfId="591"/>
    <cellStyle name="Обычный 3 2 4 3" xfId="455"/>
    <cellStyle name="Обычный 3 2 5" xfId="247"/>
    <cellStyle name="Обычный 3 2 5 2" xfId="521"/>
    <cellStyle name="Обычный 3 2 6" xfId="385"/>
    <cellStyle name="Обычный 3 2 7" xfId="663"/>
    <cellStyle name="Обычный 3 3" xfId="63"/>
    <cellStyle name="Обычный 3 4" xfId="20"/>
    <cellStyle name="Обычный 3 5" xfId="140"/>
    <cellStyle name="Обычный 3 5 2" xfId="216"/>
    <cellStyle name="Обычный 3 5 2 2" xfId="353"/>
    <cellStyle name="Обычный 3 5 2 2 2" xfId="627"/>
    <cellStyle name="Обычный 3 5 2 3" xfId="491"/>
    <cellStyle name="Обычный 3 5 3" xfId="283"/>
    <cellStyle name="Обычный 3 5 3 2" xfId="557"/>
    <cellStyle name="Обычный 3 5 4" xfId="421"/>
    <cellStyle name="Обычный 3 5 5" xfId="685"/>
    <cellStyle name="Обычный 3 6" xfId="174"/>
    <cellStyle name="Обычный 3 6 2" xfId="311"/>
    <cellStyle name="Обычный 3 6 2 2" xfId="585"/>
    <cellStyle name="Обычный 3 6 3" xfId="449"/>
    <cellStyle name="Обычный 3 7" xfId="241"/>
    <cellStyle name="Обычный 3 7 2" xfId="515"/>
    <cellStyle name="Обычный 3 8" xfId="379"/>
    <cellStyle name="Обычный 3 9" xfId="653"/>
    <cellStyle name="Обычный 4" xfId="10"/>
    <cellStyle name="Обычный 4 10" xfId="735"/>
    <cellStyle name="Обычный 4 2" xfId="43"/>
    <cellStyle name="Обычный 4 2 2" xfId="121"/>
    <cellStyle name="Обычный 4 2 2 2" xfId="141"/>
    <cellStyle name="Обычный 4 2 2 2 2" xfId="217"/>
    <cellStyle name="Обычный 4 2 2 2 2 2" xfId="354"/>
    <cellStyle name="Обычный 4 2 2 2 2 2 2" xfId="628"/>
    <cellStyle name="Обычный 4 2 2 2 2 3" xfId="492"/>
    <cellStyle name="Обычный 4 2 2 2 3" xfId="284"/>
    <cellStyle name="Обычный 4 2 2 2 3 2" xfId="558"/>
    <cellStyle name="Обычный 4 2 2 2 4" xfId="422"/>
    <cellStyle name="Обычный 4 2 2 2 5" xfId="698"/>
    <cellStyle name="Обычный 4 2 2 3" xfId="197"/>
    <cellStyle name="Обычный 4 2 2 3 2" xfId="334"/>
    <cellStyle name="Обычный 4 2 2 3 2 2" xfId="608"/>
    <cellStyle name="Обычный 4 2 2 3 3" xfId="472"/>
    <cellStyle name="Обычный 4 2 2 4" xfId="264"/>
    <cellStyle name="Обычный 4 2 2 4 2" xfId="538"/>
    <cellStyle name="Обычный 4 2 2 5" xfId="402"/>
    <cellStyle name="Обычный 4 2 2 6" xfId="666"/>
    <cellStyle name="Обычный 4 2 3" xfId="142"/>
    <cellStyle name="Обычный 4 2 3 2" xfId="218"/>
    <cellStyle name="Обычный 4 2 3 2 2" xfId="355"/>
    <cellStyle name="Обычный 4 2 3 2 2 2" xfId="629"/>
    <cellStyle name="Обычный 4 2 3 2 3" xfId="493"/>
    <cellStyle name="Обычный 4 2 3 3" xfId="285"/>
    <cellStyle name="Обычный 4 2 3 3 2" xfId="559"/>
    <cellStyle name="Обычный 4 2 3 4" xfId="423"/>
    <cellStyle name="Обычный 4 2 3 5" xfId="697"/>
    <cellStyle name="Обычный 4 2 4" xfId="182"/>
    <cellStyle name="Обычный 4 2 4 2" xfId="319"/>
    <cellStyle name="Обычный 4 2 4 2 2" xfId="593"/>
    <cellStyle name="Обычный 4 2 4 3" xfId="457"/>
    <cellStyle name="Обычный 4 2 5" xfId="249"/>
    <cellStyle name="Обычный 4 2 5 2" xfId="523"/>
    <cellStyle name="Обычный 4 2 6" xfId="387"/>
    <cellStyle name="Обычный 4 2 7" xfId="665"/>
    <cellStyle name="Обычный 4 3" xfId="64"/>
    <cellStyle name="Обычный 4 4" xfId="21"/>
    <cellStyle name="Обычный 4 5" xfId="143"/>
    <cellStyle name="Обычный 4 5 2" xfId="219"/>
    <cellStyle name="Обычный 4 5 2 2" xfId="356"/>
    <cellStyle name="Обычный 4 5 2 2 2" xfId="630"/>
    <cellStyle name="Обычный 4 5 2 3" xfId="494"/>
    <cellStyle name="Обычный 4 5 3" xfId="286"/>
    <cellStyle name="Обычный 4 5 3 2" xfId="560"/>
    <cellStyle name="Обычный 4 5 4" xfId="424"/>
    <cellStyle name="Обычный 4 5 5" xfId="686"/>
    <cellStyle name="Обычный 4 6" xfId="175"/>
    <cellStyle name="Обычный 4 6 2" xfId="312"/>
    <cellStyle name="Обычный 4 6 2 2" xfId="586"/>
    <cellStyle name="Обычный 4 6 3" xfId="450"/>
    <cellStyle name="Обычный 4 7" xfId="242"/>
    <cellStyle name="Обычный 4 7 2" xfId="516"/>
    <cellStyle name="Обычный 4 8" xfId="380"/>
    <cellStyle name="Обычный 4 9" xfId="654"/>
    <cellStyle name="Обычный 5" xfId="1"/>
    <cellStyle name="Обычный 5 2" xfId="65"/>
    <cellStyle name="Обычный 6" xfId="12"/>
    <cellStyle name="Обычный 6 2" xfId="22"/>
    <cellStyle name="Обычный 6 2 2" xfId="78"/>
    <cellStyle name="Обычный 6 3" xfId="66"/>
    <cellStyle name="Обычный 6 4" xfId="116"/>
    <cellStyle name="Обычный 6 4 2" xfId="144"/>
    <cellStyle name="Обычный 6 4 2 2" xfId="220"/>
    <cellStyle name="Обычный 6 4 2 2 2" xfId="357"/>
    <cellStyle name="Обычный 6 4 2 2 2 2" xfId="631"/>
    <cellStyle name="Обычный 6 4 2 2 3" xfId="495"/>
    <cellStyle name="Обычный 6 4 2 3" xfId="287"/>
    <cellStyle name="Обычный 6 4 2 3 2" xfId="561"/>
    <cellStyle name="Обычный 6 4 2 4" xfId="425"/>
    <cellStyle name="Обычный 6 4 2 5" xfId="700"/>
    <cellStyle name="Обычный 6 4 3" xfId="192"/>
    <cellStyle name="Обычный 6 4 3 2" xfId="329"/>
    <cellStyle name="Обычный 6 4 3 2 2" xfId="603"/>
    <cellStyle name="Обычный 6 4 3 3" xfId="467"/>
    <cellStyle name="Обычный 6 4 4" xfId="259"/>
    <cellStyle name="Обычный 6 4 4 2" xfId="533"/>
    <cellStyle name="Обычный 6 4 5" xfId="397"/>
    <cellStyle name="Обычный 6 4 6" xfId="668"/>
    <cellStyle name="Обычный 6 5" xfId="145"/>
    <cellStyle name="Обычный 6 5 2" xfId="221"/>
    <cellStyle name="Обычный 6 5 2 2" xfId="358"/>
    <cellStyle name="Обычный 6 5 2 2 2" xfId="632"/>
    <cellStyle name="Обычный 6 5 2 3" xfId="496"/>
    <cellStyle name="Обычный 6 5 3" xfId="288"/>
    <cellStyle name="Обычный 6 5 3 2" xfId="562"/>
    <cellStyle name="Обычный 6 5 4" xfId="426"/>
    <cellStyle name="Обычный 6 5 5" xfId="699"/>
    <cellStyle name="Обычный 6 6" xfId="177"/>
    <cellStyle name="Обычный 6 6 2" xfId="314"/>
    <cellStyle name="Обычный 6 6 2 2" xfId="588"/>
    <cellStyle name="Обычный 6 6 3" xfId="452"/>
    <cellStyle name="Обычный 6 7" xfId="244"/>
    <cellStyle name="Обычный 6 7 2" xfId="518"/>
    <cellStyle name="Обычный 6 8" xfId="382"/>
    <cellStyle name="Обычный 6 9" xfId="667"/>
    <cellStyle name="Обычный 7" xfId="23"/>
    <cellStyle name="Обычный 7 2" xfId="67"/>
    <cellStyle name="Обычный 8" xfId="30"/>
    <cellStyle name="Обычный 8 2" xfId="74"/>
    <cellStyle name="Обычный 9" xfId="14"/>
    <cellStyle name="Обычный 9 2" xfId="81"/>
    <cellStyle name="Обычный 9 2 2" xfId="126"/>
    <cellStyle name="Обычный 9 2 2 2" xfId="146"/>
    <cellStyle name="Обычный 9 2 2 2 2" xfId="222"/>
    <cellStyle name="Обычный 9 2 2 2 2 2" xfId="359"/>
    <cellStyle name="Обычный 9 2 2 2 2 2 2" xfId="633"/>
    <cellStyle name="Обычный 9 2 2 2 2 3" xfId="497"/>
    <cellStyle name="Обычный 9 2 2 2 3" xfId="289"/>
    <cellStyle name="Обычный 9 2 2 2 3 2" xfId="563"/>
    <cellStyle name="Обычный 9 2 2 2 4" xfId="427"/>
    <cellStyle name="Обычный 9 2 2 2 5" xfId="703"/>
    <cellStyle name="Обычный 9 2 2 3" xfId="202"/>
    <cellStyle name="Обычный 9 2 2 3 2" xfId="339"/>
    <cellStyle name="Обычный 9 2 2 3 2 2" xfId="613"/>
    <cellStyle name="Обычный 9 2 2 3 3" xfId="477"/>
    <cellStyle name="Обычный 9 2 2 4" xfId="269"/>
    <cellStyle name="Обычный 9 2 2 4 2" xfId="543"/>
    <cellStyle name="Обычный 9 2 2 5" xfId="407"/>
    <cellStyle name="Обычный 9 2 2 6" xfId="671"/>
    <cellStyle name="Обычный 9 2 3" xfId="147"/>
    <cellStyle name="Обычный 9 2 3 2" xfId="223"/>
    <cellStyle name="Обычный 9 2 3 2 2" xfId="360"/>
    <cellStyle name="Обычный 9 2 3 2 2 2" xfId="634"/>
    <cellStyle name="Обычный 9 2 3 2 3" xfId="498"/>
    <cellStyle name="Обычный 9 2 3 3" xfId="290"/>
    <cellStyle name="Обычный 9 2 3 3 2" xfId="564"/>
    <cellStyle name="Обычный 9 2 3 4" xfId="428"/>
    <cellStyle name="Обычный 9 2 3 5" xfId="702"/>
    <cellStyle name="Обычный 9 2 4" xfId="187"/>
    <cellStyle name="Обычный 9 2 4 2" xfId="324"/>
    <cellStyle name="Обычный 9 2 4 2 2" xfId="598"/>
    <cellStyle name="Обычный 9 2 4 3" xfId="462"/>
    <cellStyle name="Обычный 9 2 5" xfId="254"/>
    <cellStyle name="Обычный 9 2 5 2" xfId="528"/>
    <cellStyle name="Обычный 9 2 6" xfId="392"/>
    <cellStyle name="Обычный 9 2 7" xfId="670"/>
    <cellStyle name="Обычный 9 3" xfId="118"/>
    <cellStyle name="Обычный 9 3 2" xfId="148"/>
    <cellStyle name="Обычный 9 3 2 2" xfId="224"/>
    <cellStyle name="Обычный 9 3 2 2 2" xfId="361"/>
    <cellStyle name="Обычный 9 3 2 2 2 2" xfId="635"/>
    <cellStyle name="Обычный 9 3 2 2 3" xfId="499"/>
    <cellStyle name="Обычный 9 3 2 3" xfId="291"/>
    <cellStyle name="Обычный 9 3 2 3 2" xfId="565"/>
    <cellStyle name="Обычный 9 3 2 4" xfId="429"/>
    <cellStyle name="Обычный 9 3 2 5" xfId="704"/>
    <cellStyle name="Обычный 9 3 3" xfId="194"/>
    <cellStyle name="Обычный 9 3 3 2" xfId="331"/>
    <cellStyle name="Обычный 9 3 3 2 2" xfId="605"/>
    <cellStyle name="Обычный 9 3 3 3" xfId="469"/>
    <cellStyle name="Обычный 9 3 4" xfId="261"/>
    <cellStyle name="Обычный 9 3 4 2" xfId="535"/>
    <cellStyle name="Обычный 9 3 5" xfId="399"/>
    <cellStyle name="Обычный 9 3 6" xfId="672"/>
    <cellStyle name="Обычный 9 4" xfId="149"/>
    <cellStyle name="Обычный 9 4 2" xfId="225"/>
    <cellStyle name="Обычный 9 4 2 2" xfId="362"/>
    <cellStyle name="Обычный 9 4 2 2 2" xfId="636"/>
    <cellStyle name="Обычный 9 4 2 3" xfId="500"/>
    <cellStyle name="Обычный 9 4 3" xfId="292"/>
    <cellStyle name="Обычный 9 4 3 2" xfId="566"/>
    <cellStyle name="Обычный 9 4 4" xfId="430"/>
    <cellStyle name="Обычный 9 4 5" xfId="701"/>
    <cellStyle name="Обычный 9 5" xfId="179"/>
    <cellStyle name="Обычный 9 5 2" xfId="316"/>
    <cellStyle name="Обычный 9 5 2 2" xfId="590"/>
    <cellStyle name="Обычный 9 5 3" xfId="454"/>
    <cellStyle name="Обычный 9 6" xfId="246"/>
    <cellStyle name="Обычный 9 6 2" xfId="520"/>
    <cellStyle name="Обычный 9 7" xfId="384"/>
    <cellStyle name="Обычный 9 8" xfId="669"/>
    <cellStyle name="Обычный 9 9" xfId="726"/>
    <cellStyle name="Процентный 2" xfId="24"/>
    <cellStyle name="Процентный 2 2" xfId="46"/>
    <cellStyle name="Процентный 2 2 2" xfId="123"/>
    <cellStyle name="Процентный 2 2 2 2" xfId="150"/>
    <cellStyle name="Процентный 2 2 2 2 2" xfId="226"/>
    <cellStyle name="Процентный 2 2 2 2 2 2" xfId="363"/>
    <cellStyle name="Процентный 2 2 2 2 2 2 2" xfId="637"/>
    <cellStyle name="Процентный 2 2 2 2 2 3" xfId="501"/>
    <cellStyle name="Процентный 2 2 2 2 3" xfId="293"/>
    <cellStyle name="Процентный 2 2 2 2 3 2" xfId="567"/>
    <cellStyle name="Процентный 2 2 2 2 4" xfId="431"/>
    <cellStyle name="Процентный 2 2 2 2 5" xfId="706"/>
    <cellStyle name="Процентный 2 2 2 3" xfId="199"/>
    <cellStyle name="Процентный 2 2 2 3 2" xfId="336"/>
    <cellStyle name="Процентный 2 2 2 3 2 2" xfId="610"/>
    <cellStyle name="Процентный 2 2 2 3 3" xfId="474"/>
    <cellStyle name="Процентный 2 2 2 4" xfId="266"/>
    <cellStyle name="Процентный 2 2 2 4 2" xfId="540"/>
    <cellStyle name="Процентный 2 2 2 5" xfId="404"/>
    <cellStyle name="Процентный 2 2 2 6" xfId="674"/>
    <cellStyle name="Процентный 2 2 3" xfId="151"/>
    <cellStyle name="Процентный 2 2 3 2" xfId="227"/>
    <cellStyle name="Процентный 2 2 3 2 2" xfId="364"/>
    <cellStyle name="Процентный 2 2 3 2 2 2" xfId="638"/>
    <cellStyle name="Процентный 2 2 3 2 3" xfId="502"/>
    <cellStyle name="Процентный 2 2 3 3" xfId="294"/>
    <cellStyle name="Процентный 2 2 3 3 2" xfId="568"/>
    <cellStyle name="Процентный 2 2 3 4" xfId="432"/>
    <cellStyle name="Процентный 2 2 3 5" xfId="705"/>
    <cellStyle name="Процентный 2 2 4" xfId="184"/>
    <cellStyle name="Процентный 2 2 4 2" xfId="321"/>
    <cellStyle name="Процентный 2 2 4 2 2" xfId="595"/>
    <cellStyle name="Процентный 2 2 4 3" xfId="459"/>
    <cellStyle name="Процентный 2 2 5" xfId="251"/>
    <cellStyle name="Процентный 2 2 5 2" xfId="525"/>
    <cellStyle name="Процентный 2 2 6" xfId="389"/>
    <cellStyle name="Процентный 2 2 7" xfId="673"/>
    <cellStyle name="Процентный 2 3" xfId="167"/>
    <cellStyle name="Процентный 3" xfId="39"/>
    <cellStyle name="Процентный 4" xfId="114"/>
    <cellStyle name="Процентный 5" xfId="54"/>
    <cellStyle name="Процентный 5 2" xfId="152"/>
    <cellStyle name="Процентный 5 2 2" xfId="228"/>
    <cellStyle name="Процентный 5 2 2 2" xfId="365"/>
    <cellStyle name="Процентный 5 2 2 2 2" xfId="639"/>
    <cellStyle name="Процентный 5 2 2 3" xfId="503"/>
    <cellStyle name="Процентный 5 2 3" xfId="295"/>
    <cellStyle name="Процентный 5 2 3 2" xfId="569"/>
    <cellStyle name="Процентный 5 2 4" xfId="433"/>
    <cellStyle name="Процентный 5 2 5" xfId="707"/>
    <cellStyle name="Процентный 5 3" xfId="185"/>
    <cellStyle name="Процентный 5 3 2" xfId="322"/>
    <cellStyle name="Процентный 5 3 2 2" xfId="596"/>
    <cellStyle name="Процентный 5 3 3" xfId="460"/>
    <cellStyle name="Процентный 5 4" xfId="252"/>
    <cellStyle name="Процентный 5 4 2" xfId="526"/>
    <cellStyle name="Процентный 5 5" xfId="390"/>
    <cellStyle name="Процентный 5 6" xfId="675"/>
    <cellStyle name="Процентный 6" xfId="124"/>
    <cellStyle name="Процентный 6 2" xfId="153"/>
    <cellStyle name="Процентный 6 2 2" xfId="229"/>
    <cellStyle name="Процентный 6 2 2 2" xfId="366"/>
    <cellStyle name="Процентный 6 2 2 2 2" xfId="640"/>
    <cellStyle name="Процентный 6 2 2 3" xfId="504"/>
    <cellStyle name="Процентный 6 2 3" xfId="296"/>
    <cellStyle name="Процентный 6 2 3 2" xfId="570"/>
    <cellStyle name="Процентный 6 2 4" xfId="434"/>
    <cellStyle name="Процентный 6 2 5" xfId="708"/>
    <cellStyle name="Процентный 6 3" xfId="200"/>
    <cellStyle name="Процентный 6 3 2" xfId="337"/>
    <cellStyle name="Процентный 6 3 2 2" xfId="611"/>
    <cellStyle name="Процентный 6 3 3" xfId="475"/>
    <cellStyle name="Процентный 6 4" xfId="267"/>
    <cellStyle name="Процентный 6 4 2" xfId="541"/>
    <cellStyle name="Процентный 6 5" xfId="405"/>
    <cellStyle name="Процентный 6 6" xfId="676"/>
    <cellStyle name="Процентный 7" xfId="164"/>
    <cellStyle name="Процентный 8" xfId="734"/>
    <cellStyle name="Стиль 1" xfId="2"/>
    <cellStyle name="Стиль 1 2" xfId="25"/>
    <cellStyle name="Стиль 1 2 2" xfId="69"/>
    <cellStyle name="Стиль 1 3" xfId="3"/>
    <cellStyle name="Стиль 1 3 2" xfId="70"/>
    <cellStyle name="Стиль 1 4" xfId="26"/>
    <cellStyle name="Стиль 1 4 2" xfId="79"/>
    <cellStyle name="Стиль 1 4 3" xfId="71"/>
    <cellStyle name="Стиль 1 5" xfId="68"/>
    <cellStyle name="Финансовый [0] 2" xfId="34"/>
    <cellStyle name="Финансовый 10" xfId="49"/>
    <cellStyle name="Финансовый 11" xfId="38"/>
    <cellStyle name="Финансовый 12" xfId="50"/>
    <cellStyle name="Финансовый 13" xfId="52"/>
    <cellStyle name="Финансовый 14" xfId="51"/>
    <cellStyle name="Финансовый 15" xfId="53"/>
    <cellStyle name="Финансовый 16" xfId="240"/>
    <cellStyle name="Финансовый 2" xfId="27"/>
    <cellStyle name="Финансовый 2 2" xfId="42"/>
    <cellStyle name="Финансовый 2 2 2" xfId="120"/>
    <cellStyle name="Финансовый 2 2 2 2" xfId="154"/>
    <cellStyle name="Финансовый 2 2 2 2 2" xfId="230"/>
    <cellStyle name="Финансовый 2 2 2 2 2 2" xfId="367"/>
    <cellStyle name="Финансовый 2 2 2 2 2 2 2" xfId="641"/>
    <cellStyle name="Финансовый 2 2 2 2 2 3" xfId="505"/>
    <cellStyle name="Финансовый 2 2 2 2 3" xfId="297"/>
    <cellStyle name="Финансовый 2 2 2 2 3 2" xfId="571"/>
    <cellStyle name="Финансовый 2 2 2 2 4" xfId="435"/>
    <cellStyle name="Финансовый 2 2 2 2 5" xfId="710"/>
    <cellStyle name="Финансовый 2 2 2 3" xfId="196"/>
    <cellStyle name="Финансовый 2 2 2 3 2" xfId="333"/>
    <cellStyle name="Финансовый 2 2 2 3 2 2" xfId="607"/>
    <cellStyle name="Финансовый 2 2 2 3 3" xfId="471"/>
    <cellStyle name="Финансовый 2 2 2 4" xfId="263"/>
    <cellStyle name="Финансовый 2 2 2 4 2" xfId="537"/>
    <cellStyle name="Финансовый 2 2 2 5" xfId="401"/>
    <cellStyle name="Финансовый 2 2 2 6" xfId="678"/>
    <cellStyle name="Финансовый 2 2 3" xfId="155"/>
    <cellStyle name="Финансовый 2 2 3 2" xfId="231"/>
    <cellStyle name="Финансовый 2 2 3 2 2" xfId="368"/>
    <cellStyle name="Финансовый 2 2 3 2 2 2" xfId="642"/>
    <cellStyle name="Финансовый 2 2 3 2 3" xfId="506"/>
    <cellStyle name="Финансовый 2 2 3 3" xfId="298"/>
    <cellStyle name="Финансовый 2 2 3 3 2" xfId="572"/>
    <cellStyle name="Финансовый 2 2 3 4" xfId="436"/>
    <cellStyle name="Финансовый 2 2 3 5" xfId="709"/>
    <cellStyle name="Финансовый 2 2 4" xfId="181"/>
    <cellStyle name="Финансовый 2 2 4 2" xfId="318"/>
    <cellStyle name="Финансовый 2 2 4 2 2" xfId="592"/>
    <cellStyle name="Финансовый 2 2 4 3" xfId="456"/>
    <cellStyle name="Финансовый 2 2 5" xfId="248"/>
    <cellStyle name="Финансовый 2 2 5 2" xfId="522"/>
    <cellStyle name="Финансовый 2 2 6" xfId="386"/>
    <cellStyle name="Финансовый 2 2 7" xfId="677"/>
    <cellStyle name="Финансовый 3" xfId="37"/>
    <cellStyle name="Финансовый 3 2" xfId="44"/>
    <cellStyle name="Финансовый 3 2 2" xfId="122"/>
    <cellStyle name="Финансовый 3 2 2 2" xfId="156"/>
    <cellStyle name="Финансовый 3 2 2 2 2" xfId="232"/>
    <cellStyle name="Финансовый 3 2 2 2 2 2" xfId="369"/>
    <cellStyle name="Финансовый 3 2 2 2 2 2 2" xfId="643"/>
    <cellStyle name="Финансовый 3 2 2 2 2 3" xfId="507"/>
    <cellStyle name="Финансовый 3 2 2 2 3" xfId="299"/>
    <cellStyle name="Финансовый 3 2 2 2 3 2" xfId="573"/>
    <cellStyle name="Финансовый 3 2 2 2 4" xfId="437"/>
    <cellStyle name="Финансовый 3 2 2 2 5" xfId="712"/>
    <cellStyle name="Финансовый 3 2 2 3" xfId="198"/>
    <cellStyle name="Финансовый 3 2 2 3 2" xfId="335"/>
    <cellStyle name="Финансовый 3 2 2 3 2 2" xfId="609"/>
    <cellStyle name="Финансовый 3 2 2 3 3" xfId="473"/>
    <cellStyle name="Финансовый 3 2 2 4" xfId="265"/>
    <cellStyle name="Финансовый 3 2 2 4 2" xfId="539"/>
    <cellStyle name="Финансовый 3 2 2 5" xfId="403"/>
    <cellStyle name="Финансовый 3 2 2 6" xfId="680"/>
    <cellStyle name="Финансовый 3 2 3" xfId="157"/>
    <cellStyle name="Финансовый 3 2 3 2" xfId="233"/>
    <cellStyle name="Финансовый 3 2 3 2 2" xfId="370"/>
    <cellStyle name="Финансовый 3 2 3 2 2 2" xfId="644"/>
    <cellStyle name="Финансовый 3 2 3 2 3" xfId="508"/>
    <cellStyle name="Финансовый 3 2 3 3" xfId="300"/>
    <cellStyle name="Финансовый 3 2 3 3 2" xfId="574"/>
    <cellStyle name="Финансовый 3 2 3 4" xfId="438"/>
    <cellStyle name="Финансовый 3 2 3 5" xfId="711"/>
    <cellStyle name="Финансовый 3 2 4" xfId="183"/>
    <cellStyle name="Финансовый 3 2 4 2" xfId="320"/>
    <cellStyle name="Финансовый 3 2 4 2 2" xfId="594"/>
    <cellStyle name="Финансовый 3 2 4 3" xfId="458"/>
    <cellStyle name="Финансовый 3 2 5" xfId="250"/>
    <cellStyle name="Финансовый 3 2 5 2" xfId="524"/>
    <cellStyle name="Финансовый 3 2 6" xfId="388"/>
    <cellStyle name="Финансовый 3 2 7" xfId="679"/>
    <cellStyle name="Финансовый 4" xfId="13"/>
    <cellStyle name="Финансовый 4 2" xfId="117"/>
    <cellStyle name="Финансовый 4 2 2" xfId="158"/>
    <cellStyle name="Финансовый 4 2 2 2" xfId="234"/>
    <cellStyle name="Финансовый 4 2 2 2 2" xfId="371"/>
    <cellStyle name="Финансовый 4 2 2 2 2 2" xfId="645"/>
    <cellStyle name="Финансовый 4 2 2 2 3" xfId="509"/>
    <cellStyle name="Финансовый 4 2 2 3" xfId="301"/>
    <cellStyle name="Финансовый 4 2 2 3 2" xfId="575"/>
    <cellStyle name="Финансовый 4 2 2 4" xfId="439"/>
    <cellStyle name="Финансовый 4 2 2 5" xfId="714"/>
    <cellStyle name="Финансовый 4 2 3" xfId="193"/>
    <cellStyle name="Финансовый 4 2 3 2" xfId="330"/>
    <cellStyle name="Финансовый 4 2 3 2 2" xfId="604"/>
    <cellStyle name="Финансовый 4 2 3 3" xfId="468"/>
    <cellStyle name="Финансовый 4 2 4" xfId="260"/>
    <cellStyle name="Финансовый 4 2 4 2" xfId="534"/>
    <cellStyle name="Финансовый 4 2 5" xfId="398"/>
    <cellStyle name="Финансовый 4 2 6" xfId="682"/>
    <cellStyle name="Финансовый 4 3" xfId="159"/>
    <cellStyle name="Финансовый 4 3 2" xfId="235"/>
    <cellStyle name="Финансовый 4 3 2 2" xfId="372"/>
    <cellStyle name="Финансовый 4 3 2 2 2" xfId="646"/>
    <cellStyle name="Финансовый 4 3 2 3" xfId="510"/>
    <cellStyle name="Финансовый 4 3 3" xfId="302"/>
    <cellStyle name="Финансовый 4 3 3 2" xfId="576"/>
    <cellStyle name="Финансовый 4 3 4" xfId="440"/>
    <cellStyle name="Финансовый 4 3 5" xfId="713"/>
    <cellStyle name="Финансовый 4 4" xfId="178"/>
    <cellStyle name="Финансовый 4 4 2" xfId="315"/>
    <cellStyle name="Финансовый 4 4 2 2" xfId="589"/>
    <cellStyle name="Финансовый 4 4 3" xfId="453"/>
    <cellStyle name="Финансовый 4 5" xfId="245"/>
    <cellStyle name="Финансовый 4 5 2" xfId="519"/>
    <cellStyle name="Финансовый 4 6" xfId="383"/>
    <cellStyle name="Финансовый 4 7" xfId="681"/>
    <cellStyle name="Финансовый 5" xfId="40"/>
    <cellStyle name="Финансовый 6" xfId="41"/>
    <cellStyle name="Финансовый 7" xfId="45"/>
    <cellStyle name="Финансовый 8" xfId="48"/>
    <cellStyle name="Финансовый 9" xfId="47"/>
    <cellStyle name="千位分隔 2" xfId="93"/>
    <cellStyle name="千位分隔 2 2" xfId="110"/>
    <cellStyle name="常规 10" xfId="88"/>
    <cellStyle name="常规 10 102 3" xfId="730"/>
    <cellStyle name="常规 10 2" xfId="106"/>
    <cellStyle name="常规 18" xfId="722"/>
    <cellStyle name="常规 2" xfId="28"/>
    <cellStyle name="常规 2 2" xfId="33"/>
    <cellStyle name="常规 2 2 2" xfId="86"/>
    <cellStyle name="常规 2 2 3" xfId="77"/>
    <cellStyle name="常规 2 2 4" xfId="101"/>
    <cellStyle name="常规 2 3" xfId="87"/>
    <cellStyle name="常规 2 3 2" xfId="105"/>
    <cellStyle name="常规 2 4" xfId="91"/>
    <cellStyle name="常规 2 4 2" xfId="108"/>
    <cellStyle name="常规 2 5" xfId="90"/>
    <cellStyle name="常规 2 54 18" xfId="31"/>
    <cellStyle name="常规 2 54 18 2" xfId="32"/>
    <cellStyle name="常规 2 54 18 2 2" xfId="76"/>
    <cellStyle name="常规 2 54 18 3" xfId="75"/>
    <cellStyle name="常规 2 6" xfId="72"/>
    <cellStyle name="常规 20 7" xfId="97"/>
    <cellStyle name="常规 3" xfId="80"/>
    <cellStyle name="常规 3 2" xfId="85"/>
    <cellStyle name="常规 3 2 2" xfId="100"/>
    <cellStyle name="常规 3 3" xfId="92"/>
    <cellStyle name="常规 3 4" xfId="109"/>
    <cellStyle name="常规 3 6 2" xfId="83"/>
    <cellStyle name="常规 3 6 2 2" xfId="99"/>
    <cellStyle name="常规 3 6 2 3" xfId="127"/>
    <cellStyle name="常规 3 6 2 3 2" xfId="160"/>
    <cellStyle name="常规 3 6 2 3 2 2" xfId="236"/>
    <cellStyle name="常规 3 6 2 3 2 2 2" xfId="373"/>
    <cellStyle name="常规 3 6 2 3 2 2 2 2" xfId="647"/>
    <cellStyle name="常规 3 6 2 3 2 2 3" xfId="511"/>
    <cellStyle name="常规 3 6 2 3 2 3" xfId="303"/>
    <cellStyle name="常规 3 6 2 3 2 3 2" xfId="577"/>
    <cellStyle name="常规 3 6 2 3 2 4" xfId="441"/>
    <cellStyle name="常规 3 6 2 3 2 5" xfId="716"/>
    <cellStyle name="常规 3 6 2 3 3" xfId="203"/>
    <cellStyle name="常规 3 6 2 3 3 2" xfId="340"/>
    <cellStyle name="常规 3 6 2 3 3 2 2" xfId="614"/>
    <cellStyle name="常规 3 6 2 3 3 3" xfId="478"/>
    <cellStyle name="常规 3 6 2 3 4" xfId="270"/>
    <cellStyle name="常规 3 6 2 3 4 2" xfId="544"/>
    <cellStyle name="常规 3 6 2 3 5" xfId="408"/>
    <cellStyle name="常规 3 6 2 3 6" xfId="684"/>
    <cellStyle name="常规 3 6 2 4" xfId="161"/>
    <cellStyle name="常规 3 6 2 4 2" xfId="237"/>
    <cellStyle name="常规 3 6 2 4 2 2" xfId="374"/>
    <cellStyle name="常规 3 6 2 4 2 2 2" xfId="648"/>
    <cellStyle name="常规 3 6 2 4 2 3" xfId="512"/>
    <cellStyle name="常规 3 6 2 4 3" xfId="304"/>
    <cellStyle name="常规 3 6 2 4 3 2" xfId="578"/>
    <cellStyle name="常规 3 6 2 4 4" xfId="442"/>
    <cellStyle name="常规 3 6 2 4 5" xfId="715"/>
    <cellStyle name="常规 3 6 2 5" xfId="188"/>
    <cellStyle name="常规 3 6 2 5 2" xfId="325"/>
    <cellStyle name="常规 3 6 2 5 2 2" xfId="599"/>
    <cellStyle name="常规 3 6 2 5 3" xfId="463"/>
    <cellStyle name="常规 3 6 2 6" xfId="255"/>
    <cellStyle name="常规 3 6 2 6 2" xfId="529"/>
    <cellStyle name="常规 3 6 2 7" xfId="393"/>
    <cellStyle name="常规 3 6 2 8" xfId="683"/>
    <cellStyle name="常规 4" xfId="94"/>
    <cellStyle name="常规 4 2" xfId="95"/>
    <cellStyle name="常规 4 2 2" xfId="112"/>
    <cellStyle name="常规 4 3" xfId="111"/>
    <cellStyle name="常规 5" xfId="96"/>
    <cellStyle name="常规 5 2" xfId="84"/>
    <cellStyle name="常规 5 2 2" xfId="103"/>
    <cellStyle name="常规 5 3" xfId="113"/>
    <cellStyle name="常规 72" xfId="173"/>
    <cellStyle name="常规_07年商用型谱8。8" xfId="107"/>
    <cellStyle name="样式 1" xfId="29"/>
    <cellStyle name="样式 1 2" xfId="73"/>
    <cellStyle name="百分比 2" xfId="82"/>
    <cellStyle name="百分比 2 2" xfId="104"/>
  </cellStyles>
  <dxfs count="5"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Invisible" pivot="0" table="0" count="0"/>
    <tableStyle name="Стиль сводной таблицы 1" table="0" count="5">
      <tableStyleElement type="wholeTable" dxfId="4"/>
      <tableStyleElement type="firstColumnStripe" dxfId="3"/>
      <tableStyleElement type="firstSubtotalColumn" dxfId="2"/>
      <tableStyleElement type="firstSubtotalRow" dxfId="1"/>
      <tableStyleElement type="secondSubtotalRow" dxfId="0"/>
    </tableStyle>
  </tableStyles>
  <colors>
    <mruColors>
      <color rgb="FF0000CC"/>
      <color rgb="FFCCFFCC"/>
      <color rgb="FFFBE7DB"/>
      <color rgb="FFFFD9D9"/>
      <color rgb="FFFFBC37"/>
      <color rgb="FFFF00FF"/>
      <color rgb="FFFFFFCC"/>
      <color rgb="FFFFF0C8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image" Target="../media/image4.jpg"/><Relationship Id="rId6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4.jpg"/><Relationship Id="rId1" Type="http://schemas.openxmlformats.org/officeDocument/2006/relationships/image" Target="../media/image12.png"/><Relationship Id="rId5" Type="http://schemas.openxmlformats.org/officeDocument/2006/relationships/image" Target="../media/image13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6.png"/><Relationship Id="rId2" Type="http://schemas.openxmlformats.org/officeDocument/2006/relationships/image" Target="../media/image1.jpg"/><Relationship Id="rId1" Type="http://schemas.openxmlformats.org/officeDocument/2006/relationships/image" Target="../media/image4.jpg"/><Relationship Id="rId6" Type="http://schemas.openxmlformats.org/officeDocument/2006/relationships/image" Target="../media/image5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</xdr:colOff>
      <xdr:row>30</xdr:row>
      <xdr:rowOff>176492</xdr:rowOff>
    </xdr:from>
    <xdr:to>
      <xdr:col>12</xdr:col>
      <xdr:colOff>801686</xdr:colOff>
      <xdr:row>30</xdr:row>
      <xdr:rowOff>565292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4063999" y="9661805"/>
          <a:ext cx="1121568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32</xdr:row>
      <xdr:rowOff>190499</xdr:rowOff>
    </xdr:from>
    <xdr:to>
      <xdr:col>12</xdr:col>
      <xdr:colOff>758637</xdr:colOff>
      <xdr:row>32</xdr:row>
      <xdr:rowOff>579299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4048125" y="12596812"/>
          <a:ext cx="11188512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52917</xdr:colOff>
      <xdr:row>0</xdr:row>
      <xdr:rowOff>74084</xdr:rowOff>
    </xdr:from>
    <xdr:to>
      <xdr:col>2</xdr:col>
      <xdr:colOff>254003</xdr:colOff>
      <xdr:row>0</xdr:row>
      <xdr:rowOff>920751</xdr:rowOff>
    </xdr:to>
    <xdr:sp macro="" textlink="">
      <xdr:nvSpPr>
        <xdr:cNvPr id="14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52917" y="74084"/>
          <a:ext cx="4039661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0</xdr:row>
      <xdr:rowOff>762002</xdr:rowOff>
    </xdr:from>
    <xdr:to>
      <xdr:col>0</xdr:col>
      <xdr:colOff>1947334</xdr:colOff>
      <xdr:row>0</xdr:row>
      <xdr:rowOff>1206501</xdr:rowOff>
    </xdr:to>
    <xdr:sp macro="" textlink="">
      <xdr:nvSpPr>
        <xdr:cNvPr id="15" name="Прямоугольник: усеченные противолежащие углы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63500" y="76200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5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107156</xdr:colOff>
      <xdr:row>0</xdr:row>
      <xdr:rowOff>130969</xdr:rowOff>
    </xdr:from>
    <xdr:to>
      <xdr:col>10</xdr:col>
      <xdr:colOff>416717</xdr:colOff>
      <xdr:row>0</xdr:row>
      <xdr:rowOff>1143000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9937" y="130969"/>
          <a:ext cx="2321718" cy="1012031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</xdr:colOff>
      <xdr:row>31</xdr:row>
      <xdr:rowOff>345281</xdr:rowOff>
    </xdr:from>
    <xdr:to>
      <xdr:col>0</xdr:col>
      <xdr:colOff>2615312</xdr:colOff>
      <xdr:row>31</xdr:row>
      <xdr:rowOff>1453542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17430750"/>
          <a:ext cx="2477200" cy="1108261"/>
        </a:xfrm>
        <a:prstGeom prst="rect">
          <a:avLst/>
        </a:prstGeom>
      </xdr:spPr>
    </xdr:pic>
    <xdr:clientData/>
  </xdr:twoCellAnchor>
  <xdr:twoCellAnchor editAs="oneCell">
    <xdr:from>
      <xdr:col>0</xdr:col>
      <xdr:colOff>100152</xdr:colOff>
      <xdr:row>33</xdr:row>
      <xdr:rowOff>334541</xdr:rowOff>
    </xdr:from>
    <xdr:to>
      <xdr:col>0</xdr:col>
      <xdr:colOff>2631468</xdr:colOff>
      <xdr:row>36</xdr:row>
      <xdr:rowOff>121394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52" y="13860041"/>
          <a:ext cx="2531316" cy="110844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0</xdr:row>
      <xdr:rowOff>329821</xdr:rowOff>
    </xdr:from>
    <xdr:to>
      <xdr:col>5</xdr:col>
      <xdr:colOff>811372</xdr:colOff>
      <xdr:row>0</xdr:row>
      <xdr:rowOff>892610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781" y="329821"/>
          <a:ext cx="2883060" cy="562789"/>
        </a:xfrm>
        <a:prstGeom prst="rect">
          <a:avLst/>
        </a:prstGeom>
      </xdr:spPr>
    </xdr:pic>
    <xdr:clientData/>
  </xdr:twoCellAnchor>
  <xdr:twoCellAnchor editAs="oneCell">
    <xdr:from>
      <xdr:col>11</xdr:col>
      <xdr:colOff>250031</xdr:colOff>
      <xdr:row>0</xdr:row>
      <xdr:rowOff>71439</xdr:rowOff>
    </xdr:from>
    <xdr:to>
      <xdr:col>12</xdr:col>
      <xdr:colOff>435059</xdr:colOff>
      <xdr:row>0</xdr:row>
      <xdr:rowOff>1214437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094" y="71439"/>
          <a:ext cx="1161341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728301</xdr:colOff>
      <xdr:row>6</xdr:row>
      <xdr:rowOff>141113</xdr:rowOff>
    </xdr:from>
    <xdr:to>
      <xdr:col>12</xdr:col>
      <xdr:colOff>379297</xdr:colOff>
      <xdr:row>6</xdr:row>
      <xdr:rowOff>529913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/>
      </xdr:nvSpPr>
      <xdr:spPr>
        <a:xfrm>
          <a:off x="3490551" y="3080256"/>
          <a:ext cx="1169331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142875</xdr:colOff>
      <xdr:row>8</xdr:row>
      <xdr:rowOff>357187</xdr:rowOff>
    </xdr:from>
    <xdr:to>
      <xdr:col>0</xdr:col>
      <xdr:colOff>2648579</xdr:colOff>
      <xdr:row>10</xdr:row>
      <xdr:rowOff>407459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52937"/>
          <a:ext cx="2505704" cy="931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2202656</xdr:colOff>
      <xdr:row>31</xdr:row>
      <xdr:rowOff>107156</xdr:rowOff>
    </xdr:from>
    <xdr:to>
      <xdr:col>0</xdr:col>
      <xdr:colOff>2643981</xdr:colOff>
      <xdr:row>31</xdr:row>
      <xdr:rowOff>402898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02656" y="13013531"/>
          <a:ext cx="441325" cy="295742"/>
        </a:xfrm>
        <a:prstGeom prst="rect">
          <a:avLst/>
        </a:prstGeom>
      </xdr:spPr>
    </xdr:pic>
    <xdr:clientData/>
  </xdr:twoCellAnchor>
  <xdr:twoCellAnchor editAs="oneCell">
    <xdr:from>
      <xdr:col>0</xdr:col>
      <xdr:colOff>2214563</xdr:colOff>
      <xdr:row>7</xdr:row>
      <xdr:rowOff>107156</xdr:rowOff>
    </xdr:from>
    <xdr:to>
      <xdr:col>0</xdr:col>
      <xdr:colOff>2655888</xdr:colOff>
      <xdr:row>7</xdr:row>
      <xdr:rowOff>402898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14563" y="3762375"/>
          <a:ext cx="441325" cy="295742"/>
        </a:xfrm>
        <a:prstGeom prst="rect">
          <a:avLst/>
        </a:prstGeom>
      </xdr:spPr>
    </xdr:pic>
    <xdr:clientData/>
  </xdr:twoCellAnchor>
  <xdr:twoCellAnchor>
    <xdr:from>
      <xdr:col>2</xdr:col>
      <xdr:colOff>20730</xdr:colOff>
      <xdr:row>16</xdr:row>
      <xdr:rowOff>195542</xdr:rowOff>
    </xdr:from>
    <xdr:to>
      <xdr:col>12</xdr:col>
      <xdr:colOff>761999</xdr:colOff>
      <xdr:row>16</xdr:row>
      <xdr:rowOff>584342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/>
      </xdr:nvSpPr>
      <xdr:spPr>
        <a:xfrm>
          <a:off x="3890261" y="12482792"/>
          <a:ext cx="1167120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/A++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238125</xdr:colOff>
      <xdr:row>18</xdr:row>
      <xdr:rowOff>357189</xdr:rowOff>
    </xdr:from>
    <xdr:ext cx="2345531" cy="871801"/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465345"/>
          <a:ext cx="2345531" cy="87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2286000</xdr:colOff>
      <xdr:row>17</xdr:row>
      <xdr:rowOff>47625</xdr:rowOff>
    </xdr:from>
    <xdr:ext cx="441325" cy="295742"/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86000" y="12677775"/>
          <a:ext cx="441325" cy="295742"/>
        </a:xfrm>
        <a:prstGeom prst="rect">
          <a:avLst/>
        </a:prstGeom>
      </xdr:spPr>
    </xdr:pic>
    <xdr:clientData/>
  </xdr:oneCellAnchor>
  <xdr:twoCellAnchor>
    <xdr:from>
      <xdr:col>2</xdr:col>
      <xdr:colOff>44544</xdr:colOff>
      <xdr:row>23</xdr:row>
      <xdr:rowOff>207449</xdr:rowOff>
    </xdr:from>
    <xdr:to>
      <xdr:col>13</xdr:col>
      <xdr:colOff>0</xdr:colOff>
      <xdr:row>23</xdr:row>
      <xdr:rowOff>510524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/>
      </xdr:nvSpPr>
      <xdr:spPr>
        <a:xfrm>
          <a:off x="3914075" y="15316480"/>
          <a:ext cx="11647394" cy="303075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410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/A++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178597</xdr:colOff>
      <xdr:row>24</xdr:row>
      <xdr:rowOff>595313</xdr:rowOff>
    </xdr:from>
    <xdr:to>
      <xdr:col>0</xdr:col>
      <xdr:colOff>2643191</xdr:colOff>
      <xdr:row>26</xdr:row>
      <xdr:rowOff>321468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7" y="11549063"/>
          <a:ext cx="2464594" cy="964405"/>
        </a:xfrm>
        <a:prstGeom prst="rect">
          <a:avLst/>
        </a:prstGeom>
      </xdr:spPr>
    </xdr:pic>
    <xdr:clientData/>
  </xdr:twoCellAnchor>
  <xdr:twoCellAnchor editAs="oneCell">
    <xdr:from>
      <xdr:col>0</xdr:col>
      <xdr:colOff>2226471</xdr:colOff>
      <xdr:row>24</xdr:row>
      <xdr:rowOff>59533</xdr:rowOff>
    </xdr:from>
    <xdr:to>
      <xdr:col>0</xdr:col>
      <xdr:colOff>2702721</xdr:colOff>
      <xdr:row>24</xdr:row>
      <xdr:rowOff>535783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471" y="11013283"/>
          <a:ext cx="476250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29104</xdr:colOff>
      <xdr:row>6</xdr:row>
      <xdr:rowOff>166376</xdr:rowOff>
    </xdr:from>
    <xdr:to>
      <xdr:col>13</xdr:col>
      <xdr:colOff>24979</xdr:colOff>
      <xdr:row>6</xdr:row>
      <xdr:rowOff>555176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3906339" y="3124729"/>
          <a:ext cx="11717228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52917</xdr:colOff>
      <xdr:row>0</xdr:row>
      <xdr:rowOff>74084</xdr:rowOff>
    </xdr:from>
    <xdr:to>
      <xdr:col>2</xdr:col>
      <xdr:colOff>112059</xdr:colOff>
      <xdr:row>0</xdr:row>
      <xdr:rowOff>920751</xdr:rowOff>
    </xdr:to>
    <xdr:sp macro="" textlink="">
      <xdr:nvSpPr>
        <xdr:cNvPr id="3" name="Прямоугольник: усеченные противолежащие углы 8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52917" y="74084"/>
          <a:ext cx="3936377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0</xdr:row>
      <xdr:rowOff>740835</xdr:rowOff>
    </xdr:from>
    <xdr:to>
      <xdr:col>0</xdr:col>
      <xdr:colOff>1947334</xdr:colOff>
      <xdr:row>0</xdr:row>
      <xdr:rowOff>1185334</xdr:rowOff>
    </xdr:to>
    <xdr:sp macro="" textlink="">
      <xdr:nvSpPr>
        <xdr:cNvPr id="4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3500" y="740835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5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63500</xdr:colOff>
      <xdr:row>0</xdr:row>
      <xdr:rowOff>353634</xdr:rowOff>
    </xdr:from>
    <xdr:to>
      <xdr:col>5</xdr:col>
      <xdr:colOff>851060</xdr:colOff>
      <xdr:row>0</xdr:row>
      <xdr:rowOff>916423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469" y="353634"/>
          <a:ext cx="2883060" cy="562789"/>
        </a:xfrm>
        <a:prstGeom prst="rect">
          <a:avLst/>
        </a:prstGeom>
      </xdr:spPr>
    </xdr:pic>
    <xdr:clientData/>
  </xdr:twoCellAnchor>
  <xdr:twoCellAnchor editAs="oneCell">
    <xdr:from>
      <xdr:col>0</xdr:col>
      <xdr:colOff>523564</xdr:colOff>
      <xdr:row>7</xdr:row>
      <xdr:rowOff>423953</xdr:rowOff>
    </xdr:from>
    <xdr:to>
      <xdr:col>0</xdr:col>
      <xdr:colOff>2343897</xdr:colOff>
      <xdr:row>10</xdr:row>
      <xdr:rowOff>309247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564" y="4085786"/>
          <a:ext cx="1820333" cy="1504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418353</xdr:colOff>
      <xdr:row>0</xdr:row>
      <xdr:rowOff>79065</xdr:rowOff>
    </xdr:from>
    <xdr:to>
      <xdr:col>12</xdr:col>
      <xdr:colOff>594821</xdr:colOff>
      <xdr:row>0</xdr:row>
      <xdr:rowOff>1162533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9603" y="79065"/>
          <a:ext cx="1160718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0</xdr:row>
      <xdr:rowOff>123264</xdr:rowOff>
    </xdr:from>
    <xdr:to>
      <xdr:col>10</xdr:col>
      <xdr:colOff>455083</xdr:colOff>
      <xdr:row>0</xdr:row>
      <xdr:rowOff>1139045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6083" y="123264"/>
          <a:ext cx="2307167" cy="1015781"/>
        </a:xfrm>
        <a:prstGeom prst="rect">
          <a:avLst/>
        </a:prstGeom>
      </xdr:spPr>
    </xdr:pic>
    <xdr:clientData/>
  </xdr:twoCellAnchor>
  <xdr:twoCellAnchor editAs="oneCell">
    <xdr:from>
      <xdr:col>0</xdr:col>
      <xdr:colOff>2252382</xdr:colOff>
      <xdr:row>7</xdr:row>
      <xdr:rowOff>89647</xdr:rowOff>
    </xdr:from>
    <xdr:to>
      <xdr:col>0</xdr:col>
      <xdr:colOff>2693707</xdr:colOff>
      <xdr:row>7</xdr:row>
      <xdr:rowOff>385389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52382" y="3518647"/>
          <a:ext cx="441325" cy="295742"/>
        </a:xfrm>
        <a:prstGeom prst="rect">
          <a:avLst/>
        </a:prstGeom>
      </xdr:spPr>
    </xdr:pic>
    <xdr:clientData/>
  </xdr:twoCellAnchor>
  <xdr:twoCellAnchor>
    <xdr:from>
      <xdr:col>2</xdr:col>
      <xdr:colOff>29104</xdr:colOff>
      <xdr:row>12</xdr:row>
      <xdr:rowOff>166376</xdr:rowOff>
    </xdr:from>
    <xdr:to>
      <xdr:col>13</xdr:col>
      <xdr:colOff>24979</xdr:colOff>
      <xdr:row>12</xdr:row>
      <xdr:rowOff>555176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/>
      </xdr:nvSpPr>
      <xdr:spPr>
        <a:xfrm>
          <a:off x="3906339" y="3124729"/>
          <a:ext cx="11717228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83343</xdr:colOff>
      <xdr:row>13</xdr:row>
      <xdr:rowOff>440531</xdr:rowOff>
    </xdr:from>
    <xdr:to>
      <xdr:col>0</xdr:col>
      <xdr:colOff>2678568</xdr:colOff>
      <xdr:row>15</xdr:row>
      <xdr:rowOff>488156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343" y="7322344"/>
          <a:ext cx="2595225" cy="1047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88391</xdr:colOff>
      <xdr:row>16</xdr:row>
      <xdr:rowOff>297654</xdr:rowOff>
    </xdr:from>
    <xdr:ext cx="2568092" cy="1325338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3962">
          <a:off x="88391" y="7322342"/>
          <a:ext cx="2568092" cy="1325338"/>
        </a:xfrm>
        <a:prstGeom prst="rect">
          <a:avLst/>
        </a:prstGeom>
      </xdr:spPr>
    </xdr:pic>
    <xdr:clientData/>
  </xdr:oneCellAnchor>
  <xdr:twoCellAnchor>
    <xdr:from>
      <xdr:col>0</xdr:col>
      <xdr:colOff>52916</xdr:colOff>
      <xdr:row>0</xdr:row>
      <xdr:rowOff>52917</xdr:rowOff>
    </xdr:from>
    <xdr:to>
      <xdr:col>2</xdr:col>
      <xdr:colOff>78441</xdr:colOff>
      <xdr:row>0</xdr:row>
      <xdr:rowOff>899584</xdr:rowOff>
    </xdr:to>
    <xdr:sp macro="" textlink="">
      <xdr:nvSpPr>
        <xdr:cNvPr id="4" name="Прямоугольник: усеченные противолежащие углы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52916" y="52917"/>
          <a:ext cx="3902760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63499</xdr:colOff>
      <xdr:row>0</xdr:row>
      <xdr:rowOff>687918</xdr:rowOff>
    </xdr:from>
    <xdr:to>
      <xdr:col>0</xdr:col>
      <xdr:colOff>1947333</xdr:colOff>
      <xdr:row>0</xdr:row>
      <xdr:rowOff>1132417</xdr:rowOff>
    </xdr:to>
    <xdr:sp macro="" textlink="">
      <xdr:nvSpPr>
        <xdr:cNvPr id="5" name="Прямоугольник: усеченные противолежащие углы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63499" y="192618"/>
          <a:ext cx="702734" cy="0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5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1107280</xdr:colOff>
      <xdr:row>6</xdr:row>
      <xdr:rowOff>130967</xdr:rowOff>
    </xdr:from>
    <xdr:to>
      <xdr:col>12</xdr:col>
      <xdr:colOff>274</xdr:colOff>
      <xdr:row>6</xdr:row>
      <xdr:rowOff>519767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3869530" y="3083717"/>
          <a:ext cx="8965682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15873</xdr:colOff>
      <xdr:row>14</xdr:row>
      <xdr:rowOff>197173</xdr:rowOff>
    </xdr:from>
    <xdr:to>
      <xdr:col>12</xdr:col>
      <xdr:colOff>7937</xdr:colOff>
      <xdr:row>14</xdr:row>
      <xdr:rowOff>585973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Aspect="1"/>
        </xdr:cNvSpPr>
      </xdr:nvSpPr>
      <xdr:spPr>
        <a:xfrm>
          <a:off x="1539873" y="3045148"/>
          <a:ext cx="6850064" cy="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напольно-потолочного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27782</xdr:colOff>
      <xdr:row>0</xdr:row>
      <xdr:rowOff>329624</xdr:rowOff>
    </xdr:from>
    <xdr:ext cx="2966404" cy="579058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063" y="329624"/>
          <a:ext cx="2966404" cy="579058"/>
        </a:xfrm>
        <a:prstGeom prst="rect">
          <a:avLst/>
        </a:prstGeom>
      </xdr:spPr>
    </xdr:pic>
    <xdr:clientData/>
  </xdr:oneCellAnchor>
  <xdr:oneCellAnchor>
    <xdr:from>
      <xdr:col>6</xdr:col>
      <xdr:colOff>535781</xdr:colOff>
      <xdr:row>0</xdr:row>
      <xdr:rowOff>107156</xdr:rowOff>
    </xdr:from>
    <xdr:ext cx="1782634" cy="1015781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107156"/>
          <a:ext cx="1782634" cy="1015781"/>
        </a:xfrm>
        <a:prstGeom prst="rect">
          <a:avLst/>
        </a:prstGeom>
      </xdr:spPr>
    </xdr:pic>
    <xdr:clientData/>
  </xdr:oneCellAnchor>
  <xdr:twoCellAnchor editAs="oneCell">
    <xdr:from>
      <xdr:col>10</xdr:col>
      <xdr:colOff>369093</xdr:colOff>
      <xdr:row>0</xdr:row>
      <xdr:rowOff>59531</xdr:rowOff>
    </xdr:from>
    <xdr:to>
      <xdr:col>11</xdr:col>
      <xdr:colOff>554121</xdr:colOff>
      <xdr:row>0</xdr:row>
      <xdr:rowOff>1142999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5718" y="59531"/>
          <a:ext cx="116134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8</xdr:row>
      <xdr:rowOff>11206</xdr:rowOff>
    </xdr:from>
    <xdr:to>
      <xdr:col>0</xdr:col>
      <xdr:colOff>2417794</xdr:colOff>
      <xdr:row>11</xdr:row>
      <xdr:rowOff>366993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4101353"/>
          <a:ext cx="2126441" cy="1666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0</xdr:row>
      <xdr:rowOff>74084</xdr:rowOff>
    </xdr:from>
    <xdr:to>
      <xdr:col>2</xdr:col>
      <xdr:colOff>67236</xdr:colOff>
      <xdr:row>0</xdr:row>
      <xdr:rowOff>920751</xdr:rowOff>
    </xdr:to>
    <xdr:sp macro="" textlink="">
      <xdr:nvSpPr>
        <xdr:cNvPr id="2" name="Прямоугольник: усеченные противолежащие углы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2917" y="74084"/>
          <a:ext cx="3891554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0</xdr:row>
      <xdr:rowOff>740835</xdr:rowOff>
    </xdr:from>
    <xdr:to>
      <xdr:col>0</xdr:col>
      <xdr:colOff>1947334</xdr:colOff>
      <xdr:row>0</xdr:row>
      <xdr:rowOff>1185334</xdr:rowOff>
    </xdr:to>
    <xdr:sp macro="" textlink="">
      <xdr:nvSpPr>
        <xdr:cNvPr id="3" name="Прямоугольник: усеченные противолежащие углы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63500" y="188385"/>
          <a:ext cx="702734" cy="634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5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3</xdr:col>
      <xdr:colOff>63500</xdr:colOff>
      <xdr:row>0</xdr:row>
      <xdr:rowOff>353634</xdr:rowOff>
    </xdr:from>
    <xdr:ext cx="2883060" cy="562789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094" y="353634"/>
          <a:ext cx="2883060" cy="562789"/>
        </a:xfrm>
        <a:prstGeom prst="rect">
          <a:avLst/>
        </a:prstGeom>
      </xdr:spPr>
    </xdr:pic>
    <xdr:clientData/>
  </xdr:oneCellAnchor>
  <xdr:oneCellAnchor>
    <xdr:from>
      <xdr:col>7</xdr:col>
      <xdr:colOff>307463</xdr:colOff>
      <xdr:row>0</xdr:row>
      <xdr:rowOff>119061</xdr:rowOff>
    </xdr:from>
    <xdr:ext cx="2097600" cy="1015781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9869" y="119061"/>
          <a:ext cx="2097600" cy="1015781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4</xdr:row>
      <xdr:rowOff>185208</xdr:rowOff>
    </xdr:from>
    <xdr:to>
      <xdr:col>12</xdr:col>
      <xdr:colOff>751417</xdr:colOff>
      <xdr:row>4</xdr:row>
      <xdr:rowOff>523874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3869531" y="2637896"/>
          <a:ext cx="12502886" cy="33866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Тепловой насос (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, 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А+++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2256897</xdr:colOff>
      <xdr:row>5</xdr:row>
      <xdr:rowOff>71125</xdr:rowOff>
    </xdr:from>
    <xdr:ext cx="441325" cy="295742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56897" y="3208772"/>
          <a:ext cx="441325" cy="295742"/>
        </a:xfrm>
        <a:prstGeom prst="rect">
          <a:avLst/>
        </a:prstGeom>
      </xdr:spPr>
    </xdr:pic>
    <xdr:clientData/>
  </xdr:oneCellAnchor>
  <xdr:oneCellAnchor>
    <xdr:from>
      <xdr:col>0</xdr:col>
      <xdr:colOff>205907</xdr:colOff>
      <xdr:row>5</xdr:row>
      <xdr:rowOff>23111</xdr:rowOff>
    </xdr:from>
    <xdr:ext cx="2349035" cy="2346439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07" y="3160758"/>
          <a:ext cx="2349035" cy="2346439"/>
        </a:xfrm>
        <a:prstGeom prst="rect">
          <a:avLst/>
        </a:prstGeom>
      </xdr:spPr>
    </xdr:pic>
    <xdr:clientData/>
  </xdr:oneCellAnchor>
  <xdr:oneCellAnchor>
    <xdr:from>
      <xdr:col>0</xdr:col>
      <xdr:colOff>23812</xdr:colOff>
      <xdr:row>9</xdr:row>
      <xdr:rowOff>23812</xdr:rowOff>
    </xdr:from>
    <xdr:ext cx="7381965" cy="4250531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548312"/>
          <a:ext cx="7381965" cy="4250531"/>
        </a:xfrm>
        <a:prstGeom prst="rect">
          <a:avLst/>
        </a:prstGeom>
      </xdr:spPr>
    </xdr:pic>
    <xdr:clientData/>
  </xdr:oneCellAnchor>
  <xdr:twoCellAnchor editAs="oneCell">
    <xdr:from>
      <xdr:col>11</xdr:col>
      <xdr:colOff>387303</xdr:colOff>
      <xdr:row>0</xdr:row>
      <xdr:rowOff>53227</xdr:rowOff>
    </xdr:from>
    <xdr:to>
      <xdr:col>12</xdr:col>
      <xdr:colOff>562527</xdr:colOff>
      <xdr:row>0</xdr:row>
      <xdr:rowOff>1190624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1991" y="53227"/>
          <a:ext cx="1151536" cy="113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1826559</xdr:colOff>
      <xdr:row>5</xdr:row>
      <xdr:rowOff>67235</xdr:rowOff>
    </xdr:from>
    <xdr:to>
      <xdr:col>0</xdr:col>
      <xdr:colOff>2180902</xdr:colOff>
      <xdr:row>5</xdr:row>
      <xdr:rowOff>345161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3204882"/>
          <a:ext cx="354343" cy="277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104776</xdr:rowOff>
    </xdr:from>
    <xdr:to>
      <xdr:col>13</xdr:col>
      <xdr:colOff>457200</xdr:colOff>
      <xdr:row>4</xdr:row>
      <xdr:rowOff>66676</xdr:rowOff>
    </xdr:to>
    <xdr:sp macro="" textlink="">
      <xdr:nvSpPr>
        <xdr:cNvPr id="4" name="Прямоугольник: скругленные противолежащие углы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76200" y="104776"/>
          <a:ext cx="7781925" cy="723900"/>
        </a:xfrm>
        <a:prstGeom prst="round2DiagRect">
          <a:avLst/>
        </a:prstGeom>
        <a:solidFill>
          <a:schemeClr val="bg2">
            <a:lumMod val="5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   </a:t>
          </a:r>
          <a:endParaRPr lang="ru-RU" sz="1100"/>
        </a:p>
      </xdr:txBody>
    </xdr:sp>
    <xdr:clientData/>
  </xdr:twoCellAnchor>
  <xdr:twoCellAnchor>
    <xdr:from>
      <xdr:col>1</xdr:col>
      <xdr:colOff>152401</xdr:colOff>
      <xdr:row>1</xdr:row>
      <xdr:rowOff>76201</xdr:rowOff>
    </xdr:from>
    <xdr:to>
      <xdr:col>13</xdr:col>
      <xdr:colOff>381000</xdr:colOff>
      <xdr:row>3</xdr:row>
      <xdr:rowOff>100633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52401" y="266701"/>
          <a:ext cx="7705724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     </a:t>
          </a:r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СИСТЕМЫ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КОНДИЦИОНИРОВАНИЯ   ФЕВРАЛЬ </a:t>
          </a:r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2025</a:t>
          </a:r>
          <a:r>
            <a:rPr lang="ru-RU" sz="2000"/>
            <a:t> </a:t>
          </a:r>
          <a:endParaRPr lang="ru-RU" sz="2000" b="0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108"/>
  <sheetViews>
    <sheetView tabSelected="1" zoomScale="70" zoomScaleNormal="70" workbookViewId="0">
      <pane ySplit="4" topLeftCell="A14" activePane="bottomLeft" state="frozen"/>
      <selection pane="bottomLeft" activeCell="K8" sqref="K8"/>
    </sheetView>
  </sheetViews>
  <sheetFormatPr defaultColWidth="11.42578125" defaultRowHeight="15"/>
  <cols>
    <col min="1" max="1" width="41.42578125" customWidth="1"/>
    <col min="2" max="2" width="16.5703125" customWidth="1"/>
    <col min="3" max="3" width="41" customWidth="1"/>
    <col min="4" max="5" width="15.7109375" customWidth="1"/>
    <col min="6" max="8" width="15.85546875" customWidth="1"/>
    <col min="9" max="9" width="14.28515625" customWidth="1"/>
    <col min="10" max="10" width="16.5703125" hidden="1" customWidth="1"/>
    <col min="11" max="11" width="14.85546875" customWidth="1"/>
    <col min="12" max="12" width="14.7109375" customWidth="1"/>
    <col min="14" max="14" width="11.42578125" style="26"/>
    <col min="15" max="15" width="20" style="1" customWidth="1"/>
    <col min="16" max="38" width="11.42578125" style="1"/>
  </cols>
  <sheetData>
    <row r="1" spans="1:38" ht="99.9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38" ht="24.95" customHeight="1">
      <c r="A2" s="57" t="s">
        <v>29</v>
      </c>
      <c r="B2" s="57"/>
      <c r="C2" s="57"/>
      <c r="D2" s="57"/>
      <c r="E2" s="57"/>
      <c r="F2" s="57"/>
      <c r="G2" s="57"/>
      <c r="H2" s="54" t="s">
        <v>28</v>
      </c>
      <c r="I2" s="54"/>
      <c r="J2" s="22"/>
      <c r="K2" s="21">
        <f>'.'!P6</f>
        <v>0.2</v>
      </c>
      <c r="L2" s="58"/>
      <c r="M2" s="58"/>
    </row>
    <row r="3" spans="1:38" ht="34.5" customHeight="1">
      <c r="A3" s="55" t="s">
        <v>2</v>
      </c>
      <c r="B3" s="55" t="s">
        <v>3</v>
      </c>
      <c r="C3" s="55" t="s">
        <v>17</v>
      </c>
      <c r="D3" s="55" t="s">
        <v>15</v>
      </c>
      <c r="E3" s="54" t="s">
        <v>4</v>
      </c>
      <c r="F3" s="55" t="s">
        <v>5</v>
      </c>
      <c r="G3" s="55"/>
      <c r="H3" s="54" t="s">
        <v>6</v>
      </c>
      <c r="I3" s="68" t="s">
        <v>22</v>
      </c>
      <c r="J3" s="54"/>
      <c r="K3" s="56" t="s">
        <v>88</v>
      </c>
      <c r="L3" s="56" t="s">
        <v>23</v>
      </c>
      <c r="M3" s="55" t="s">
        <v>7</v>
      </c>
      <c r="N3" s="39"/>
    </row>
    <row r="4" spans="1:38" ht="34.5" customHeight="1">
      <c r="A4" s="55"/>
      <c r="B4" s="55"/>
      <c r="C4" s="55"/>
      <c r="D4" s="55"/>
      <c r="E4" s="54"/>
      <c r="F4" s="40" t="s">
        <v>8</v>
      </c>
      <c r="G4" s="40" t="s">
        <v>9</v>
      </c>
      <c r="H4" s="54"/>
      <c r="I4" s="68"/>
      <c r="J4" s="54"/>
      <c r="K4" s="56"/>
      <c r="L4" s="56"/>
      <c r="M4" s="55"/>
      <c r="N4" s="39"/>
    </row>
    <row r="5" spans="1:38" ht="14.4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38" ht="24.95" customHeight="1">
      <c r="A6" s="50" t="s">
        <v>16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</row>
    <row r="7" spans="1:38" ht="56.25" customHeight="1">
      <c r="A7" s="70" t="s">
        <v>126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2"/>
      <c r="M7" s="73"/>
      <c r="AL7"/>
    </row>
    <row r="8" spans="1:38" ht="35.1" customHeight="1">
      <c r="A8" s="84"/>
      <c r="B8" s="85" t="s">
        <v>98</v>
      </c>
      <c r="C8" s="86" t="s">
        <v>52</v>
      </c>
      <c r="D8" s="87" t="s">
        <v>0</v>
      </c>
      <c r="E8" s="88" t="s">
        <v>44</v>
      </c>
      <c r="F8" s="89" t="s">
        <v>45</v>
      </c>
      <c r="G8" s="89" t="s">
        <v>46</v>
      </c>
      <c r="H8" s="90" t="s">
        <v>11</v>
      </c>
      <c r="I8" s="91">
        <v>33000</v>
      </c>
      <c r="J8" s="92">
        <v>255</v>
      </c>
      <c r="K8" s="93">
        <f>J8*(1-$K$2)</f>
        <v>204</v>
      </c>
      <c r="L8" s="93">
        <f>K8*'.'!K6</f>
        <v>19584</v>
      </c>
      <c r="M8" s="94" t="s">
        <v>12</v>
      </c>
      <c r="AL8"/>
    </row>
    <row r="9" spans="1:38" ht="35.1" customHeight="1">
      <c r="A9" s="84"/>
      <c r="B9" s="85" t="s">
        <v>99</v>
      </c>
      <c r="C9" s="95"/>
      <c r="D9" s="87" t="s">
        <v>0</v>
      </c>
      <c r="E9" s="88" t="s">
        <v>44</v>
      </c>
      <c r="F9" s="89" t="s">
        <v>47</v>
      </c>
      <c r="G9" s="89" t="s">
        <v>47</v>
      </c>
      <c r="H9" s="90" t="s">
        <v>11</v>
      </c>
      <c r="I9" s="91">
        <v>35000</v>
      </c>
      <c r="J9" s="92">
        <v>280</v>
      </c>
      <c r="K9" s="93">
        <f>J9*(1-$K$2)</f>
        <v>224</v>
      </c>
      <c r="L9" s="93">
        <f>K9*'.'!K6</f>
        <v>21504</v>
      </c>
      <c r="M9" s="94" t="s">
        <v>12</v>
      </c>
      <c r="AL9"/>
    </row>
    <row r="10" spans="1:38" ht="35.1" customHeight="1">
      <c r="A10" s="84"/>
      <c r="B10" s="85" t="s">
        <v>100</v>
      </c>
      <c r="C10" s="95"/>
      <c r="D10" s="87" t="s">
        <v>0</v>
      </c>
      <c r="E10" s="88" t="s">
        <v>48</v>
      </c>
      <c r="F10" s="96">
        <v>3.51</v>
      </c>
      <c r="G10" s="96">
        <v>3.66</v>
      </c>
      <c r="H10" s="90" t="s">
        <v>13</v>
      </c>
      <c r="I10" s="91">
        <v>39800</v>
      </c>
      <c r="J10" s="92">
        <v>411</v>
      </c>
      <c r="K10" s="93">
        <f>J10*(1-$K$2)</f>
        <v>328.8</v>
      </c>
      <c r="L10" s="93">
        <f>K10*'.'!K6</f>
        <v>31564.800000000003</v>
      </c>
      <c r="M10" s="94" t="s">
        <v>132</v>
      </c>
      <c r="AL10"/>
    </row>
    <row r="11" spans="1:38" ht="35.1" customHeight="1">
      <c r="A11" s="84"/>
      <c r="B11" s="85" t="s">
        <v>101</v>
      </c>
      <c r="C11" s="95"/>
      <c r="D11" s="87" t="s">
        <v>0</v>
      </c>
      <c r="E11" s="88" t="s">
        <v>49</v>
      </c>
      <c r="F11" s="96">
        <v>5.24</v>
      </c>
      <c r="G11" s="96">
        <v>5.56</v>
      </c>
      <c r="H11" s="90" t="s">
        <v>13</v>
      </c>
      <c r="I11" s="91">
        <v>64500</v>
      </c>
      <c r="J11" s="92">
        <v>639</v>
      </c>
      <c r="K11" s="93">
        <f>J11*(1-$K$2)</f>
        <v>511.20000000000005</v>
      </c>
      <c r="L11" s="93">
        <f>K11*'.'!K6</f>
        <v>49075.200000000004</v>
      </c>
      <c r="M11" s="94" t="s">
        <v>132</v>
      </c>
      <c r="AL11"/>
    </row>
    <row r="12" spans="1:38" ht="35.1" customHeight="1">
      <c r="A12" s="84"/>
      <c r="B12" s="85" t="s">
        <v>102</v>
      </c>
      <c r="C12" s="95"/>
      <c r="D12" s="87" t="s">
        <v>0</v>
      </c>
      <c r="E12" s="88" t="s">
        <v>50</v>
      </c>
      <c r="F12" s="96">
        <v>7.26</v>
      </c>
      <c r="G12" s="96">
        <v>7.4</v>
      </c>
      <c r="H12" s="90" t="s">
        <v>14</v>
      </c>
      <c r="I12" s="91">
        <v>79800</v>
      </c>
      <c r="J12" s="92">
        <v>780</v>
      </c>
      <c r="K12" s="93">
        <f>J12*(1-$K$2)</f>
        <v>624</v>
      </c>
      <c r="L12" s="93">
        <f>K12*'.'!K6</f>
        <v>59904</v>
      </c>
      <c r="M12" s="94" t="s">
        <v>132</v>
      </c>
      <c r="AL12"/>
    </row>
    <row r="13" spans="1:38" s="1" customFormat="1" ht="35.1" customHeight="1">
      <c r="A13" s="84"/>
      <c r="B13" s="97" t="s">
        <v>90</v>
      </c>
      <c r="C13" s="98"/>
      <c r="D13" s="99" t="s">
        <v>91</v>
      </c>
      <c r="E13" s="99"/>
      <c r="F13" s="99"/>
      <c r="G13" s="99"/>
      <c r="H13" s="99"/>
      <c r="I13" s="91">
        <v>5000</v>
      </c>
      <c r="J13" s="92">
        <v>48</v>
      </c>
      <c r="K13" s="93">
        <v>23</v>
      </c>
      <c r="L13" s="93">
        <f>K13*'.'!K6</f>
        <v>2208</v>
      </c>
      <c r="M13" s="94" t="s">
        <v>12</v>
      </c>
      <c r="N13" s="26"/>
    </row>
    <row r="14" spans="1:38">
      <c r="A14" s="100" t="s">
        <v>51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AK14"/>
      <c r="AL14"/>
    </row>
    <row r="15" spans="1:38" s="1" customFormat="1" ht="14.45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26"/>
    </row>
    <row r="16" spans="1:38" s="1" customFormat="1" ht="24.95" customHeight="1">
      <c r="A16" s="50" t="s">
        <v>18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26"/>
    </row>
    <row r="17" spans="1:38" s="1" customFormat="1" ht="56.25" customHeight="1">
      <c r="A17" s="60" t="s">
        <v>127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2"/>
      <c r="M17" s="63"/>
      <c r="N17" s="26"/>
    </row>
    <row r="18" spans="1:38" s="1" customFormat="1" ht="33" customHeight="1">
      <c r="A18" s="49" t="s">
        <v>53</v>
      </c>
      <c r="B18" s="20" t="s">
        <v>54</v>
      </c>
      <c r="C18" s="51" t="s">
        <v>43</v>
      </c>
      <c r="D18" s="19" t="s">
        <v>1</v>
      </c>
      <c r="E18" s="13" t="s">
        <v>44</v>
      </c>
      <c r="F18" s="13">
        <v>2.4300000000000002</v>
      </c>
      <c r="G18" s="14" t="s">
        <v>55</v>
      </c>
      <c r="H18" s="4" t="s">
        <v>11</v>
      </c>
      <c r="I18" s="8">
        <v>38800</v>
      </c>
      <c r="J18" s="30">
        <v>372</v>
      </c>
      <c r="K18" s="27">
        <f>J18*(1-$K$2)</f>
        <v>297.60000000000002</v>
      </c>
      <c r="L18" s="93">
        <f>K18*'.'!K6</f>
        <v>28569.600000000002</v>
      </c>
      <c r="M18" s="5" t="s">
        <v>12</v>
      </c>
      <c r="N18" s="26"/>
    </row>
    <row r="19" spans="1:38" s="1" customFormat="1" ht="34.5" customHeight="1">
      <c r="A19" s="49"/>
      <c r="B19" s="20" t="s">
        <v>56</v>
      </c>
      <c r="C19" s="52"/>
      <c r="D19" s="19" t="s">
        <v>1</v>
      </c>
      <c r="E19" s="13" t="s">
        <v>44</v>
      </c>
      <c r="F19" s="13">
        <v>2.64</v>
      </c>
      <c r="G19" s="14" t="s">
        <v>57</v>
      </c>
      <c r="H19" s="4" t="s">
        <v>11</v>
      </c>
      <c r="I19" s="8">
        <v>40800</v>
      </c>
      <c r="J19" s="30">
        <v>391</v>
      </c>
      <c r="K19" s="27">
        <f>J19*(1-$K$2)</f>
        <v>312.8</v>
      </c>
      <c r="L19" s="93">
        <f>K19*'.'!K6</f>
        <v>30028.800000000003</v>
      </c>
      <c r="M19" s="5" t="s">
        <v>12</v>
      </c>
      <c r="N19" s="26"/>
    </row>
    <row r="20" spans="1:38" s="1" customFormat="1" ht="34.5" customHeight="1">
      <c r="A20" s="49"/>
      <c r="B20" s="20" t="s">
        <v>58</v>
      </c>
      <c r="C20" s="52"/>
      <c r="D20" s="19" t="s">
        <v>1</v>
      </c>
      <c r="E20" s="13" t="s">
        <v>48</v>
      </c>
      <c r="F20" s="13">
        <v>3.66</v>
      </c>
      <c r="G20" s="15">
        <v>3.89</v>
      </c>
      <c r="H20" s="4" t="s">
        <v>11</v>
      </c>
      <c r="I20" s="8">
        <v>53900</v>
      </c>
      <c r="J20" s="30">
        <v>436</v>
      </c>
      <c r="K20" s="27">
        <f>J20*(1-$K$2)</f>
        <v>348.8</v>
      </c>
      <c r="L20" s="93">
        <f>K20*'.'!K6</f>
        <v>33484.800000000003</v>
      </c>
      <c r="M20" s="5" t="s">
        <v>132</v>
      </c>
      <c r="N20" s="26"/>
    </row>
    <row r="21" spans="1:38" s="1" customFormat="1" ht="33" customHeight="1">
      <c r="A21" s="49"/>
      <c r="B21" s="20" t="s">
        <v>59</v>
      </c>
      <c r="C21" s="52"/>
      <c r="D21" s="19" t="s">
        <v>1</v>
      </c>
      <c r="E21" s="13" t="s">
        <v>49</v>
      </c>
      <c r="F21" s="13">
        <v>5.27</v>
      </c>
      <c r="G21" s="16">
        <v>5.56</v>
      </c>
      <c r="H21" s="4" t="s">
        <v>13</v>
      </c>
      <c r="I21" s="8">
        <v>74400</v>
      </c>
      <c r="J21" s="30">
        <v>686</v>
      </c>
      <c r="K21" s="27">
        <f>J21*(1-$K$2)</f>
        <v>548.80000000000007</v>
      </c>
      <c r="L21" s="93">
        <f>K21*'.'!K6</f>
        <v>52684.800000000003</v>
      </c>
      <c r="M21" s="5" t="s">
        <v>97</v>
      </c>
      <c r="N21" s="26"/>
    </row>
    <row r="22" spans="1:38" s="1" customFormat="1" ht="30.75" customHeight="1">
      <c r="A22" s="49"/>
      <c r="B22" s="20" t="s">
        <v>60</v>
      </c>
      <c r="C22" s="52"/>
      <c r="D22" s="19" t="s">
        <v>1</v>
      </c>
      <c r="E22" s="13" t="s">
        <v>50</v>
      </c>
      <c r="F22" s="13">
        <v>8.0500000000000007</v>
      </c>
      <c r="G22" s="15">
        <v>7.7</v>
      </c>
      <c r="H22" s="4" t="s">
        <v>14</v>
      </c>
      <c r="I22" s="8">
        <v>88900</v>
      </c>
      <c r="J22" s="30">
        <v>920</v>
      </c>
      <c r="K22" s="27">
        <f>J22*(1-$K$2)</f>
        <v>736</v>
      </c>
      <c r="L22" s="93">
        <f>K22*'.'!K6</f>
        <v>70656</v>
      </c>
      <c r="M22" s="5" t="s">
        <v>132</v>
      </c>
      <c r="N22" s="26"/>
    </row>
    <row r="23" spans="1:38" s="1" customFormat="1" ht="35.1" customHeight="1">
      <c r="A23" s="49"/>
      <c r="B23" s="35" t="s">
        <v>90</v>
      </c>
      <c r="C23" s="36"/>
      <c r="D23" s="69" t="s">
        <v>92</v>
      </c>
      <c r="E23" s="69"/>
      <c r="F23" s="69"/>
      <c r="G23" s="69"/>
      <c r="H23" s="69"/>
      <c r="I23" s="8">
        <v>5000</v>
      </c>
      <c r="J23" s="30">
        <v>48</v>
      </c>
      <c r="K23" s="27">
        <v>23</v>
      </c>
      <c r="L23" s="93">
        <f>K23*'.'!K6</f>
        <v>2208</v>
      </c>
      <c r="M23" s="5" t="s">
        <v>12</v>
      </c>
      <c r="N23" s="26"/>
    </row>
    <row r="24" spans="1:38" s="1" customFormat="1" ht="56.25" customHeight="1">
      <c r="A24" s="60" t="s">
        <v>130</v>
      </c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2"/>
      <c r="M24" s="63"/>
      <c r="N24" s="26"/>
    </row>
    <row r="25" spans="1:38" s="1" customFormat="1" ht="49.5" customHeight="1">
      <c r="A25" s="49" t="s">
        <v>53</v>
      </c>
      <c r="B25" s="20" t="s">
        <v>66</v>
      </c>
      <c r="C25" s="51" t="s">
        <v>67</v>
      </c>
      <c r="D25" s="37" t="s">
        <v>94</v>
      </c>
      <c r="E25" s="32" t="s">
        <v>68</v>
      </c>
      <c r="F25" s="17">
        <v>2.35</v>
      </c>
      <c r="G25" s="14" t="s">
        <v>55</v>
      </c>
      <c r="H25" s="4" t="s">
        <v>11</v>
      </c>
      <c r="I25" s="8">
        <v>42888</v>
      </c>
      <c r="J25" s="30">
        <v>437</v>
      </c>
      <c r="K25" s="27">
        <f>J25*(1-$K$2)</f>
        <v>349.6</v>
      </c>
      <c r="L25" s="12">
        <f>K25*'.'!K6</f>
        <v>33561.600000000006</v>
      </c>
      <c r="M25" s="5" t="s">
        <v>12</v>
      </c>
      <c r="N25" s="26"/>
    </row>
    <row r="26" spans="1:38" s="1" customFormat="1" ht="48" customHeight="1">
      <c r="A26" s="49"/>
      <c r="B26" s="20" t="s">
        <v>69</v>
      </c>
      <c r="C26" s="52"/>
      <c r="D26" s="37" t="s">
        <v>94</v>
      </c>
      <c r="E26" s="17" t="s">
        <v>68</v>
      </c>
      <c r="F26" s="17">
        <v>2.8</v>
      </c>
      <c r="G26" s="14" t="s">
        <v>70</v>
      </c>
      <c r="H26" s="4" t="s">
        <v>11</v>
      </c>
      <c r="I26" s="8">
        <v>45888</v>
      </c>
      <c r="J26" s="30">
        <v>469</v>
      </c>
      <c r="K26" s="27">
        <f>J26*(1-$K$2)</f>
        <v>375.20000000000005</v>
      </c>
      <c r="L26" s="12">
        <f>K26*'.'!K6</f>
        <v>36019.200000000004</v>
      </c>
      <c r="M26" s="5" t="s">
        <v>12</v>
      </c>
      <c r="N26" s="26"/>
    </row>
    <row r="27" spans="1:38" s="1" customFormat="1" ht="50.25" customHeight="1">
      <c r="A27" s="49"/>
      <c r="B27" s="20" t="s">
        <v>71</v>
      </c>
      <c r="C27" s="52"/>
      <c r="D27" s="37" t="s">
        <v>94</v>
      </c>
      <c r="E27" s="17" t="s">
        <v>72</v>
      </c>
      <c r="F27" s="17">
        <v>3.7</v>
      </c>
      <c r="G27" s="18">
        <v>3.9</v>
      </c>
      <c r="H27" s="4" t="s">
        <v>11</v>
      </c>
      <c r="I27" s="8">
        <v>49888</v>
      </c>
      <c r="J27" s="30">
        <v>556</v>
      </c>
      <c r="K27" s="27">
        <f>J27*(1-$K$2)</f>
        <v>444.8</v>
      </c>
      <c r="L27" s="12">
        <f>K27*'.'!K6</f>
        <v>42700.800000000003</v>
      </c>
      <c r="M27" s="5" t="s">
        <v>12</v>
      </c>
      <c r="N27" s="26"/>
    </row>
    <row r="28" spans="1:38" ht="14.45" customHeight="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1"/>
    </row>
    <row r="29" spans="1:38" ht="24.95" customHeight="1">
      <c r="A29" s="59" t="s">
        <v>32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1"/>
      <c r="AE29"/>
      <c r="AF29"/>
      <c r="AG29"/>
      <c r="AH29"/>
      <c r="AI29"/>
      <c r="AJ29"/>
      <c r="AK29"/>
      <c r="AL29"/>
    </row>
    <row r="30" spans="1:38" ht="14.45" customHeigh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1"/>
    </row>
    <row r="31" spans="1:38" s="1" customFormat="1" ht="54.95" customHeight="1">
      <c r="A31" s="48" t="s">
        <v>128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26"/>
    </row>
    <row r="32" spans="1:38" s="1" customFormat="1" ht="134.25" customHeight="1">
      <c r="A32" s="33"/>
      <c r="B32" s="38" t="s">
        <v>103</v>
      </c>
      <c r="C32" s="42" t="s">
        <v>24</v>
      </c>
      <c r="D32" s="19" t="s">
        <v>1</v>
      </c>
      <c r="E32" s="10" t="s">
        <v>33</v>
      </c>
      <c r="F32" s="11" t="s">
        <v>38</v>
      </c>
      <c r="G32" s="11" t="s">
        <v>39</v>
      </c>
      <c r="H32" s="10" t="s">
        <v>11</v>
      </c>
      <c r="I32" s="8">
        <v>31900</v>
      </c>
      <c r="J32" s="30">
        <v>284</v>
      </c>
      <c r="K32" s="27">
        <f>J32-(J32*K2)</f>
        <v>227.2</v>
      </c>
      <c r="L32" s="12">
        <f>K32*'.'!K6</f>
        <v>21811.199999999997</v>
      </c>
      <c r="M32" s="5" t="s">
        <v>12</v>
      </c>
      <c r="N32" s="26"/>
    </row>
    <row r="33" spans="1:19" s="1" customFormat="1" ht="54.95" customHeight="1">
      <c r="A33" s="48" t="s">
        <v>129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26"/>
      <c r="S33" s="7"/>
    </row>
    <row r="34" spans="1:19" s="1" customFormat="1" ht="34.5" customHeight="1">
      <c r="A34" s="49"/>
      <c r="B34" s="38" t="s">
        <v>25</v>
      </c>
      <c r="C34" s="51" t="s">
        <v>27</v>
      </c>
      <c r="D34" s="19" t="s">
        <v>1</v>
      </c>
      <c r="E34" s="10" t="s">
        <v>10</v>
      </c>
      <c r="F34" s="11" t="s">
        <v>34</v>
      </c>
      <c r="G34" s="11" t="s">
        <v>37</v>
      </c>
      <c r="H34" s="10" t="s">
        <v>11</v>
      </c>
      <c r="I34" s="8">
        <v>33300</v>
      </c>
      <c r="J34" s="30">
        <v>303</v>
      </c>
      <c r="K34" s="27">
        <f>J34-(J34*K2)</f>
        <v>242.4</v>
      </c>
      <c r="L34" s="12">
        <f>K34*'.'!K6</f>
        <v>23270.400000000001</v>
      </c>
      <c r="M34" s="6" t="s">
        <v>12</v>
      </c>
      <c r="N34" s="26"/>
    </row>
    <row r="35" spans="1:19" s="1" customFormat="1" ht="34.5" customHeight="1">
      <c r="A35" s="49"/>
      <c r="B35" s="43" t="s">
        <v>25</v>
      </c>
      <c r="C35" s="51"/>
      <c r="D35" s="44" t="s">
        <v>93</v>
      </c>
      <c r="E35" s="10" t="s">
        <v>10</v>
      </c>
      <c r="F35" s="11" t="s">
        <v>34</v>
      </c>
      <c r="G35" s="11" t="s">
        <v>37</v>
      </c>
      <c r="H35" s="10" t="s">
        <v>11</v>
      </c>
      <c r="I35" s="8">
        <v>38000</v>
      </c>
      <c r="J35" s="30">
        <v>325</v>
      </c>
      <c r="K35" s="27">
        <f>J35-(J35*K2)</f>
        <v>260</v>
      </c>
      <c r="L35" s="12">
        <f>K35*'.'!K6</f>
        <v>24960</v>
      </c>
      <c r="M35" s="5" t="s">
        <v>12</v>
      </c>
      <c r="N35" s="26"/>
    </row>
    <row r="36" spans="1:19" s="1" customFormat="1" ht="34.5" customHeight="1">
      <c r="A36" s="49"/>
      <c r="B36" s="38" t="s">
        <v>26</v>
      </c>
      <c r="C36" s="52"/>
      <c r="D36" s="19" t="s">
        <v>1</v>
      </c>
      <c r="E36" s="10" t="s">
        <v>10</v>
      </c>
      <c r="F36" s="11" t="s">
        <v>35</v>
      </c>
      <c r="G36" s="11" t="s">
        <v>36</v>
      </c>
      <c r="H36" s="10" t="s">
        <v>11</v>
      </c>
      <c r="I36" s="8">
        <v>36000</v>
      </c>
      <c r="J36" s="30">
        <v>334</v>
      </c>
      <c r="K36" s="27">
        <f>J36-(J36*K2)</f>
        <v>267.2</v>
      </c>
      <c r="L36" s="12">
        <f>K36*'.'!K6</f>
        <v>25651.199999999997</v>
      </c>
      <c r="M36" s="6"/>
      <c r="N36" s="26"/>
    </row>
    <row r="37" spans="1:19" s="1" customFormat="1" ht="34.5" customHeight="1">
      <c r="A37" s="49"/>
      <c r="B37" s="43" t="s">
        <v>26</v>
      </c>
      <c r="C37" s="52"/>
      <c r="D37" s="44" t="s">
        <v>93</v>
      </c>
      <c r="E37" s="10" t="s">
        <v>10</v>
      </c>
      <c r="F37" s="11" t="s">
        <v>35</v>
      </c>
      <c r="G37" s="11" t="s">
        <v>36</v>
      </c>
      <c r="H37" s="10" t="s">
        <v>11</v>
      </c>
      <c r="I37" s="8">
        <v>41300</v>
      </c>
      <c r="J37" s="30">
        <v>345</v>
      </c>
      <c r="K37" s="27">
        <f>J37-(J37*K2)</f>
        <v>276</v>
      </c>
      <c r="L37" s="12">
        <f>K37*'.'!K6</f>
        <v>26496</v>
      </c>
      <c r="M37" s="5" t="s">
        <v>12</v>
      </c>
      <c r="N37" s="26"/>
    </row>
    <row r="38" spans="1:19" s="1" customFormat="1">
      <c r="C38" s="34"/>
      <c r="N38" s="26"/>
    </row>
    <row r="39" spans="1:19" s="1" customFormat="1">
      <c r="N39" s="26"/>
    </row>
    <row r="40" spans="1:19" s="1" customFormat="1">
      <c r="N40" s="26"/>
    </row>
    <row r="41" spans="1:19" s="1" customFormat="1">
      <c r="N41" s="26"/>
    </row>
    <row r="42" spans="1:19" s="1" customFormat="1">
      <c r="N42" s="26"/>
    </row>
    <row r="43" spans="1:19" s="1" customFormat="1">
      <c r="N43" s="26"/>
    </row>
    <row r="44" spans="1:19" s="1" customFormat="1">
      <c r="N44" s="26"/>
    </row>
    <row r="45" spans="1:19" s="1" customFormat="1">
      <c r="N45" s="26"/>
    </row>
    <row r="46" spans="1:19" s="1" customFormat="1">
      <c r="N46" s="26"/>
    </row>
    <row r="47" spans="1:19" s="1" customFormat="1">
      <c r="N47" s="26"/>
    </row>
    <row r="48" spans="1:19" s="1" customFormat="1">
      <c r="N48" s="26"/>
    </row>
    <row r="49" spans="14:14" s="1" customFormat="1">
      <c r="N49" s="26"/>
    </row>
    <row r="50" spans="14:14" s="1" customFormat="1">
      <c r="N50" s="26"/>
    </row>
    <row r="51" spans="14:14" s="1" customFormat="1">
      <c r="N51" s="26"/>
    </row>
    <row r="52" spans="14:14" s="1" customFormat="1">
      <c r="N52" s="26"/>
    </row>
    <row r="53" spans="14:14" s="1" customFormat="1">
      <c r="N53" s="26"/>
    </row>
    <row r="54" spans="14:14" s="1" customFormat="1">
      <c r="N54" s="26"/>
    </row>
    <row r="55" spans="14:14" s="1" customFormat="1">
      <c r="N55" s="26"/>
    </row>
    <row r="56" spans="14:14" s="1" customFormat="1">
      <c r="N56" s="26"/>
    </row>
    <row r="57" spans="14:14" s="1" customFormat="1">
      <c r="N57" s="26"/>
    </row>
    <row r="58" spans="14:14" s="1" customFormat="1">
      <c r="N58" s="26"/>
    </row>
    <row r="59" spans="14:14" s="1" customFormat="1">
      <c r="N59" s="26"/>
    </row>
    <row r="60" spans="14:14" s="1" customFormat="1">
      <c r="N60" s="26"/>
    </row>
    <row r="61" spans="14:14" s="1" customFormat="1">
      <c r="N61" s="26"/>
    </row>
    <row r="62" spans="14:14" s="1" customFormat="1">
      <c r="N62" s="26"/>
    </row>
    <row r="63" spans="14:14" s="1" customFormat="1">
      <c r="N63" s="26"/>
    </row>
    <row r="64" spans="14:14" s="1" customFormat="1">
      <c r="N64" s="26"/>
    </row>
    <row r="65" spans="14:14" s="1" customFormat="1">
      <c r="N65" s="26"/>
    </row>
    <row r="66" spans="14:14" s="1" customFormat="1">
      <c r="N66" s="26"/>
    </row>
    <row r="67" spans="14:14" s="1" customFormat="1">
      <c r="N67" s="26"/>
    </row>
    <row r="68" spans="14:14" s="1" customFormat="1">
      <c r="N68" s="26"/>
    </row>
    <row r="69" spans="14:14" s="1" customFormat="1">
      <c r="N69" s="26"/>
    </row>
    <row r="70" spans="14:14" s="1" customFormat="1">
      <c r="N70" s="26"/>
    </row>
    <row r="71" spans="14:14" s="1" customFormat="1">
      <c r="N71" s="26"/>
    </row>
    <row r="72" spans="14:14" s="1" customFormat="1">
      <c r="N72" s="26"/>
    </row>
    <row r="73" spans="14:14" s="1" customFormat="1">
      <c r="N73" s="26"/>
    </row>
    <row r="74" spans="14:14" s="1" customFormat="1">
      <c r="N74" s="26"/>
    </row>
    <row r="75" spans="14:14" s="1" customFormat="1">
      <c r="N75" s="26"/>
    </row>
    <row r="76" spans="14:14" s="1" customFormat="1">
      <c r="N76" s="26"/>
    </row>
    <row r="77" spans="14:14" s="1" customFormat="1">
      <c r="N77" s="26"/>
    </row>
    <row r="78" spans="14:14" s="1" customFormat="1">
      <c r="N78" s="26"/>
    </row>
    <row r="79" spans="14:14" s="1" customFormat="1">
      <c r="N79" s="26"/>
    </row>
    <row r="80" spans="14:14" s="1" customFormat="1">
      <c r="N80" s="26"/>
    </row>
    <row r="81" spans="14:14" s="1" customFormat="1">
      <c r="N81" s="26"/>
    </row>
    <row r="82" spans="14:14" s="1" customFormat="1">
      <c r="N82" s="26"/>
    </row>
    <row r="83" spans="14:14" s="1" customFormat="1">
      <c r="N83" s="26"/>
    </row>
    <row r="84" spans="14:14" s="1" customFormat="1">
      <c r="N84" s="26"/>
    </row>
    <row r="85" spans="14:14" s="1" customFormat="1">
      <c r="N85" s="26"/>
    </row>
    <row r="86" spans="14:14" s="1" customFormat="1">
      <c r="N86" s="26"/>
    </row>
    <row r="87" spans="14:14" s="1" customFormat="1">
      <c r="N87" s="26"/>
    </row>
    <row r="88" spans="14:14" s="1" customFormat="1">
      <c r="N88" s="26"/>
    </row>
    <row r="89" spans="14:14" s="1" customFormat="1">
      <c r="N89" s="26"/>
    </row>
    <row r="90" spans="14:14" s="1" customFormat="1">
      <c r="N90" s="26"/>
    </row>
    <row r="91" spans="14:14" s="1" customFormat="1">
      <c r="N91" s="26"/>
    </row>
    <row r="92" spans="14:14" s="1" customFormat="1">
      <c r="N92" s="26"/>
    </row>
    <row r="93" spans="14:14" s="1" customFormat="1">
      <c r="N93" s="26"/>
    </row>
    <row r="94" spans="14:14" s="1" customFormat="1">
      <c r="N94" s="26"/>
    </row>
    <row r="95" spans="14:14" s="1" customFormat="1">
      <c r="N95" s="26"/>
    </row>
    <row r="96" spans="14:14" s="1" customFormat="1">
      <c r="N96" s="26"/>
    </row>
    <row r="97" spans="14:14" s="1" customFormat="1">
      <c r="N97" s="26"/>
    </row>
    <row r="98" spans="14:14" s="1" customFormat="1">
      <c r="N98" s="26"/>
    </row>
    <row r="99" spans="14:14" s="1" customFormat="1">
      <c r="N99" s="26"/>
    </row>
    <row r="100" spans="14:14" s="1" customFormat="1">
      <c r="N100" s="26"/>
    </row>
    <row r="101" spans="14:14" s="1" customFormat="1">
      <c r="N101" s="26"/>
    </row>
    <row r="102" spans="14:14" s="1" customFormat="1">
      <c r="N102" s="26"/>
    </row>
    <row r="103" spans="14:14" s="1" customFormat="1">
      <c r="N103" s="26"/>
    </row>
    <row r="104" spans="14:14" s="1" customFormat="1">
      <c r="N104" s="26"/>
    </row>
    <row r="105" spans="14:14" s="1" customFormat="1">
      <c r="N105" s="26"/>
    </row>
    <row r="106" spans="14:14" s="1" customFormat="1">
      <c r="N106" s="26"/>
    </row>
    <row r="107" spans="14:14" s="1" customFormat="1">
      <c r="N107" s="26"/>
    </row>
    <row r="108" spans="14:14" s="1" customFormat="1">
      <c r="N108" s="26"/>
    </row>
  </sheetData>
  <mergeCells count="39">
    <mergeCell ref="A1:M1"/>
    <mergeCell ref="A3:A4"/>
    <mergeCell ref="B3:B4"/>
    <mergeCell ref="C3:C4"/>
    <mergeCell ref="D3:D4"/>
    <mergeCell ref="E3:E4"/>
    <mergeCell ref="F3:G3"/>
    <mergeCell ref="H3:H4"/>
    <mergeCell ref="I3:I4"/>
    <mergeCell ref="J3:J4"/>
    <mergeCell ref="A2:G2"/>
    <mergeCell ref="H2:I2"/>
    <mergeCell ref="L2:M2"/>
    <mergeCell ref="A34:A37"/>
    <mergeCell ref="C34:C37"/>
    <mergeCell ref="A15:M15"/>
    <mergeCell ref="A16:M16"/>
    <mergeCell ref="A31:M31"/>
    <mergeCell ref="A33:M33"/>
    <mergeCell ref="C18:C22"/>
    <mergeCell ref="A25:A27"/>
    <mergeCell ref="C25:C27"/>
    <mergeCell ref="D23:H23"/>
    <mergeCell ref="A18:A23"/>
    <mergeCell ref="A24:M24"/>
    <mergeCell ref="A17:M17"/>
    <mergeCell ref="A28:M28"/>
    <mergeCell ref="A29:M29"/>
    <mergeCell ref="A30:M30"/>
    <mergeCell ref="A14:M14"/>
    <mergeCell ref="C8:C12"/>
    <mergeCell ref="L3:L4"/>
    <mergeCell ref="M3:M4"/>
    <mergeCell ref="K3:K4"/>
    <mergeCell ref="D13:H13"/>
    <mergeCell ref="A8:A13"/>
    <mergeCell ref="A5:M5"/>
    <mergeCell ref="A6:M6"/>
    <mergeCell ref="A7:M7"/>
  </mergeCells>
  <pageMargins left="0.23622047244094491" right="0.23622047244094491" top="0.74803149606299213" bottom="0.74803149606299213" header="0.31496062992125984" footer="0.31496062992125984"/>
  <pageSetup paperSize="9" scale="4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P17"/>
  <sheetViews>
    <sheetView zoomScale="70" zoomScaleNormal="70" workbookViewId="0">
      <pane ySplit="4" topLeftCell="A5" activePane="bottomLeft" state="frozen"/>
      <selection pane="bottomLeft" activeCell="K2" sqref="K2"/>
    </sheetView>
  </sheetViews>
  <sheetFormatPr defaultColWidth="11.42578125" defaultRowHeight="15"/>
  <cols>
    <col min="1" max="1" width="41.42578125" customWidth="1"/>
    <col min="2" max="2" width="16.5703125" customWidth="1"/>
    <col min="3" max="3" width="41" customWidth="1"/>
    <col min="4" max="5" width="15.7109375" customWidth="1"/>
    <col min="6" max="8" width="15.85546875" customWidth="1"/>
    <col min="9" max="9" width="14.7109375" customWidth="1"/>
    <col min="10" max="10" width="14.5703125" hidden="1" customWidth="1"/>
    <col min="11" max="11" width="14.42578125" bestFit="1" customWidth="1"/>
    <col min="12" max="12" width="14.7109375" customWidth="1"/>
    <col min="13" max="13" width="11.42578125" customWidth="1"/>
    <col min="15" max="15" width="20" customWidth="1"/>
  </cols>
  <sheetData>
    <row r="1" spans="1:13" ht="99.9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24.95" customHeight="1">
      <c r="A2" s="74" t="s">
        <v>42</v>
      </c>
      <c r="B2" s="74"/>
      <c r="C2" s="74"/>
      <c r="D2" s="74"/>
      <c r="E2" s="74"/>
      <c r="F2" s="74"/>
      <c r="G2" s="74"/>
      <c r="H2" s="54" t="s">
        <v>28</v>
      </c>
      <c r="I2" s="54"/>
      <c r="J2" s="22"/>
      <c r="K2" s="21">
        <f>'.'!P6</f>
        <v>0.2</v>
      </c>
      <c r="L2" s="58"/>
      <c r="M2" s="58"/>
    </row>
    <row r="3" spans="1:13" ht="34.5" customHeight="1">
      <c r="A3" s="55" t="s">
        <v>2</v>
      </c>
      <c r="B3" s="55" t="s">
        <v>3</v>
      </c>
      <c r="C3" s="54" t="s">
        <v>17</v>
      </c>
      <c r="D3" s="55" t="s">
        <v>15</v>
      </c>
      <c r="E3" s="54" t="s">
        <v>4</v>
      </c>
      <c r="F3" s="55" t="s">
        <v>5</v>
      </c>
      <c r="G3" s="55"/>
      <c r="H3" s="54" t="s">
        <v>6</v>
      </c>
      <c r="I3" s="54" t="s">
        <v>22</v>
      </c>
      <c r="J3" s="41"/>
      <c r="K3" s="56" t="s">
        <v>88</v>
      </c>
      <c r="L3" s="56" t="s">
        <v>23</v>
      </c>
      <c r="M3" s="55" t="s">
        <v>7</v>
      </c>
    </row>
    <row r="4" spans="1:13" ht="34.5" customHeight="1">
      <c r="A4" s="55"/>
      <c r="B4" s="55"/>
      <c r="C4" s="54"/>
      <c r="D4" s="55"/>
      <c r="E4" s="54"/>
      <c r="F4" s="40" t="s">
        <v>8</v>
      </c>
      <c r="G4" s="40" t="s">
        <v>9</v>
      </c>
      <c r="H4" s="54"/>
      <c r="I4" s="54"/>
      <c r="J4" s="41"/>
      <c r="K4" s="56"/>
      <c r="L4" s="56"/>
      <c r="M4" s="55"/>
    </row>
    <row r="5" spans="1:13" ht="15" customHeight="1">
      <c r="A5" s="76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24.95" customHeight="1">
      <c r="A6" s="50" t="s">
        <v>31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</row>
    <row r="7" spans="1:13" ht="54.95" customHeight="1">
      <c r="A7" s="65" t="s">
        <v>125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</row>
    <row r="8" spans="1:13" ht="42.95" customHeight="1">
      <c r="A8" s="75"/>
      <c r="B8" s="20" t="s">
        <v>104</v>
      </c>
      <c r="C8" s="51" t="s">
        <v>61</v>
      </c>
      <c r="D8" s="19" t="s">
        <v>1</v>
      </c>
      <c r="E8" s="17" t="s">
        <v>63</v>
      </c>
      <c r="F8" s="3">
        <v>4.0999999999999996</v>
      </c>
      <c r="G8" s="2">
        <v>4.4000000000000004</v>
      </c>
      <c r="H8" s="4" t="s">
        <v>40</v>
      </c>
      <c r="I8" s="9">
        <v>79500</v>
      </c>
      <c r="J8" s="29">
        <v>735</v>
      </c>
      <c r="K8" s="27">
        <f>J8-(J8*K2)</f>
        <v>588</v>
      </c>
      <c r="L8" s="12">
        <f>K8*'.'!K6</f>
        <v>56448</v>
      </c>
      <c r="M8" s="5" t="s">
        <v>12</v>
      </c>
    </row>
    <row r="9" spans="1:13" ht="42.95" customHeight="1">
      <c r="A9" s="67"/>
      <c r="B9" s="20" t="s">
        <v>105</v>
      </c>
      <c r="C9" s="51"/>
      <c r="D9" s="19" t="s">
        <v>1</v>
      </c>
      <c r="E9" s="17" t="s">
        <v>64</v>
      </c>
      <c r="F9" s="3">
        <v>6.2</v>
      </c>
      <c r="G9" s="2">
        <v>6.6</v>
      </c>
      <c r="H9" s="4" t="s">
        <v>40</v>
      </c>
      <c r="I9" s="9">
        <v>96600</v>
      </c>
      <c r="J9" s="29">
        <v>893</v>
      </c>
      <c r="K9" s="27">
        <f>J9-(J9*K2)</f>
        <v>714.4</v>
      </c>
      <c r="L9" s="12">
        <f>K9*'.'!K6</f>
        <v>68582.399999999994</v>
      </c>
      <c r="M9" s="5" t="s">
        <v>12</v>
      </c>
    </row>
    <row r="10" spans="1:13" ht="42.95" customHeight="1">
      <c r="A10" s="67"/>
      <c r="B10" s="20" t="s">
        <v>106</v>
      </c>
      <c r="C10" s="51"/>
      <c r="D10" s="19" t="s">
        <v>1</v>
      </c>
      <c r="E10" s="17" t="s">
        <v>64</v>
      </c>
      <c r="F10" s="3">
        <v>7.9</v>
      </c>
      <c r="G10" s="2">
        <v>8.1999999999999993</v>
      </c>
      <c r="H10" s="4" t="s">
        <v>40</v>
      </c>
      <c r="I10" s="9">
        <v>106700</v>
      </c>
      <c r="J10" s="29">
        <v>987</v>
      </c>
      <c r="K10" s="27">
        <f>J10-(J10*K2)</f>
        <v>789.6</v>
      </c>
      <c r="L10" s="12">
        <f>K10*'.'!K6</f>
        <v>75801.600000000006</v>
      </c>
      <c r="M10" s="5" t="s">
        <v>97</v>
      </c>
    </row>
    <row r="11" spans="1:13" ht="42.95" customHeight="1">
      <c r="A11" s="67"/>
      <c r="B11" s="20" t="s">
        <v>107</v>
      </c>
      <c r="C11" s="51"/>
      <c r="D11" s="19" t="s">
        <v>1</v>
      </c>
      <c r="E11" s="17" t="s">
        <v>65</v>
      </c>
      <c r="F11" s="3">
        <v>12.3</v>
      </c>
      <c r="G11" s="2">
        <v>13</v>
      </c>
      <c r="H11" s="4" t="s">
        <v>41</v>
      </c>
      <c r="I11" s="9">
        <v>233800</v>
      </c>
      <c r="J11" s="29">
        <v>2162</v>
      </c>
      <c r="K11" s="27">
        <f>J11-(J11*K2)</f>
        <v>1729.6</v>
      </c>
      <c r="L11" s="12">
        <f>K11*'.'!K6</f>
        <v>166041.59999999998</v>
      </c>
      <c r="M11" s="5" t="s">
        <v>97</v>
      </c>
    </row>
    <row r="12" spans="1:13" ht="28.5" customHeight="1">
      <c r="A12" s="64" t="s">
        <v>30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</row>
    <row r="13" spans="1:13" ht="54.95" customHeight="1">
      <c r="A13" s="65" t="s">
        <v>125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</row>
    <row r="14" spans="1:13" ht="39.950000000000003" customHeight="1">
      <c r="A14" s="49"/>
      <c r="B14" s="20" t="s">
        <v>108</v>
      </c>
      <c r="C14" s="51" t="s">
        <v>62</v>
      </c>
      <c r="D14" s="19" t="s">
        <v>1</v>
      </c>
      <c r="E14" s="3" t="s">
        <v>44</v>
      </c>
      <c r="F14" s="3">
        <v>2.7</v>
      </c>
      <c r="G14" s="2">
        <v>2.9</v>
      </c>
      <c r="H14" s="2" t="s">
        <v>112</v>
      </c>
      <c r="I14" s="9">
        <v>19800</v>
      </c>
      <c r="J14" s="29">
        <v>183</v>
      </c>
      <c r="K14" s="27">
        <f>J14-(J14*K2)</f>
        <v>146.4</v>
      </c>
      <c r="L14" s="12">
        <f>K14*'.'!K6</f>
        <v>14054.400000000001</v>
      </c>
      <c r="M14" s="5" t="s">
        <v>12</v>
      </c>
    </row>
    <row r="15" spans="1:13" ht="39.950000000000003" customHeight="1">
      <c r="A15" s="49"/>
      <c r="B15" s="20" t="s">
        <v>109</v>
      </c>
      <c r="C15" s="51"/>
      <c r="D15" s="19" t="s">
        <v>1</v>
      </c>
      <c r="E15" s="3" t="s">
        <v>48</v>
      </c>
      <c r="F15" s="3">
        <v>3.5</v>
      </c>
      <c r="G15" s="2">
        <v>3.8</v>
      </c>
      <c r="H15" s="2" t="s">
        <v>112</v>
      </c>
      <c r="I15" s="9">
        <v>20500</v>
      </c>
      <c r="J15" s="29">
        <v>190</v>
      </c>
      <c r="K15" s="27">
        <f>J15-(J15*K2)</f>
        <v>152</v>
      </c>
      <c r="L15" s="12">
        <f>K15*'.'!K6</f>
        <v>14592</v>
      </c>
      <c r="M15" s="5" t="s">
        <v>12</v>
      </c>
    </row>
    <row r="16" spans="1:13" ht="39.950000000000003" customHeight="1">
      <c r="A16" s="49"/>
      <c r="B16" s="20" t="s">
        <v>110</v>
      </c>
      <c r="C16" s="51"/>
      <c r="D16" s="19" t="s">
        <v>1</v>
      </c>
      <c r="E16" s="3" t="s">
        <v>49</v>
      </c>
      <c r="F16" s="3">
        <v>5</v>
      </c>
      <c r="G16" s="2">
        <v>5.56</v>
      </c>
      <c r="H16" s="2" t="s">
        <v>112</v>
      </c>
      <c r="I16" s="9">
        <v>28400</v>
      </c>
      <c r="J16" s="29">
        <v>263</v>
      </c>
      <c r="K16" s="27">
        <f>J16-(J16*K2)</f>
        <v>210.4</v>
      </c>
      <c r="L16" s="12">
        <f>K16*'.'!K6</f>
        <v>20198.400000000001</v>
      </c>
      <c r="M16" s="5" t="s">
        <v>12</v>
      </c>
    </row>
    <row r="17" spans="1:42" s="1" customFormat="1" ht="39.950000000000003" customHeight="1">
      <c r="A17" s="49"/>
      <c r="B17" s="20" t="s">
        <v>111</v>
      </c>
      <c r="C17" s="51"/>
      <c r="D17" s="19" t="s">
        <v>1</v>
      </c>
      <c r="E17" s="3" t="s">
        <v>49</v>
      </c>
      <c r="F17" s="3">
        <v>7</v>
      </c>
      <c r="G17" s="2">
        <v>7.21</v>
      </c>
      <c r="H17" s="2" t="s">
        <v>112</v>
      </c>
      <c r="I17" s="9">
        <v>31300</v>
      </c>
      <c r="J17" s="29">
        <v>290</v>
      </c>
      <c r="K17" s="27">
        <f>J17-(J17*K2)</f>
        <v>232</v>
      </c>
      <c r="L17" s="12">
        <f>K17*'.'!K6</f>
        <v>22272</v>
      </c>
      <c r="M17" s="5" t="s">
        <v>12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</row>
  </sheetData>
  <mergeCells count="24">
    <mergeCell ref="L3:L4"/>
    <mergeCell ref="A12:M12"/>
    <mergeCell ref="A7:M7"/>
    <mergeCell ref="C8:C11"/>
    <mergeCell ref="M3:M4"/>
    <mergeCell ref="A6:M6"/>
    <mergeCell ref="A8:A11"/>
    <mergeCell ref="A5:M5"/>
    <mergeCell ref="A14:A17"/>
    <mergeCell ref="A1:M1"/>
    <mergeCell ref="A3:A4"/>
    <mergeCell ref="B3:B4"/>
    <mergeCell ref="C3:C4"/>
    <mergeCell ref="D3:D4"/>
    <mergeCell ref="E3:E4"/>
    <mergeCell ref="F3:G3"/>
    <mergeCell ref="H3:H4"/>
    <mergeCell ref="A2:G2"/>
    <mergeCell ref="H2:I2"/>
    <mergeCell ref="L2:M2"/>
    <mergeCell ref="C14:C17"/>
    <mergeCell ref="I3:I4"/>
    <mergeCell ref="K3:K4"/>
    <mergeCell ref="A13:M13"/>
  </mergeCells>
  <pageMargins left="0.70866141732283472" right="0.70866141732283472" top="0.74803149606299213" bottom="0.74803149606299213" header="0.31496062992125984" footer="0.31496062992125984"/>
  <pageSetup paperSize="9" scale="3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K56"/>
  <sheetViews>
    <sheetView zoomScale="80" zoomScaleNormal="80" workbookViewId="0">
      <pane ySplit="4" topLeftCell="A5" activePane="bottomLeft" state="frozen"/>
      <selection pane="bottomLeft" activeCell="J2" sqref="J2"/>
    </sheetView>
  </sheetViews>
  <sheetFormatPr defaultColWidth="11.42578125" defaultRowHeight="15"/>
  <cols>
    <col min="1" max="1" width="41.42578125" customWidth="1"/>
    <col min="2" max="2" width="16.5703125" customWidth="1"/>
    <col min="3" max="4" width="15.7109375" customWidth="1"/>
    <col min="5" max="7" width="15.85546875" customWidth="1"/>
    <col min="8" max="8" width="14.7109375" customWidth="1"/>
    <col min="9" max="9" width="7.42578125" hidden="1" customWidth="1"/>
    <col min="10" max="11" width="14.7109375" customWidth="1"/>
    <col min="13" max="13" width="11.42578125" style="1"/>
    <col min="14" max="14" width="20" style="1" customWidth="1"/>
    <col min="15" max="37" width="11.42578125" style="1"/>
  </cols>
  <sheetData>
    <row r="1" spans="1:13" ht="99.9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3" ht="24.95" customHeight="1">
      <c r="A2" s="57" t="s">
        <v>87</v>
      </c>
      <c r="B2" s="57"/>
      <c r="C2" s="57"/>
      <c r="D2" s="57"/>
      <c r="E2" s="57"/>
      <c r="F2" s="57"/>
      <c r="G2" s="57"/>
      <c r="H2" s="23" t="s">
        <v>28</v>
      </c>
      <c r="I2" s="22"/>
      <c r="J2" s="21">
        <f>'.'!P6</f>
        <v>0.2</v>
      </c>
      <c r="K2" s="58"/>
      <c r="L2" s="58"/>
    </row>
    <row r="3" spans="1:13" ht="34.5" customHeight="1">
      <c r="A3" s="55" t="s">
        <v>2</v>
      </c>
      <c r="B3" s="55" t="s">
        <v>3</v>
      </c>
      <c r="C3" s="55" t="s">
        <v>15</v>
      </c>
      <c r="D3" s="54" t="s">
        <v>4</v>
      </c>
      <c r="E3" s="55" t="s">
        <v>5</v>
      </c>
      <c r="F3" s="55"/>
      <c r="G3" s="54" t="s">
        <v>6</v>
      </c>
      <c r="H3" s="54" t="s">
        <v>22</v>
      </c>
      <c r="I3" s="54"/>
      <c r="J3" s="56" t="s">
        <v>88</v>
      </c>
      <c r="K3" s="56" t="s">
        <v>23</v>
      </c>
      <c r="L3" s="55" t="s">
        <v>7</v>
      </c>
      <c r="M3" s="34"/>
    </row>
    <row r="4" spans="1:13" ht="34.5" customHeight="1">
      <c r="A4" s="55"/>
      <c r="B4" s="55"/>
      <c r="C4" s="55"/>
      <c r="D4" s="54"/>
      <c r="E4" s="40" t="s">
        <v>8</v>
      </c>
      <c r="F4" s="40" t="s">
        <v>9</v>
      </c>
      <c r="G4" s="54"/>
      <c r="H4" s="54"/>
      <c r="I4" s="54"/>
      <c r="J4" s="56"/>
      <c r="K4" s="56"/>
      <c r="L4" s="55"/>
      <c r="M4" s="34"/>
    </row>
    <row r="5" spans="1:13" ht="1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</row>
    <row r="6" spans="1:13" ht="24.95" customHeight="1">
      <c r="A6" s="50" t="s">
        <v>19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</row>
    <row r="7" spans="1:13" ht="54.95" customHeight="1">
      <c r="A7" s="48" t="s">
        <v>122</v>
      </c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13" ht="35.1" customHeight="1">
      <c r="A8" s="49"/>
      <c r="B8" s="20" t="s">
        <v>113</v>
      </c>
      <c r="C8" s="19" t="s">
        <v>0</v>
      </c>
      <c r="D8" s="2" t="s">
        <v>77</v>
      </c>
      <c r="E8" s="3">
        <v>5.28</v>
      </c>
      <c r="F8" s="3">
        <v>5.57</v>
      </c>
      <c r="G8" s="2" t="s">
        <v>13</v>
      </c>
      <c r="H8" s="9">
        <v>74200</v>
      </c>
      <c r="I8" s="29">
        <v>714</v>
      </c>
      <c r="J8" s="27">
        <f t="shared" ref="J8:J12" si="0">I8*(1-$J$2)</f>
        <v>571.20000000000005</v>
      </c>
      <c r="K8" s="12">
        <f>J8*'.'!K6</f>
        <v>54835.200000000004</v>
      </c>
      <c r="L8" s="5" t="s">
        <v>12</v>
      </c>
    </row>
    <row r="9" spans="1:13" ht="35.1" customHeight="1">
      <c r="A9" s="49"/>
      <c r="B9" s="20" t="s">
        <v>114</v>
      </c>
      <c r="C9" s="19" t="s">
        <v>0</v>
      </c>
      <c r="D9" s="2" t="s">
        <v>76</v>
      </c>
      <c r="E9" s="3">
        <v>7.03</v>
      </c>
      <c r="F9" s="3">
        <v>7.62</v>
      </c>
      <c r="G9" s="2" t="s">
        <v>14</v>
      </c>
      <c r="H9" s="9">
        <v>92200</v>
      </c>
      <c r="I9" s="29">
        <v>887</v>
      </c>
      <c r="J9" s="27">
        <f t="shared" si="0"/>
        <v>709.6</v>
      </c>
      <c r="K9" s="12">
        <f>J9*'.'!K6</f>
        <v>68121.600000000006</v>
      </c>
      <c r="L9" s="5" t="s">
        <v>12</v>
      </c>
    </row>
    <row r="10" spans="1:13" ht="35.1" customHeight="1">
      <c r="A10" s="49"/>
      <c r="B10" s="20" t="s">
        <v>115</v>
      </c>
      <c r="C10" s="19" t="s">
        <v>0</v>
      </c>
      <c r="D10" s="2" t="s">
        <v>75</v>
      </c>
      <c r="E10" s="3">
        <v>10.55</v>
      </c>
      <c r="F10" s="3">
        <v>11.13</v>
      </c>
      <c r="G10" s="2" t="s">
        <v>20</v>
      </c>
      <c r="H10" s="9">
        <v>127800</v>
      </c>
      <c r="I10" s="29">
        <v>1229</v>
      </c>
      <c r="J10" s="27">
        <f t="shared" si="0"/>
        <v>983.2</v>
      </c>
      <c r="K10" s="12">
        <f>J10*'.'!K6</f>
        <v>94387.200000000012</v>
      </c>
      <c r="L10" s="5" t="s">
        <v>12</v>
      </c>
    </row>
    <row r="11" spans="1:13" ht="35.1" customHeight="1">
      <c r="A11" s="49"/>
      <c r="B11" s="20" t="s">
        <v>116</v>
      </c>
      <c r="C11" s="19" t="s">
        <v>0</v>
      </c>
      <c r="D11" s="2" t="s">
        <v>75</v>
      </c>
      <c r="E11" s="3">
        <v>14.06</v>
      </c>
      <c r="F11" s="3">
        <v>15.24</v>
      </c>
      <c r="G11" s="2" t="s">
        <v>20</v>
      </c>
      <c r="H11" s="9">
        <v>159000</v>
      </c>
      <c r="I11" s="29">
        <v>1529</v>
      </c>
      <c r="J11" s="27">
        <f t="shared" si="0"/>
        <v>1223.2</v>
      </c>
      <c r="K11" s="12">
        <f>J11*'.'!K6</f>
        <v>117427.20000000001</v>
      </c>
      <c r="L11" s="5" t="s">
        <v>12</v>
      </c>
    </row>
    <row r="12" spans="1:13" ht="35.1" customHeight="1">
      <c r="A12" s="49"/>
      <c r="B12" s="20" t="s">
        <v>117</v>
      </c>
      <c r="C12" s="19" t="s">
        <v>0</v>
      </c>
      <c r="D12" s="2" t="s">
        <v>74</v>
      </c>
      <c r="E12" s="3">
        <v>16.12</v>
      </c>
      <c r="F12" s="3">
        <v>17.88</v>
      </c>
      <c r="G12" s="2" t="s">
        <v>20</v>
      </c>
      <c r="H12" s="9">
        <v>170800</v>
      </c>
      <c r="I12" s="29">
        <v>1643</v>
      </c>
      <c r="J12" s="27">
        <f t="shared" si="0"/>
        <v>1314.4</v>
      </c>
      <c r="K12" s="12">
        <f>J12*'.'!K6</f>
        <v>126182.40000000001</v>
      </c>
      <c r="L12" s="5" t="s">
        <v>12</v>
      </c>
    </row>
    <row r="13" spans="1:13" ht="14.45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3" ht="24.95" customHeight="1">
      <c r="A14" s="50" t="s">
        <v>21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</row>
    <row r="15" spans="1:13" ht="54.95" customHeight="1">
      <c r="A15" s="48" t="s">
        <v>123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</row>
    <row r="16" spans="1:13" ht="35.1" hidden="1" customHeight="1">
      <c r="A16" s="49"/>
      <c r="B16" s="20" t="s">
        <v>73</v>
      </c>
      <c r="C16" s="19" t="s">
        <v>0</v>
      </c>
      <c r="D16" s="3"/>
      <c r="E16" s="3"/>
      <c r="F16" s="2"/>
      <c r="G16" s="2"/>
      <c r="H16" s="9"/>
      <c r="I16" s="29">
        <v>887</v>
      </c>
      <c r="J16" s="27">
        <v>0</v>
      </c>
      <c r="K16" s="12">
        <v>0</v>
      </c>
      <c r="L16" s="5"/>
    </row>
    <row r="17" spans="1:12" ht="50.1" customHeight="1">
      <c r="A17" s="49"/>
      <c r="B17" s="20" t="s">
        <v>118</v>
      </c>
      <c r="C17" s="19" t="s">
        <v>0</v>
      </c>
      <c r="D17" s="3" t="s">
        <v>95</v>
      </c>
      <c r="E17" s="3">
        <v>10.55</v>
      </c>
      <c r="F17" s="2">
        <v>10.55</v>
      </c>
      <c r="G17" s="2" t="s">
        <v>14</v>
      </c>
      <c r="H17" s="9">
        <v>131700</v>
      </c>
      <c r="I17" s="29">
        <v>1267</v>
      </c>
      <c r="J17" s="27">
        <f>I17*(1-$J$2)</f>
        <v>1013.6</v>
      </c>
      <c r="K17" s="12">
        <f>J17*'.'!K6</f>
        <v>97305.600000000006</v>
      </c>
      <c r="L17" s="5" t="s">
        <v>12</v>
      </c>
    </row>
    <row r="18" spans="1:12" ht="50.1" customHeight="1">
      <c r="A18" s="49"/>
      <c r="B18" s="20" t="s">
        <v>119</v>
      </c>
      <c r="C18" s="19" t="s">
        <v>0</v>
      </c>
      <c r="D18" s="3" t="s">
        <v>96</v>
      </c>
      <c r="E18" s="3">
        <v>14.07</v>
      </c>
      <c r="F18" s="2">
        <v>16.12</v>
      </c>
      <c r="G18" s="2" t="s">
        <v>20</v>
      </c>
      <c r="H18" s="9">
        <v>166800</v>
      </c>
      <c r="I18" s="29">
        <v>1605</v>
      </c>
      <c r="J18" s="27">
        <f>I18*(1-$J$2)</f>
        <v>1284</v>
      </c>
      <c r="K18" s="12">
        <f>J18*'.'!K6</f>
        <v>123264</v>
      </c>
      <c r="L18" s="5" t="s">
        <v>12</v>
      </c>
    </row>
    <row r="19" spans="1:12" ht="50.1" customHeight="1">
      <c r="A19" s="49"/>
      <c r="B19" s="20" t="s">
        <v>120</v>
      </c>
      <c r="C19" s="19" t="s">
        <v>0</v>
      </c>
      <c r="D19" s="3" t="s">
        <v>96</v>
      </c>
      <c r="E19" s="3">
        <v>16.13</v>
      </c>
      <c r="F19" s="2">
        <v>17.57</v>
      </c>
      <c r="G19" s="2" t="s">
        <v>20</v>
      </c>
      <c r="H19" s="9">
        <v>171600</v>
      </c>
      <c r="I19" s="29">
        <v>1650</v>
      </c>
      <c r="J19" s="27">
        <f>I19*(1-$J$2)</f>
        <v>1320</v>
      </c>
      <c r="K19" s="12">
        <f>J19*'.'!K6</f>
        <v>126720</v>
      </c>
      <c r="L19" s="5" t="s">
        <v>132</v>
      </c>
    </row>
    <row r="20" spans="1:12" ht="14.45" customHeight="1">
      <c r="A20" s="78"/>
      <c r="B20" s="78"/>
      <c r="C20" s="78"/>
      <c r="D20" s="79"/>
      <c r="E20" s="79"/>
      <c r="F20" s="79"/>
      <c r="G20" s="79"/>
      <c r="H20" s="79"/>
      <c r="I20" s="79"/>
      <c r="J20" s="79"/>
      <c r="K20" s="79"/>
      <c r="L20" s="79"/>
    </row>
    <row r="21" spans="1:12" s="1" customFormat="1"/>
    <row r="22" spans="1:12" s="1" customFormat="1"/>
    <row r="23" spans="1:12" s="1" customFormat="1"/>
    <row r="24" spans="1:12" s="1" customFormat="1"/>
    <row r="25" spans="1:12" s="1" customFormat="1"/>
    <row r="26" spans="1:12" s="1" customFormat="1"/>
    <row r="27" spans="1:12" s="1" customFormat="1"/>
    <row r="28" spans="1:12" s="1" customFormat="1"/>
    <row r="29" spans="1:12" s="1" customFormat="1"/>
    <row r="30" spans="1:12" s="1" customFormat="1"/>
    <row r="31" spans="1:12" s="1" customFormat="1"/>
    <row r="32" spans="1:1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</sheetData>
  <mergeCells count="23">
    <mergeCell ref="A20:L20"/>
    <mergeCell ref="A15:L15"/>
    <mergeCell ref="A16:A19"/>
    <mergeCell ref="A14:L14"/>
    <mergeCell ref="H3:H4"/>
    <mergeCell ref="I3:I4"/>
    <mergeCell ref="L3:L4"/>
    <mergeCell ref="A5:L5"/>
    <mergeCell ref="A6:L6"/>
    <mergeCell ref="A7:L7"/>
    <mergeCell ref="A8:A12"/>
    <mergeCell ref="A13:L13"/>
    <mergeCell ref="K3:K4"/>
    <mergeCell ref="A1:L1"/>
    <mergeCell ref="A2:G2"/>
    <mergeCell ref="A3:A4"/>
    <mergeCell ref="B3:B4"/>
    <mergeCell ref="C3:C4"/>
    <mergeCell ref="D3:D4"/>
    <mergeCell ref="E3:F3"/>
    <mergeCell ref="G3:G4"/>
    <mergeCell ref="J3:J4"/>
    <mergeCell ref="K2:L2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P32"/>
  <sheetViews>
    <sheetView zoomScale="60" zoomScaleNormal="60" workbookViewId="0">
      <pane ySplit="4" topLeftCell="A5" activePane="bottomLeft" state="frozen"/>
      <selection pane="bottomLeft" activeCell="K2" sqref="K2"/>
    </sheetView>
  </sheetViews>
  <sheetFormatPr defaultColWidth="11.42578125" defaultRowHeight="15"/>
  <cols>
    <col min="1" max="1" width="41.42578125" customWidth="1"/>
    <col min="2" max="2" width="16.5703125" customWidth="1"/>
    <col min="3" max="3" width="53.140625" customWidth="1"/>
    <col min="4" max="5" width="15.7109375" customWidth="1"/>
    <col min="6" max="8" width="15.85546875" customWidth="1"/>
    <col min="9" max="9" width="14.7109375" customWidth="1"/>
    <col min="10" max="10" width="16.42578125" hidden="1" customWidth="1"/>
    <col min="11" max="12" width="14.7109375" customWidth="1"/>
    <col min="13" max="13" width="11.42578125" customWidth="1"/>
    <col min="14" max="14" width="11.42578125" style="80"/>
    <col min="15" max="15" width="20" style="80" customWidth="1"/>
    <col min="16" max="42" width="11.42578125" style="80"/>
  </cols>
  <sheetData>
    <row r="1" spans="1:13" ht="99.9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ht="24.95" customHeight="1">
      <c r="A2" s="57" t="s">
        <v>86</v>
      </c>
      <c r="B2" s="57"/>
      <c r="C2" s="57"/>
      <c r="D2" s="57"/>
      <c r="E2" s="57"/>
      <c r="F2" s="57"/>
      <c r="G2" s="57"/>
      <c r="H2" s="57"/>
      <c r="I2" s="23" t="s">
        <v>28</v>
      </c>
      <c r="J2" s="22"/>
      <c r="K2" s="21">
        <f>'.'!P6</f>
        <v>0.2</v>
      </c>
      <c r="L2" s="58"/>
      <c r="M2" s="58"/>
    </row>
    <row r="3" spans="1:13" ht="34.5" customHeight="1">
      <c r="A3" s="55" t="s">
        <v>2</v>
      </c>
      <c r="B3" s="55" t="s">
        <v>3</v>
      </c>
      <c r="C3" s="54" t="s">
        <v>17</v>
      </c>
      <c r="D3" s="55" t="s">
        <v>15</v>
      </c>
      <c r="E3" s="54" t="s">
        <v>4</v>
      </c>
      <c r="F3" s="55" t="s">
        <v>5</v>
      </c>
      <c r="G3" s="55"/>
      <c r="H3" s="54" t="s">
        <v>6</v>
      </c>
      <c r="I3" s="54" t="s">
        <v>22</v>
      </c>
      <c r="J3" s="54"/>
      <c r="K3" s="56" t="s">
        <v>88</v>
      </c>
      <c r="L3" s="56" t="s">
        <v>23</v>
      </c>
      <c r="M3" s="55" t="s">
        <v>7</v>
      </c>
    </row>
    <row r="4" spans="1:13" ht="34.5" customHeight="1">
      <c r="A4" s="55"/>
      <c r="B4" s="55"/>
      <c r="C4" s="54"/>
      <c r="D4" s="55"/>
      <c r="E4" s="54"/>
      <c r="F4" s="40" t="s">
        <v>8</v>
      </c>
      <c r="G4" s="40" t="s">
        <v>9</v>
      </c>
      <c r="H4" s="54"/>
      <c r="I4" s="54"/>
      <c r="J4" s="54"/>
      <c r="K4" s="56"/>
      <c r="L4" s="56"/>
      <c r="M4" s="55"/>
    </row>
    <row r="5" spans="1:13" ht="54" customHeight="1">
      <c r="A5" s="82" t="s">
        <v>121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</row>
    <row r="6" spans="1:13" ht="47.1" customHeight="1">
      <c r="A6" s="49"/>
      <c r="B6" s="20" t="s">
        <v>85</v>
      </c>
      <c r="C6" s="51" t="s">
        <v>84</v>
      </c>
      <c r="D6" s="37" t="s">
        <v>93</v>
      </c>
      <c r="E6" s="3" t="s">
        <v>82</v>
      </c>
      <c r="F6" s="24">
        <v>2.72</v>
      </c>
      <c r="G6" s="24">
        <v>3.13</v>
      </c>
      <c r="H6" s="2" t="s">
        <v>11</v>
      </c>
      <c r="I6" s="9">
        <v>78500</v>
      </c>
      <c r="J6" s="29">
        <v>584</v>
      </c>
      <c r="K6" s="27">
        <f>J6*(1-$K$2)</f>
        <v>467.20000000000005</v>
      </c>
      <c r="L6" s="12">
        <f>K6*'.'!K6</f>
        <v>44851.200000000004</v>
      </c>
      <c r="M6" s="5" t="s">
        <v>12</v>
      </c>
    </row>
    <row r="7" spans="1:13" ht="47.1" customHeight="1">
      <c r="A7" s="49"/>
      <c r="B7" s="20" t="s">
        <v>83</v>
      </c>
      <c r="C7" s="51"/>
      <c r="D7" s="37" t="s">
        <v>93</v>
      </c>
      <c r="E7" s="3" t="s">
        <v>82</v>
      </c>
      <c r="F7" s="3">
        <v>3.51</v>
      </c>
      <c r="G7" s="2">
        <v>3.95</v>
      </c>
      <c r="H7" s="2" t="s">
        <v>11</v>
      </c>
      <c r="I7" s="9">
        <v>84000</v>
      </c>
      <c r="J7" s="29">
        <v>686</v>
      </c>
      <c r="K7" s="27">
        <f>J7*(1-$K$2)</f>
        <v>548.80000000000007</v>
      </c>
      <c r="L7" s="12">
        <f>K7*'.'!K6</f>
        <v>52684.800000000003</v>
      </c>
      <c r="M7" s="5" t="s">
        <v>12</v>
      </c>
    </row>
    <row r="8" spans="1:13" ht="47.1" customHeight="1">
      <c r="A8" s="49"/>
      <c r="B8" s="20" t="s">
        <v>81</v>
      </c>
      <c r="C8" s="51"/>
      <c r="D8" s="37" t="s">
        <v>93</v>
      </c>
      <c r="E8" s="3" t="s">
        <v>80</v>
      </c>
      <c r="F8" s="3">
        <v>5.27</v>
      </c>
      <c r="G8" s="2">
        <v>5.57</v>
      </c>
      <c r="H8" s="2" t="s">
        <v>13</v>
      </c>
      <c r="I8" s="9">
        <v>115500</v>
      </c>
      <c r="J8" s="29">
        <v>950</v>
      </c>
      <c r="K8" s="27">
        <f>J8*(1-$K$2)</f>
        <v>760</v>
      </c>
      <c r="L8" s="12">
        <f>K8*'.'!K6</f>
        <v>72960</v>
      </c>
      <c r="M8" s="5" t="s">
        <v>12</v>
      </c>
    </row>
    <row r="9" spans="1:13" ht="47.1" customHeight="1">
      <c r="A9" s="49"/>
      <c r="B9" s="20" t="s">
        <v>79</v>
      </c>
      <c r="C9" s="51"/>
      <c r="D9" s="37" t="s">
        <v>93</v>
      </c>
      <c r="E9" s="3" t="s">
        <v>78</v>
      </c>
      <c r="F9" s="3">
        <v>7.03</v>
      </c>
      <c r="G9" s="2">
        <v>7.32</v>
      </c>
      <c r="H9" s="2" t="s">
        <v>14</v>
      </c>
      <c r="I9" s="9">
        <v>148500</v>
      </c>
      <c r="J9" s="29">
        <v>1190</v>
      </c>
      <c r="K9" s="27">
        <f>J9*(1-$K$2)</f>
        <v>952</v>
      </c>
      <c r="L9" s="12">
        <f>K9*'.'!K6</f>
        <v>91392</v>
      </c>
      <c r="M9" s="5" t="s">
        <v>12</v>
      </c>
    </row>
    <row r="10" spans="1:13" ht="15" customHeight="1">
      <c r="A10" s="81"/>
      <c r="B10" s="83"/>
      <c r="C10" s="83"/>
      <c r="D10" s="81" t="s">
        <v>124</v>
      </c>
      <c r="E10" s="81"/>
      <c r="F10" s="81"/>
      <c r="G10" s="81"/>
      <c r="H10" s="81"/>
      <c r="I10" s="81"/>
      <c r="J10" s="81"/>
      <c r="K10" s="81"/>
      <c r="L10" s="81"/>
      <c r="M10" s="81"/>
    </row>
    <row r="11" spans="1:13" ht="15" customHeight="1">
      <c r="A11" s="83"/>
      <c r="B11" s="83"/>
      <c r="C11" s="83"/>
      <c r="D11" s="81"/>
      <c r="E11" s="81"/>
      <c r="F11" s="81"/>
      <c r="G11" s="81"/>
      <c r="H11" s="81"/>
      <c r="I11" s="81"/>
      <c r="J11" s="81"/>
      <c r="K11" s="81"/>
      <c r="L11" s="81"/>
      <c r="M11" s="81"/>
    </row>
    <row r="12" spans="1:13" ht="15" customHeight="1">
      <c r="A12" s="83"/>
      <c r="B12" s="83"/>
      <c r="C12" s="83"/>
      <c r="D12" s="81"/>
      <c r="E12" s="81"/>
      <c r="F12" s="81"/>
      <c r="G12" s="81"/>
      <c r="H12" s="81"/>
      <c r="I12" s="81"/>
      <c r="J12" s="81"/>
      <c r="K12" s="81"/>
      <c r="L12" s="81"/>
      <c r="M12" s="81"/>
    </row>
    <row r="13" spans="1:13" ht="15" customHeight="1">
      <c r="A13" s="83"/>
      <c r="B13" s="83"/>
      <c r="C13" s="83"/>
      <c r="D13" s="81"/>
      <c r="E13" s="81"/>
      <c r="F13" s="81"/>
      <c r="G13" s="81"/>
      <c r="H13" s="81"/>
      <c r="I13" s="81"/>
      <c r="J13" s="81"/>
      <c r="K13" s="81"/>
      <c r="L13" s="81"/>
      <c r="M13" s="81"/>
    </row>
    <row r="14" spans="1:13" ht="15" customHeight="1">
      <c r="A14" s="83"/>
      <c r="B14" s="83"/>
      <c r="C14" s="83"/>
      <c r="D14" s="81"/>
      <c r="E14" s="81"/>
      <c r="F14" s="81"/>
      <c r="G14" s="81"/>
      <c r="H14" s="81"/>
      <c r="I14" s="81"/>
      <c r="J14" s="81"/>
      <c r="K14" s="81"/>
      <c r="L14" s="81"/>
      <c r="M14" s="81"/>
    </row>
    <row r="15" spans="1:13" ht="15" customHeight="1">
      <c r="A15" s="83"/>
      <c r="B15" s="83"/>
      <c r="C15" s="83"/>
      <c r="D15" s="81"/>
      <c r="E15" s="81"/>
      <c r="F15" s="81"/>
      <c r="G15" s="81"/>
      <c r="H15" s="81"/>
      <c r="I15" s="81"/>
      <c r="J15" s="81"/>
      <c r="K15" s="81"/>
      <c r="L15" s="81"/>
      <c r="M15" s="81"/>
    </row>
    <row r="16" spans="1:13" ht="15" customHeight="1">
      <c r="A16" s="83"/>
      <c r="B16" s="83"/>
      <c r="C16" s="83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1:13" ht="15" customHeight="1">
      <c r="A17" s="83"/>
      <c r="B17" s="83"/>
      <c r="C17" s="83"/>
      <c r="D17" s="81"/>
      <c r="E17" s="81"/>
      <c r="F17" s="81"/>
      <c r="G17" s="81"/>
      <c r="H17" s="81"/>
      <c r="I17" s="81"/>
      <c r="J17" s="81"/>
      <c r="K17" s="81"/>
      <c r="L17" s="81"/>
      <c r="M17" s="81"/>
    </row>
    <row r="18" spans="1:13" ht="15" customHeight="1">
      <c r="A18" s="83"/>
      <c r="B18" s="83"/>
      <c r="C18" s="83"/>
      <c r="D18" s="81"/>
      <c r="E18" s="81"/>
      <c r="F18" s="81"/>
      <c r="G18" s="81"/>
      <c r="H18" s="81"/>
      <c r="I18" s="81"/>
      <c r="J18" s="81"/>
      <c r="K18" s="81"/>
      <c r="L18" s="81"/>
      <c r="M18" s="81"/>
    </row>
    <row r="19" spans="1:13" ht="15" customHeight="1">
      <c r="A19" s="83"/>
      <c r="B19" s="83"/>
      <c r="C19" s="83"/>
      <c r="D19" s="81"/>
      <c r="E19" s="81"/>
      <c r="F19" s="81"/>
      <c r="G19" s="81"/>
      <c r="H19" s="81"/>
      <c r="I19" s="81"/>
      <c r="J19" s="81"/>
      <c r="K19" s="81"/>
      <c r="L19" s="81"/>
      <c r="M19" s="81"/>
    </row>
    <row r="20" spans="1:13" ht="15" customHeight="1">
      <c r="A20" s="83"/>
      <c r="B20" s="83"/>
      <c r="C20" s="83"/>
      <c r="D20" s="81"/>
      <c r="E20" s="81"/>
      <c r="F20" s="81"/>
      <c r="G20" s="81"/>
      <c r="H20" s="81"/>
      <c r="I20" s="81"/>
      <c r="J20" s="81"/>
      <c r="K20" s="81"/>
      <c r="L20" s="81"/>
      <c r="M20" s="81"/>
    </row>
    <row r="21" spans="1:13" ht="15" customHeight="1">
      <c r="A21" s="83"/>
      <c r="B21" s="83"/>
      <c r="C21" s="83"/>
      <c r="D21" s="81"/>
      <c r="E21" s="81"/>
      <c r="F21" s="81"/>
      <c r="G21" s="81"/>
      <c r="H21" s="81"/>
      <c r="I21" s="81"/>
      <c r="J21" s="81"/>
      <c r="K21" s="81"/>
      <c r="L21" s="81"/>
      <c r="M21" s="81"/>
    </row>
    <row r="22" spans="1:13" ht="15" customHeight="1">
      <c r="A22" s="83"/>
      <c r="B22" s="83"/>
      <c r="C22" s="83"/>
      <c r="D22" s="81"/>
      <c r="E22" s="81"/>
      <c r="F22" s="81"/>
      <c r="G22" s="81"/>
      <c r="H22" s="81"/>
      <c r="I22" s="81"/>
      <c r="J22" s="81"/>
      <c r="K22" s="81"/>
      <c r="L22" s="81"/>
      <c r="M22" s="81"/>
    </row>
    <row r="23" spans="1:13" ht="15" customHeight="1">
      <c r="A23" s="83"/>
      <c r="B23" s="83"/>
      <c r="C23" s="83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3" ht="15" customHeight="1">
      <c r="A24" s="83"/>
      <c r="B24" s="83"/>
      <c r="C24" s="83"/>
      <c r="D24" s="81"/>
      <c r="E24" s="81"/>
      <c r="F24" s="81"/>
      <c r="G24" s="81"/>
      <c r="H24" s="81"/>
      <c r="I24" s="81"/>
      <c r="J24" s="81"/>
      <c r="K24" s="81"/>
      <c r="L24" s="81"/>
      <c r="M24" s="81"/>
    </row>
    <row r="25" spans="1:13" ht="15" customHeight="1">
      <c r="A25" s="83"/>
      <c r="B25" s="83"/>
      <c r="C25" s="83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1:13" ht="15" customHeight="1">
      <c r="A26" s="83"/>
      <c r="B26" s="83"/>
      <c r="C26" s="83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1:13" ht="15" customHeight="1">
      <c r="A27" s="83"/>
      <c r="B27" s="83"/>
      <c r="C27" s="83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1:13" ht="15" customHeight="1">
      <c r="A28" s="83"/>
      <c r="B28" s="83"/>
      <c r="C28" s="83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1:13" ht="15" customHeight="1">
      <c r="A29" s="83"/>
      <c r="B29" s="83"/>
      <c r="C29" s="83"/>
      <c r="D29" s="81"/>
      <c r="E29" s="81"/>
      <c r="F29" s="81"/>
      <c r="G29" s="81"/>
      <c r="H29" s="81"/>
      <c r="I29" s="81"/>
      <c r="J29" s="81"/>
      <c r="K29" s="81"/>
      <c r="L29" s="81"/>
      <c r="M29" s="81"/>
    </row>
    <row r="30" spans="1:13" ht="15" customHeight="1">
      <c r="A30" s="83"/>
      <c r="B30" s="83"/>
      <c r="C30" s="83"/>
      <c r="D30" s="81"/>
      <c r="E30" s="81"/>
      <c r="F30" s="81"/>
      <c r="G30" s="81"/>
      <c r="H30" s="81"/>
      <c r="I30" s="81"/>
      <c r="J30" s="81"/>
      <c r="K30" s="81"/>
      <c r="L30" s="81"/>
      <c r="M30" s="81"/>
    </row>
    <row r="31" spans="1:13" ht="22.5" customHeight="1">
      <c r="A31" s="83"/>
      <c r="B31" s="83"/>
      <c r="C31" s="83"/>
      <c r="D31" s="81"/>
      <c r="E31" s="81"/>
      <c r="F31" s="81"/>
      <c r="G31" s="81"/>
      <c r="H31" s="81"/>
      <c r="I31" s="81"/>
      <c r="J31" s="81"/>
      <c r="K31" s="81"/>
      <c r="L31" s="81"/>
      <c r="M31" s="81"/>
    </row>
    <row r="32" spans="1:1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</sheetData>
  <mergeCells count="21">
    <mergeCell ref="A1:M1"/>
    <mergeCell ref="N1:AP1048576"/>
    <mergeCell ref="A2:H2"/>
    <mergeCell ref="A3:A4"/>
    <mergeCell ref="B3:B4"/>
    <mergeCell ref="C3:C4"/>
    <mergeCell ref="D3:D4"/>
    <mergeCell ref="E3:E4"/>
    <mergeCell ref="D10:M31"/>
    <mergeCell ref="M3:M4"/>
    <mergeCell ref="A5:M5"/>
    <mergeCell ref="F3:G3"/>
    <mergeCell ref="H3:H4"/>
    <mergeCell ref="L2:M2"/>
    <mergeCell ref="L3:L4"/>
    <mergeCell ref="A10:C31"/>
    <mergeCell ref="I3:I4"/>
    <mergeCell ref="J3:J4"/>
    <mergeCell ref="K3:K4"/>
    <mergeCell ref="A6:A9"/>
    <mergeCell ref="C6:C9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1"/>
  <sheetViews>
    <sheetView topLeftCell="B1" zoomScaleNormal="100" workbookViewId="0">
      <selection activeCell="D6" sqref="D6"/>
    </sheetView>
  </sheetViews>
  <sheetFormatPr defaultRowHeight="15"/>
  <cols>
    <col min="1" max="1" width="1.42578125" hidden="1" customWidth="1"/>
    <col min="3" max="3" width="10.42578125" customWidth="1"/>
    <col min="7" max="7" width="9.140625" customWidth="1"/>
    <col min="8" max="8" width="10.28515625" bestFit="1" customWidth="1"/>
    <col min="12" max="12" width="14.42578125" customWidth="1"/>
    <col min="13" max="13" width="9.140625" customWidth="1"/>
  </cols>
  <sheetData>
    <row r="1" spans="1:3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15.75">
      <c r="A6" s="1"/>
      <c r="B6" s="25" t="s">
        <v>131</v>
      </c>
      <c r="C6" s="25"/>
      <c r="D6" s="25"/>
      <c r="E6" s="25"/>
      <c r="F6" s="25"/>
      <c r="G6" s="25"/>
      <c r="H6" s="46" t="s">
        <v>133</v>
      </c>
      <c r="I6" s="47"/>
      <c r="J6" s="47"/>
      <c r="K6" s="28">
        <v>96</v>
      </c>
      <c r="L6" s="45" t="s">
        <v>134</v>
      </c>
      <c r="M6" s="46" t="s">
        <v>89</v>
      </c>
      <c r="N6" s="47"/>
      <c r="O6" s="47"/>
      <c r="P6" s="31">
        <v>0.2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3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3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3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3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3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3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3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3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3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3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3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3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3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3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>
      <c r="Y511" s="1"/>
    </row>
  </sheetData>
  <mergeCells count="2">
    <mergeCell ref="H6:J6"/>
    <mergeCell ref="M6:O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7 2 b 6 d 7 e - b a e f - 4 0 a 3 - 8 0 3 a - a c 4 f d c a 5 8 b 9 d "   x m l n s = " h t t p : / / s c h e m a s . m i c r o s o f t . c o m / D a t a M a s h u p " > A A A A A F I E A A B Q S w M E F A A C A A g A O G 5 W W P T v c u u o A A A A + Q A A A B I A H A B D b 2 5 m a W c v U G F j a 2 F n Z S 5 4 b W w g o h g A K K A U A A A A A A A A A A A A A A A A A A A A A A A A A A A A h Y 9 N D o I w G E S v Q r q n L X / G k I + y c C u J 0 W j c N q V C I x R D W + F u L j y S V 5 B E M e x c z u R N 8 u b 1 e E I + t o 1 3 l 7 1 R n c 5 Q g C n y p B Z d q X S V I W c v / h r l D H Z c X H k l v Q n W J h 2 N y l B t 7 S 0 l Z B g G P E S 4 6 y s S U h q Q c 7 E 9 i F q 2 3 F f a W K 6 F R L 9 V + X + F G J w + M i z E Y Y x j u k p w E i U B k L m H Q u k F M y l j C m R R w s Y 1 1 v W S 9 c 7 f H 4 H M E c j 3 B n s D U E s D B B Q A A g A I A D h u V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4 b l Z Y d F p 2 n E g B A A A w A g A A E w A c A E Z v c m 1 1 b G F z L 1 N l Y 3 R p b 2 4 x L m 0 g o h g A K K A U A A A A A A A A A A A A A A A A A A A A A A A A A A A A j Z D N S g M x F I X 3 A / M O I U V o Y c z Y L i 2 u 6 g M U L L g Q F z P T 2 A 5 0 M i X J i F I K 1 o 2 g o N h V V 4 o b 1 x W s V v v 3 C j d v 5 J 0 Z X W i 7 M B A S 8 u W e e + 5 R P N B h L M h B f p a r t m V b q u 1 J 3 i Q F 2 v D 8 D i c V S v Z I h 2 v b I r h g Z A b m E p b m C h Y w h U 9 k h 9 x n d a / F i + m l F g v N h V Z F 2 t a 6 q 3 Z d V y Y s F K d c 6 V C 0 W B B H b p B I y U U Q c u U m q r k t E 5 + W S k 4 u v + 9 p r 4 K a f 9 v 0 K v 2 j l B 1 / / y t Q G M E 7 z G G C P N 0 L c w M f B E u m s E o N Z 9 5 Z Q 3 p C n c Q y q s W d J B K N 8 y 5 X x a y H 0 + t R u I e p u Y A 3 G F O H a G R E 8 z P d d w i i 5 0 x 1 A 3 i C F d Y s z e A H i S T y u c z h I 6 I J v M K M b a I P 8 G K u k c / X V b N h 2 B a C O p c B B o h 5 s t R u j o c w h p m 5 x f E 2 O B p m T e f m b g 2 t P e Q x l H d + g X 7 J t k L x n 1 y r X 1 B L A Q I t A B Q A A g A I A D h u V l j 0 7 3 L r q A A A A P k A A A A S A A A A A A A A A A A A A A A A A A A A A A B D b 2 5 m a W c v U G F j a 2 F n Z S 5 4 b W x Q S w E C L Q A U A A I A C A A 4 b l Z Y D 8 r p q 6 Q A A A D p A A A A E w A A A A A A A A A A A A A A A A D 0 A A A A W 0 N v b n R l b n R f V H l w Z X N d L n h t b F B L A Q I t A B Q A A g A I A D h u V l h 0 W n a c S A E A A D A C A A A T A A A A A A A A A A A A A A A A A O U B A A B G b 3 J t d W x h c y 9 T Z W N 0 a W 9 u M S 5 t U E s F B g A A A A A D A A M A w g A A A H o D A A A A A D Q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c O A A A A A A A A 1 Q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v 0 J j Q t 9 C 8 0 L X Q v d C 1 0 L 3 Q v d G L 0 L k g 0 Y L Q u N C / L n v Q k d C 4 0 Y D Q t t C w L D B 9 J n F 1 b 3 Q 7 L C Z x d W 9 0 O 1 N l Y 3 R p b 2 4 x L 1 R h Y m x l I D I v 0 J j Q t 9 C 8 0 L X Q v d C 1 0 L 3 Q v d G L 0 L k g 0 Y L Q u N C / L n v Q p t C 1 0 L 3 Q s C w x f S Z x d W 9 0 O y w m c X V v d D t T Z W N 0 a W 9 u M S 9 U Y W J s Z S A y L 9 C Y 0 L f Q v N C 1 0 L 3 Q t d C 9 0 L 3 R i 9 C 5 I N G C 0 L j Q v y 5 7 0 K H Q v 9 G A 0 L 7 R g S w y f S Z x d W 9 0 O y w m c X V v d D t T Z W N 0 a W 9 u M S 9 U Y W J s Z S A y L 9 C Y 0 L f Q v N C 1 0 L 3 Q t d C 9 0 L 3 R i 9 C 5 I N G C 0 L j Q v y 5 7 0 J / R g N C 1 0 L T Q u y 4 s M 3 0 m c X V v d D s s J n F 1 b 3 Q 7 U 2 V j d G l v b j E v V G F i b G U g M i / Q m N C 3 0 L z Q t d C 9 0 L X Q v d C 9 0 Y v Q u S D R g t C 4 0 L 8 u e 9 C e 0 L H R i t C 1 0 L w s N H 0 m c X V v d D s s J n F 1 b 3 Q 7 U 2 V j d G l v b j E v V G F i b G U g M i / Q m N C 3 0 L z Q t d C 9 0 L X Q v d C 9 0 Y v Q u S D R g t C 4 0 L 8 u e 9 C Y 0 L f Q v C 4 l L D V 9 J n F 1 b 3 Q 7 L C Z x d W 9 0 O 1 N l Y 3 R p b 2 4 x L 1 R h Y m x l I D I v 0 J j Q t 9 C 8 0 L X Q v d C 1 0 L 3 Q v d G L 0 L k g 0 Y L Q u N C / L n v Q k t C w 0 L v R j t G C 0 L A s N n 0 m c X V v d D s s J n F 1 b 3 Q 7 U 2 V j d G l v b j E v V G F i b G U g M i / Q m N C 3 0 L z Q t d C 9 0 L X Q v d C 9 0 Y v Q u S D R g t C 4 0 L 8 u e 9 C S 0 Y D Q t d C 8 0 Y 8 s N 3 0 m c X V v d D s s J n F 1 b 3 Q 7 U 2 V j d G l v b j E v V G F i b G U g M i / Q m N C 3 0 L z Q t d C 9 0 L X Q v d C 9 0 Y v Q u S D R g t C 4 0 L 8 u e y w 4 f S Z x d W 9 0 O y w m c X V v d D t T Z W N 0 a W 9 u M S 9 U Y W J s Z S A y L 9 C Y 0 L f Q v N C 1 0 L 3 Q t d C 9 0 L 3 R i 9 C 5 I N G C 0 L j Q v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I D I v 0 J j Q t 9 C 8 0 L X Q v d C 1 0 L 3 Q v d G L 0 L k g 0 Y L Q u N C / L n v Q k d C 4 0 Y D Q t t C w L D B 9 J n F 1 b 3 Q 7 L C Z x d W 9 0 O 1 N l Y 3 R p b 2 4 x L 1 R h Y m x l I D I v 0 J j Q t 9 C 8 0 L X Q v d C 1 0 L 3 Q v d G L 0 L k g 0 Y L Q u N C / L n v Q p t C 1 0 L 3 Q s C w x f S Z x d W 9 0 O y w m c X V v d D t T Z W N 0 a W 9 u M S 9 U Y W J s Z S A y L 9 C Y 0 L f Q v N C 1 0 L 3 Q t d C 9 0 L 3 R i 9 C 5 I N G C 0 L j Q v y 5 7 0 K H Q v 9 G A 0 L 7 R g S w y f S Z x d W 9 0 O y w m c X V v d D t T Z W N 0 a W 9 u M S 9 U Y W J s Z S A y L 9 C Y 0 L f Q v N C 1 0 L 3 Q t d C 9 0 L 3 R i 9 C 5 I N G C 0 L j Q v y 5 7 0 J / R g N C 1 0 L T Q u y 4 s M 3 0 m c X V v d D s s J n F 1 b 3 Q 7 U 2 V j d G l v b j E v V G F i b G U g M i / Q m N C 3 0 L z Q t d C 9 0 L X Q v d C 9 0 Y v Q u S D R g t C 4 0 L 8 u e 9 C e 0 L H R i t C 1 0 L w s N H 0 m c X V v d D s s J n F 1 b 3 Q 7 U 2 V j d G l v b j E v V G F i b G U g M i / Q m N C 3 0 L z Q t d C 9 0 L X Q v d C 9 0 Y v Q u S D R g t C 4 0 L 8 u e 9 C Y 0 L f Q v C 4 l L D V 9 J n F 1 b 3 Q 7 L C Z x d W 9 0 O 1 N l Y 3 R p b 2 4 x L 1 R h Y m x l I D I v 0 J j Q t 9 C 8 0 L X Q v d C 1 0 L 3 Q v d G L 0 L k g 0 Y L Q u N C / L n v Q k t C w 0 L v R j t G C 0 L A s N n 0 m c X V v d D s s J n F 1 b 3 Q 7 U 2 V j d G l v b j E v V G F i b G U g M i / Q m N C 3 0 L z Q t d C 9 0 L X Q v d C 9 0 Y v Q u S D R g t C 4 0 L 8 u e 9 C S 0 Y D Q t d C 8 0 Y 8 s N 3 0 m c X V v d D s s J n F 1 b 3 Q 7 U 2 V j d G l v b j E v V G F i b G U g M i / Q m N C 3 0 L z Q t d C 9 0 L X Q v d C 9 0 Y v Q u S D R g t C 4 0 L 8 u e y w 4 f S Z x d W 9 0 O y w m c X V v d D t T Z W N 0 a W 9 u M S 9 U Y W J s Z S A y L 9 C Y 0 L f Q v N C 1 0 L 3 Q t d C 9 0 L 3 R i 9 C 5 I N G C 0 L j Q v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9 C R 0 L j R g N C 2 0 L A m c X V v d D s s J n F 1 b 3 Q 7 0 K b Q t d C 9 0 L A m c X V v d D s s J n F 1 b 3 Q 7 0 K H Q v 9 G A 0 L 7 R g S Z x d W 9 0 O y w m c X V v d D v Q n 9 G A 0 L X Q t N C 7 L i Z x d W 9 0 O y w m c X V v d D v Q n t C x 0 Y r Q t d C 8 J n F 1 b 3 Q 7 L C Z x d W 9 0 O 9 C Y 0 L f Q v C 4 l J n F 1 b 3 Q 7 L C Z x d W 9 0 O 9 C S 0 L D Q u 9 G O 0 Y L Q s C Z x d W 9 0 O y w m c X V v d D v Q k t G A 0 L X Q v N G P J n F 1 b 3 Q 7 L C Z x d W 9 0 O 0 N v b H V t b j E m c X V v d D s s J n F 1 b 3 Q 7 Q 2 9 s d W 1 u M T A m c X V v d D t d I i A v P j x F b n R y e S B U e X B l P S J G a W x s T G F z d F V w Z G F 0 Z W Q i I F Z h b H V l P S J k M j A y N C 0 w M i 0 y M l Q x M D o 0 O D o y O C 4 4 O T Q 1 N z U 0 W i I g L z 4 8 R W 5 0 c n k g V H l w Z T 0 i R m l s b E N v b H V t b l R 5 c G V z I i B W Y W x 1 Z T 0 i c 0 J n W U Z C U V l F Q m d Z R 0 J n P T 0 i I C 8 + P E V u d H J 5 I F R 5 c G U 9 I k Z p b G x F c n J v c k N v d W 5 0 I i B W Y W x 1 Z T 0 i b D A i I C 8 + P E V u d H J 5 I F R 5 c G U 9 I k F k Z G V k V G 9 E Y X R h T W 9 k Z W w i I F Z h b H V l P S J s M C I g L z 4 8 R W 5 0 c n k g V H l w Z T 0 i U X V l c n l J R C I g V m F s d W U 9 I n N l N 2 R j O D l m M C 1 l M z k 1 L T R k M 2 M t Y W U 2 M y 0 5 Z j Y 2 N W Y x M T k z N 2 M i I C 8 + P C 9 T d G F i b G V F b n R y a W V z P j w v S X R l b T 4 8 S X R l b T 4 8 S X R l b U x v Y 2 F 0 a W 9 u P j x J d G V t V H l w Z T 5 G b 3 J t d W x h P C 9 J d G V t V H l w Z T 4 8 S X R l b V B h d G g + U 2 V j d G l v b j E v V G F i b G U l M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O j U r u 6 c I 0 K b Q Q 8 k j F f s + g A A A A A C A A A A A A A Q Z g A A A A E A A C A A A A D H I c j L R H G m Q Q Z w 3 9 Q 8 D l U e S a o t e J X T s + 1 7 f t F D n X 3 T j g A A A A A O g A A A A A I A A C A A A A C N q o D o P 2 n A 3 S e u Q P + e K 8 / O F b J L V 7 N i U + U j J u g 0 i u 5 a x 1 A A A A C k i u q b U W t Y 2 p b v 4 F l u x 2 y 5 M l d X F k q 8 k w 5 h 4 H i w / n G K Z k n y o g o R 6 + b g X B o 6 L i e H c 8 e D o l W B 6 k E s K 6 i g g N 5 a y c 2 O N d 9 I W y q N d Q E M 1 0 K R G x y l e k A A A A C J A p b P u W r L 2 3 q r S q N M 7 K 0 Y g O Q F i G 9 a I K 2 e L t w N H F v / 5 T 1 n / 7 Y k J j f u 6 G 5 Y F n a W / S k F j C k R U j V 1 T 6 g / 6 z e J i G K W < / D a t a M a s h u p > 
</file>

<file path=customXml/itemProps1.xml><?xml version="1.0" encoding="utf-8"?>
<ds:datastoreItem xmlns:ds="http://schemas.openxmlformats.org/officeDocument/2006/customXml" ds:itemID="{079F3261-4F99-429E-823E-12DAACF58D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Бытовые Eurohoff</vt:lpstr>
      <vt:lpstr>Мульты Eurohoff</vt:lpstr>
      <vt:lpstr>Полупром Eurohoff </vt:lpstr>
      <vt:lpstr>Тепловой насос Eurohoff</vt:lpstr>
      <vt:lpstr>.</vt:lpstr>
      <vt:lpstr>'Бытовые Eurohoff'!Print_Area</vt:lpstr>
      <vt:lpstr>'Бытовые Eurohoff'!Область_печати</vt:lpstr>
      <vt:lpstr>'Мульты Eurohoff'!Область_печати</vt:lpstr>
      <vt:lpstr>'Полупром Eurohoff '!Область_печати</vt:lpstr>
      <vt:lpstr>'Тепловой насос Eurohoff'!Область_печати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2025-02-14T10:21:29Z</dcterms:modified>
</cp:coreProperties>
</file>