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/>
  <bookViews>
    <workbookView xWindow="-105" yWindow="-105" windowWidth="23250" windowHeight="12570" tabRatio="933" activeTab="1"/>
  </bookViews>
  <sheets>
    <sheet name="Заказ" sheetId="3" r:id="rId1"/>
    <sheet name="Хлеб и выпечка" sheetId="5" r:id="rId2"/>
    <sheet name="Кондитер.изд." sheetId="6" r:id="rId3"/>
    <sheet name="Готовая выпечка " sheetId="23" r:id="rId4"/>
    <sheet name="Донаты" sheetId="22" r:id="rId5"/>
    <sheet name="Макарони" sheetId="25" r:id="rId6"/>
    <sheet name="Булочки для бургеров" sheetId="9" r:id="rId7"/>
    <sheet name="Завтраки" sheetId="8" r:id="rId8"/>
    <sheet name="Декорирование" sheetId="10" r:id="rId9"/>
    <sheet name="Напитки" sheetId="13" r:id="rId10"/>
    <sheet name="Порционная продукция" sheetId="12" r:id="rId11"/>
    <sheet name="Импульсный спрос" sheetId="15" r:id="rId12"/>
    <sheet name="Мороженное" sheetId="16" r:id="rId13"/>
    <sheet name="Кофе и какао" sheetId="11" r:id="rId14"/>
    <sheet name="Ассортимент для ритейл" sheetId="18" r:id="rId15"/>
    <sheet name="Изделия для ритейл" sheetId="24" r:id="rId16"/>
  </sheets>
  <externalReferences>
    <externalReference r:id="rId17"/>
  </externalReferences>
  <definedNames>
    <definedName name="_xlnm._FilterDatabase" localSheetId="2" hidden="1">Кондитер.изд.!#REF!</definedName>
    <definedName name="_xlnm._FilterDatabase" localSheetId="1" hidden="1">'Хлеб и выпечка'!$I$5:$J$88</definedName>
    <definedName name="округление" localSheetId="14">'[1]Хлеб и Выпечка'!#REF!</definedName>
    <definedName name="округление" localSheetId="6">'Булочки для бургеров'!#REF!</definedName>
    <definedName name="округление" localSheetId="3">'Готовая выпечка '!#REF!</definedName>
    <definedName name="округление" localSheetId="8">'[1]Хлеб и Выпечка'!#REF!</definedName>
    <definedName name="округление" localSheetId="4">Донаты!#REF!</definedName>
    <definedName name="округление" localSheetId="7">Завтраки!#REF!</definedName>
    <definedName name="округление" localSheetId="15">'Изделия для ритейл'!#REF!</definedName>
    <definedName name="округление" localSheetId="11">'Импульсный спрос'!#REF!</definedName>
    <definedName name="округление" localSheetId="2">'[1]Хлеб и Выпечка'!#REF!</definedName>
    <definedName name="округление" localSheetId="13">'[1]Хлеб и Выпечка'!#REF!</definedName>
    <definedName name="округление" localSheetId="5">Макарони!#REF!</definedName>
    <definedName name="округление" localSheetId="12">'[1]Хлеб и Выпечка'!#REF!</definedName>
    <definedName name="округление" localSheetId="9">Напитки!#REF!</definedName>
    <definedName name="округление" localSheetId="10">'[1]Хлеб и Выпечка'!#REF!</definedName>
    <definedName name="округление">'Хлеб и выпечка'!#REF!</definedName>
    <definedName name="произв">'Хлеб и выпечка'!$N$76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0" i="6" l="1"/>
  <c r="G31" i="24"/>
  <c r="G30" i="24"/>
  <c r="G28" i="24"/>
  <c r="G27" i="24"/>
  <c r="G25" i="24"/>
  <c r="G24" i="24"/>
  <c r="G23" i="24"/>
  <c r="G4" i="11"/>
  <c r="I4" i="23" l="1"/>
  <c r="I4" i="24" l="1"/>
  <c r="H31" i="24" l="1"/>
  <c r="J31" i="24" s="1"/>
  <c r="H30" i="24"/>
  <c r="J30" i="24" s="1"/>
  <c r="H28" i="24"/>
  <c r="J28" i="24" s="1"/>
  <c r="H27" i="24"/>
  <c r="J27" i="24" s="1"/>
  <c r="H25" i="24"/>
  <c r="J25" i="24" s="1"/>
  <c r="H24" i="24"/>
  <c r="J24" i="24" s="1"/>
  <c r="H23" i="24"/>
  <c r="J23" i="24" s="1"/>
  <c r="H50" i="23" l="1"/>
  <c r="J50" i="23" s="1"/>
  <c r="H9" i="11"/>
  <c r="H8" i="11"/>
  <c r="G36" i="13" l="1"/>
  <c r="I36" i="13" s="1"/>
  <c r="G35" i="13"/>
  <c r="I35" i="13" s="1"/>
  <c r="G34" i="13"/>
  <c r="I34" i="13" s="1"/>
  <c r="G33" i="13"/>
  <c r="I33" i="13" s="1"/>
  <c r="H34" i="5"/>
  <c r="J34" i="5" s="1"/>
  <c r="H17" i="24"/>
  <c r="J17" i="24" s="1"/>
  <c r="H16" i="24"/>
  <c r="J16" i="24" s="1"/>
  <c r="M4" i="18"/>
  <c r="H19" i="22" l="1"/>
  <c r="H13" i="22"/>
  <c r="H14" i="22"/>
  <c r="H15" i="22"/>
  <c r="H16" i="22"/>
  <c r="H17" i="22"/>
  <c r="H18" i="22"/>
  <c r="H12" i="22"/>
  <c r="H9" i="22" l="1"/>
  <c r="J9" i="22" s="1"/>
  <c r="H10" i="22"/>
  <c r="J10" i="22" s="1"/>
  <c r="H23" i="22"/>
  <c r="H38" i="5" l="1"/>
  <c r="J38" i="5" s="1"/>
  <c r="L43" i="18"/>
  <c r="N43" i="18" s="1"/>
  <c r="L41" i="18" l="1"/>
  <c r="N41" i="18" s="1"/>
  <c r="L46" i="18"/>
  <c r="N46" i="18" s="1"/>
  <c r="M29" i="6" l="1"/>
  <c r="O29" i="6" s="1"/>
  <c r="I29" i="6"/>
  <c r="M52" i="6"/>
  <c r="O52" i="6" s="1"/>
  <c r="I52" i="6"/>
  <c r="L45" i="18" l="1"/>
  <c r="N45" i="18" s="1"/>
  <c r="M42" i="6" l="1"/>
  <c r="M44" i="6"/>
  <c r="M45" i="6"/>
  <c r="M46" i="6"/>
  <c r="M43" i="6"/>
  <c r="M38" i="6"/>
  <c r="M39" i="6"/>
  <c r="M40" i="6"/>
  <c r="M25" i="6"/>
  <c r="L21" i="18" l="1"/>
  <c r="L22" i="18"/>
  <c r="L23" i="18"/>
  <c r="L20" i="18"/>
  <c r="H12" i="23"/>
  <c r="J12" i="23" s="1"/>
  <c r="H31" i="23" l="1"/>
  <c r="J31" i="23" s="1"/>
  <c r="H30" i="23"/>
  <c r="J30" i="23" s="1"/>
  <c r="M60" i="6" l="1"/>
  <c r="H28" i="23" l="1"/>
  <c r="J28" i="23" s="1"/>
  <c r="H27" i="23"/>
  <c r="J27" i="23" s="1"/>
  <c r="H37" i="5"/>
  <c r="J37" i="5" s="1"/>
  <c r="H24" i="5" l="1"/>
  <c r="J24" i="5" s="1"/>
  <c r="J19" i="22" l="1"/>
  <c r="J18" i="22"/>
  <c r="J17" i="22"/>
  <c r="M70" i="6"/>
  <c r="O70" i="6" s="1"/>
  <c r="N21" i="18" l="1"/>
  <c r="N22" i="18"/>
  <c r="N23" i="18"/>
  <c r="N20" i="18"/>
  <c r="I4" i="25"/>
  <c r="B7" i="3" s="1"/>
  <c r="H12" i="25"/>
  <c r="J12" i="25" s="1"/>
  <c r="H11" i="25"/>
  <c r="J11" i="25" s="1"/>
  <c r="H10" i="25"/>
  <c r="J10" i="25" s="1"/>
  <c r="H9" i="25"/>
  <c r="J9" i="25" s="1"/>
  <c r="H19" i="15"/>
  <c r="J19" i="15" s="1"/>
  <c r="M28" i="6"/>
  <c r="O28" i="6" s="1"/>
  <c r="I28" i="6"/>
  <c r="H25" i="22"/>
  <c r="J25" i="22" s="1"/>
  <c r="J4" i="25" l="1"/>
  <c r="C7" i="3" s="1"/>
  <c r="M69" i="6"/>
  <c r="L55" i="18" l="1"/>
  <c r="N55" i="18" s="1"/>
  <c r="L54" i="18"/>
  <c r="N54" i="18" s="1"/>
  <c r="L53" i="18"/>
  <c r="N53" i="18" s="1"/>
  <c r="L52" i="18"/>
  <c r="N52" i="18" s="1"/>
  <c r="M31" i="6"/>
  <c r="O31" i="6" s="1"/>
  <c r="I31" i="6"/>
  <c r="I53" i="6"/>
  <c r="M53" i="6"/>
  <c r="O53" i="6" s="1"/>
  <c r="H13" i="5"/>
  <c r="J13" i="5" s="1"/>
  <c r="I13" i="13"/>
  <c r="N4" i="6"/>
  <c r="M27" i="6"/>
  <c r="O27" i="6" s="1"/>
  <c r="I27" i="6"/>
  <c r="M26" i="6"/>
  <c r="O26" i="6" s="1"/>
  <c r="I26" i="6"/>
  <c r="H60" i="23" l="1"/>
  <c r="J60" i="23" s="1"/>
  <c r="H59" i="23"/>
  <c r="J59" i="23" s="1"/>
  <c r="H58" i="23"/>
  <c r="J58" i="23" s="1"/>
  <c r="H57" i="23"/>
  <c r="J57" i="23" s="1"/>
  <c r="M11" i="6"/>
  <c r="O11" i="6" s="1"/>
  <c r="I11" i="6"/>
  <c r="O10" i="6"/>
  <c r="I10" i="6"/>
  <c r="M9" i="6"/>
  <c r="O9" i="6" s="1"/>
  <c r="I9" i="6"/>
  <c r="M8" i="6"/>
  <c r="O8" i="6" s="1"/>
  <c r="I8" i="6"/>
  <c r="L14" i="18"/>
  <c r="L15" i="18"/>
  <c r="M22" i="6"/>
  <c r="O22" i="6" s="1"/>
  <c r="I22" i="6"/>
  <c r="O25" i="6"/>
  <c r="I25" i="6"/>
  <c r="L33" i="18"/>
  <c r="L32" i="18"/>
  <c r="H91" i="5" l="1"/>
  <c r="J91" i="5" s="1"/>
  <c r="H90" i="5"/>
  <c r="J90" i="5" s="1"/>
  <c r="H55" i="5"/>
  <c r="H56" i="5"/>
  <c r="H54" i="5"/>
  <c r="J56" i="5" l="1"/>
  <c r="J55" i="5"/>
  <c r="J54" i="5"/>
  <c r="M72" i="6" l="1"/>
  <c r="M71" i="6" l="1"/>
  <c r="O71" i="6" s="1"/>
  <c r="H4" i="13"/>
  <c r="G53" i="13"/>
  <c r="I53" i="13" s="1"/>
  <c r="G52" i="13"/>
  <c r="I52" i="13" s="1"/>
  <c r="G51" i="13"/>
  <c r="I51" i="13" s="1"/>
  <c r="G50" i="13"/>
  <c r="I50" i="13" s="1"/>
  <c r="G49" i="13"/>
  <c r="I49" i="13" s="1"/>
  <c r="G48" i="13"/>
  <c r="I48" i="13" s="1"/>
  <c r="H24" i="22" l="1"/>
  <c r="J24" i="22" s="1"/>
  <c r="J23" i="22"/>
  <c r="H11" i="23" l="1"/>
  <c r="J11" i="23" s="1"/>
  <c r="H10" i="23"/>
  <c r="J10" i="23" s="1"/>
  <c r="H39" i="5" l="1"/>
  <c r="M19" i="6" l="1"/>
  <c r="O19" i="6" s="1"/>
  <c r="M18" i="6"/>
  <c r="O18" i="6" s="1"/>
  <c r="H86" i="5" l="1"/>
  <c r="J86" i="5" s="1"/>
  <c r="H12" i="24" l="1"/>
  <c r="J12" i="24" s="1"/>
  <c r="H11" i="24"/>
  <c r="J11" i="24" s="1"/>
  <c r="H10" i="24"/>
  <c r="J10" i="24" s="1"/>
  <c r="B17" i="3"/>
  <c r="H39" i="23"/>
  <c r="J4" i="24" l="1"/>
  <c r="C17" i="3" s="1"/>
  <c r="H41" i="23" l="1"/>
  <c r="J41" i="23" s="1"/>
  <c r="H40" i="23"/>
  <c r="J40" i="23" s="1"/>
  <c r="J39" i="23"/>
  <c r="H29" i="23" l="1"/>
  <c r="J29" i="23" s="1"/>
  <c r="H42" i="5"/>
  <c r="H43" i="5"/>
  <c r="H41" i="5"/>
  <c r="J41" i="5" s="1"/>
  <c r="G25" i="13" l="1"/>
  <c r="G24" i="13"/>
  <c r="N18" i="18" l="1"/>
  <c r="N17" i="18"/>
  <c r="I4" i="22" l="1"/>
  <c r="B6" i="3" s="1"/>
  <c r="H21" i="22"/>
  <c r="J21" i="22" s="1"/>
  <c r="H20" i="22"/>
  <c r="J20" i="22" s="1"/>
  <c r="J16" i="22"/>
  <c r="J15" i="22"/>
  <c r="H54" i="23" l="1"/>
  <c r="J54" i="23" s="1"/>
  <c r="H53" i="23"/>
  <c r="J53" i="23" s="1"/>
  <c r="H52" i="23"/>
  <c r="J52" i="23" s="1"/>
  <c r="H49" i="23"/>
  <c r="J49" i="23" s="1"/>
  <c r="H48" i="23"/>
  <c r="J48" i="23" s="1"/>
  <c r="H47" i="23"/>
  <c r="J47" i="23" s="1"/>
  <c r="H36" i="23"/>
  <c r="J36" i="23" s="1"/>
  <c r="H35" i="23"/>
  <c r="J35" i="23" s="1"/>
  <c r="H24" i="23"/>
  <c r="J24" i="23" s="1"/>
  <c r="H22" i="23"/>
  <c r="J22" i="23" s="1"/>
  <c r="H21" i="23"/>
  <c r="J21" i="23" s="1"/>
  <c r="H20" i="23"/>
  <c r="J20" i="23" s="1"/>
  <c r="H19" i="23"/>
  <c r="J19" i="23" s="1"/>
  <c r="H18" i="23"/>
  <c r="J18" i="23" s="1"/>
  <c r="J16" i="23"/>
  <c r="H15" i="23"/>
  <c r="J15" i="23" s="1"/>
  <c r="B5" i="3"/>
  <c r="J4" i="23" l="1"/>
  <c r="C5" i="3" s="1"/>
  <c r="M24" i="6"/>
  <c r="O24" i="6" s="1"/>
  <c r="I24" i="6"/>
  <c r="M17" i="6"/>
  <c r="O17" i="6" s="1"/>
  <c r="M16" i="6"/>
  <c r="O16" i="6" s="1"/>
  <c r="I4" i="8" l="1"/>
  <c r="O14" i="6" l="1"/>
  <c r="I14" i="6"/>
  <c r="O13" i="6"/>
  <c r="I13" i="6"/>
  <c r="L50" i="18" l="1"/>
  <c r="N50" i="18" s="1"/>
  <c r="L49" i="18"/>
  <c r="N49" i="18" s="1"/>
  <c r="L39" i="18"/>
  <c r="N39" i="18" s="1"/>
  <c r="L37" i="18"/>
  <c r="N37" i="18" s="1"/>
  <c r="L36" i="18"/>
  <c r="N36" i="18" s="1"/>
  <c r="L35" i="18"/>
  <c r="N35" i="18" s="1"/>
  <c r="L29" i="18"/>
  <c r="N29" i="18" s="1"/>
  <c r="L28" i="18"/>
  <c r="N28" i="18" s="1"/>
  <c r="L27" i="18"/>
  <c r="N27" i="18" s="1"/>
  <c r="N33" i="18"/>
  <c r="N32" i="18"/>
  <c r="N15" i="18"/>
  <c r="N14" i="18"/>
  <c r="L13" i="18"/>
  <c r="N13" i="18" s="1"/>
  <c r="L11" i="18"/>
  <c r="N11" i="18" s="1"/>
  <c r="L10" i="18"/>
  <c r="N10" i="18" s="1"/>
  <c r="L9" i="18"/>
  <c r="N9" i="18" s="1"/>
  <c r="B16" i="3"/>
  <c r="H16" i="11"/>
  <c r="H13" i="11"/>
  <c r="H12" i="11"/>
  <c r="H11" i="11"/>
  <c r="I11" i="16"/>
  <c r="I10" i="16"/>
  <c r="I9" i="16"/>
  <c r="I8" i="16"/>
  <c r="I7" i="16"/>
  <c r="H4" i="16"/>
  <c r="B14" i="3" s="1"/>
  <c r="H17" i="15"/>
  <c r="J17" i="15" s="1"/>
  <c r="H15" i="15"/>
  <c r="J15" i="15" s="1"/>
  <c r="H14" i="15"/>
  <c r="J14" i="15" s="1"/>
  <c r="H13" i="15"/>
  <c r="J13" i="15" s="1"/>
  <c r="H12" i="15"/>
  <c r="J12" i="15" s="1"/>
  <c r="H10" i="15"/>
  <c r="J10" i="15" s="1"/>
  <c r="H9" i="15"/>
  <c r="J9" i="15" s="1"/>
  <c r="H8" i="15"/>
  <c r="J8" i="15" s="1"/>
  <c r="I4" i="15"/>
  <c r="B13" i="3" s="1"/>
  <c r="G9" i="12"/>
  <c r="I9" i="12" s="1"/>
  <c r="G8" i="12"/>
  <c r="I8" i="12" s="1"/>
  <c r="G7" i="12"/>
  <c r="I7" i="12" s="1"/>
  <c r="H4" i="12"/>
  <c r="B12" i="3" s="1"/>
  <c r="G46" i="13"/>
  <c r="I46" i="13" s="1"/>
  <c r="G45" i="13"/>
  <c r="I45" i="13" s="1"/>
  <c r="G44" i="13"/>
  <c r="I44" i="13" s="1"/>
  <c r="G43" i="13"/>
  <c r="I43" i="13" s="1"/>
  <c r="G42" i="13"/>
  <c r="I42" i="13" s="1"/>
  <c r="G41" i="13"/>
  <c r="I41" i="13" s="1"/>
  <c r="G40" i="13"/>
  <c r="I40" i="13" s="1"/>
  <c r="G31" i="13"/>
  <c r="I31" i="13" s="1"/>
  <c r="G30" i="13"/>
  <c r="I30" i="13" s="1"/>
  <c r="G29" i="13"/>
  <c r="I29" i="13" s="1"/>
  <c r="G28" i="13"/>
  <c r="I28" i="13" s="1"/>
  <c r="I25" i="13"/>
  <c r="I24" i="13"/>
  <c r="G22" i="13"/>
  <c r="I22" i="13" s="1"/>
  <c r="G21" i="13"/>
  <c r="I21" i="13" s="1"/>
  <c r="G20" i="13"/>
  <c r="I20" i="13" s="1"/>
  <c r="G19" i="13"/>
  <c r="I19" i="13" s="1"/>
  <c r="I17" i="13"/>
  <c r="I16" i="13"/>
  <c r="I15" i="13"/>
  <c r="I12" i="13"/>
  <c r="I11" i="13"/>
  <c r="I10" i="13"/>
  <c r="B11" i="3"/>
  <c r="H18" i="10"/>
  <c r="H16" i="10"/>
  <c r="H15" i="10"/>
  <c r="H12" i="10"/>
  <c r="H11" i="10"/>
  <c r="H10" i="10"/>
  <c r="H8" i="10"/>
  <c r="G4" i="10"/>
  <c r="B10" i="3" s="1"/>
  <c r="H8" i="8"/>
  <c r="J8" i="8" s="1"/>
  <c r="B9" i="3"/>
  <c r="H15" i="9"/>
  <c r="J15" i="9" s="1"/>
  <c r="H13" i="9"/>
  <c r="J13" i="9" s="1"/>
  <c r="H12" i="9"/>
  <c r="J12" i="9" s="1"/>
  <c r="H11" i="9"/>
  <c r="J11" i="9" s="1"/>
  <c r="H10" i="9"/>
  <c r="J10" i="9" s="1"/>
  <c r="H9" i="9"/>
  <c r="J9" i="9" s="1"/>
  <c r="H8" i="9"/>
  <c r="J8" i="9" s="1"/>
  <c r="I4" i="9"/>
  <c r="B8" i="3" s="1"/>
  <c r="J14" i="22"/>
  <c r="J13" i="22"/>
  <c r="J12" i="22"/>
  <c r="O72" i="6"/>
  <c r="O69" i="6"/>
  <c r="M67" i="6"/>
  <c r="O67" i="6" s="1"/>
  <c r="M66" i="6"/>
  <c r="O66" i="6" s="1"/>
  <c r="M65" i="6"/>
  <c r="O65" i="6" s="1"/>
  <c r="M64" i="6"/>
  <c r="O64" i="6" s="1"/>
  <c r="M63" i="6"/>
  <c r="O63" i="6" s="1"/>
  <c r="M62" i="6"/>
  <c r="O62" i="6" s="1"/>
  <c r="O60" i="6"/>
  <c r="M57" i="6"/>
  <c r="O57" i="6" s="1"/>
  <c r="I57" i="6"/>
  <c r="M56" i="6"/>
  <c r="O56" i="6" s="1"/>
  <c r="I56" i="6"/>
  <c r="M55" i="6"/>
  <c r="O55" i="6" s="1"/>
  <c r="I55" i="6"/>
  <c r="M23" i="6"/>
  <c r="O23" i="6" s="1"/>
  <c r="I23" i="6"/>
  <c r="M21" i="6"/>
  <c r="O21" i="6" s="1"/>
  <c r="I21" i="6"/>
  <c r="M51" i="6"/>
  <c r="O51" i="6" s="1"/>
  <c r="I51" i="6"/>
  <c r="O49" i="6"/>
  <c r="O48" i="6"/>
  <c r="O46" i="6"/>
  <c r="K46" i="6"/>
  <c r="O45" i="6"/>
  <c r="K45" i="6"/>
  <c r="O44" i="6"/>
  <c r="K44" i="6"/>
  <c r="O43" i="6"/>
  <c r="K43" i="6"/>
  <c r="O42" i="6"/>
  <c r="K42" i="6"/>
  <c r="O40" i="6"/>
  <c r="I40" i="6"/>
  <c r="O39" i="6"/>
  <c r="I39" i="6"/>
  <c r="O38" i="6"/>
  <c r="K38" i="6"/>
  <c r="O36" i="6"/>
  <c r="K36" i="6"/>
  <c r="O34" i="6"/>
  <c r="K34" i="6"/>
  <c r="O33" i="6"/>
  <c r="K33" i="6"/>
  <c r="B4" i="3"/>
  <c r="H88" i="5"/>
  <c r="J88" i="5" s="1"/>
  <c r="H85" i="5"/>
  <c r="J85" i="5" s="1"/>
  <c r="H84" i="5"/>
  <c r="J84" i="5" s="1"/>
  <c r="H82" i="5"/>
  <c r="J82" i="5" s="1"/>
  <c r="H81" i="5"/>
  <c r="J81" i="5" s="1"/>
  <c r="H80" i="5"/>
  <c r="J80" i="5" s="1"/>
  <c r="H79" i="5"/>
  <c r="J79" i="5" s="1"/>
  <c r="H77" i="5"/>
  <c r="J77" i="5" s="1"/>
  <c r="H76" i="5"/>
  <c r="J76" i="5" s="1"/>
  <c r="H74" i="5"/>
  <c r="J74" i="5" s="1"/>
  <c r="H73" i="5"/>
  <c r="J73" i="5" s="1"/>
  <c r="H72" i="5"/>
  <c r="J72" i="5" s="1"/>
  <c r="H71" i="5"/>
  <c r="J71" i="5" s="1"/>
  <c r="H69" i="5"/>
  <c r="J69" i="5" s="1"/>
  <c r="H68" i="5"/>
  <c r="J68" i="5" s="1"/>
  <c r="H59" i="5"/>
  <c r="J59" i="5" s="1"/>
  <c r="H58" i="5"/>
  <c r="J58" i="5" s="1"/>
  <c r="H66" i="5"/>
  <c r="J66" i="5" s="1"/>
  <c r="H65" i="5"/>
  <c r="J65" i="5" s="1"/>
  <c r="H63" i="5"/>
  <c r="J63" i="5" s="1"/>
  <c r="H62" i="5"/>
  <c r="J62" i="5" s="1"/>
  <c r="H61" i="5"/>
  <c r="J61" i="5" s="1"/>
  <c r="H52" i="5"/>
  <c r="J52" i="5" s="1"/>
  <c r="H51" i="5"/>
  <c r="J51" i="5" s="1"/>
  <c r="H50" i="5"/>
  <c r="J50" i="5" s="1"/>
  <c r="H48" i="5"/>
  <c r="J48" i="5" s="1"/>
  <c r="H47" i="5"/>
  <c r="J47" i="5" s="1"/>
  <c r="H46" i="5"/>
  <c r="J46" i="5" s="1"/>
  <c r="H45" i="5"/>
  <c r="J45" i="5" s="1"/>
  <c r="H44" i="5"/>
  <c r="J44" i="5" s="1"/>
  <c r="J43" i="5"/>
  <c r="J42" i="5"/>
  <c r="J39" i="5"/>
  <c r="H36" i="5"/>
  <c r="J36" i="5" s="1"/>
  <c r="H33" i="5"/>
  <c r="J33" i="5" s="1"/>
  <c r="H32" i="5"/>
  <c r="J32" i="5" s="1"/>
  <c r="H31" i="5"/>
  <c r="J31" i="5" s="1"/>
  <c r="H30" i="5"/>
  <c r="J30" i="5" s="1"/>
  <c r="H29" i="5"/>
  <c r="J29" i="5" s="1"/>
  <c r="H28" i="5"/>
  <c r="J28" i="5" s="1"/>
  <c r="H27" i="5"/>
  <c r="J27" i="5" s="1"/>
  <c r="H26" i="5"/>
  <c r="J26" i="5" s="1"/>
  <c r="H25" i="5"/>
  <c r="J25" i="5" s="1"/>
  <c r="H23" i="5"/>
  <c r="J23" i="5" s="1"/>
  <c r="H22" i="5"/>
  <c r="J22" i="5" s="1"/>
  <c r="H21" i="5"/>
  <c r="J21" i="5" s="1"/>
  <c r="H20" i="5"/>
  <c r="J20" i="5" s="1"/>
  <c r="H19" i="5"/>
  <c r="J19" i="5" s="1"/>
  <c r="H18" i="5"/>
  <c r="J18" i="5" s="1"/>
  <c r="H17" i="5"/>
  <c r="J17" i="5" s="1"/>
  <c r="H15" i="5"/>
  <c r="J15" i="5" s="1"/>
  <c r="H11" i="5"/>
  <c r="J11" i="5" s="1"/>
  <c r="H9" i="5"/>
  <c r="J9" i="5" s="1"/>
  <c r="H8" i="5"/>
  <c r="J8" i="5" s="1"/>
  <c r="H7" i="5"/>
  <c r="J7" i="5" s="1"/>
  <c r="I4" i="5"/>
  <c r="B3" i="3" s="1"/>
  <c r="B15" i="3"/>
  <c r="N4" i="18" l="1"/>
  <c r="C16" i="3" s="1"/>
  <c r="H4" i="11"/>
  <c r="C15" i="3" s="1"/>
  <c r="O4" i="6"/>
  <c r="C4" i="3" s="1"/>
  <c r="I4" i="13"/>
  <c r="C11" i="3" s="1"/>
  <c r="H4" i="10"/>
  <c r="C10" i="3" s="1"/>
  <c r="I4" i="12"/>
  <c r="C12" i="3" s="1"/>
  <c r="I4" i="16"/>
  <c r="C14" i="3" s="1"/>
  <c r="J4" i="9"/>
  <c r="C8" i="3" s="1"/>
  <c r="J4" i="8"/>
  <c r="C9" i="3" s="1"/>
  <c r="J4" i="22"/>
  <c r="C6" i="3" s="1"/>
  <c r="J4" i="15"/>
  <c r="C13" i="3" s="1"/>
  <c r="J4" i="5"/>
  <c r="C3" i="3" s="1"/>
  <c r="B18" i="3"/>
  <c r="C18" i="3" l="1"/>
</calcChain>
</file>

<file path=xl/sharedStrings.xml><?xml version="1.0" encoding="utf-8"?>
<sst xmlns="http://schemas.openxmlformats.org/spreadsheetml/2006/main" count="934" uniqueCount="570">
  <si>
    <t>Общая сумма ЗАКАЗА</t>
  </si>
  <si>
    <t>шт</t>
  </si>
  <si>
    <t>руб</t>
  </si>
  <si>
    <t>Декорирование</t>
  </si>
  <si>
    <t>Готовая выпечка</t>
  </si>
  <si>
    <t>Порционная продукция</t>
  </si>
  <si>
    <t>Напитки</t>
  </si>
  <si>
    <t>Мороженное</t>
  </si>
  <si>
    <t>Итого</t>
  </si>
  <si>
    <t>Маффин Яблочный с корицей, 90гр</t>
  </si>
  <si>
    <t>Маффин Бруснично /Апельсиновый, 90гр</t>
  </si>
  <si>
    <t>Маффин с Черной смородиной, 90гр</t>
  </si>
  <si>
    <t>Заказ</t>
  </si>
  <si>
    <t>Код</t>
  </si>
  <si>
    <t>Изображение</t>
  </si>
  <si>
    <t>Рейтинг
продаж</t>
  </si>
  <si>
    <t>00-00000516</t>
  </si>
  <si>
    <t>УТ-00000586</t>
  </si>
  <si>
    <t>УТ-00000587</t>
  </si>
  <si>
    <t>УТ-00000588</t>
  </si>
  <si>
    <t>УТ-00000720</t>
  </si>
  <si>
    <t>УТ-00001101</t>
  </si>
  <si>
    <t>УТ-00000915</t>
  </si>
  <si>
    <t>УТ-00000918</t>
  </si>
  <si>
    <t>УТ-00000916</t>
  </si>
  <si>
    <t xml:space="preserve">    Брецель</t>
  </si>
  <si>
    <t>УТ-00000651</t>
  </si>
  <si>
    <t>УТ-00000723</t>
  </si>
  <si>
    <t>УТ-00000745</t>
  </si>
  <si>
    <t>УТ-00000746</t>
  </si>
  <si>
    <t>УТ-00000974</t>
  </si>
  <si>
    <t xml:space="preserve">НОВИНКА
</t>
  </si>
  <si>
    <t xml:space="preserve">НОВИНКА
</t>
  </si>
  <si>
    <t>Эта страница закончилась, но у нас есть еще много не менее интересных страниц :)</t>
  </si>
  <si>
    <t xml:space="preserve">			УТ-00000100</t>
  </si>
  <si>
    <t xml:space="preserve">			УТ-00000097</t>
  </si>
  <si>
    <t>Элитные пирожные</t>
  </si>
  <si>
    <t xml:space="preserve">			УТ-00000078</t>
  </si>
  <si>
    <t>УТ-00000710</t>
  </si>
  <si>
    <t>УТ-00000865</t>
  </si>
  <si>
    <t xml:space="preserve">Птифуры (мини пирожные) </t>
  </si>
  <si>
    <t>УТ-00000575</t>
  </si>
  <si>
    <t>УТ-00000576</t>
  </si>
  <si>
    <t>УТ-00000567</t>
  </si>
  <si>
    <t>УТ-00000569</t>
  </si>
  <si>
    <t>УТ-00000570</t>
  </si>
  <si>
    <t>УТ-00000841</t>
  </si>
  <si>
    <t>УТ-00000843</t>
  </si>
  <si>
    <t>УТ-00000984</t>
  </si>
  <si>
    <t>УТ-00001300</t>
  </si>
  <si>
    <t>УТ-00000977</t>
  </si>
  <si>
    <t>УТ-00000986</t>
  </si>
  <si>
    <t>УТ-00000987</t>
  </si>
  <si>
    <t>УТ-00000988</t>
  </si>
  <si>
    <t>УТ-00000989</t>
  </si>
  <si>
    <t>УТ-00000990</t>
  </si>
  <si>
    <t>УТ-00000979</t>
  </si>
  <si>
    <t>Киш сыр и ветчиной</t>
  </si>
  <si>
    <t>УТ-00000981</t>
  </si>
  <si>
    <t>Киш с курицей и грибами</t>
  </si>
  <si>
    <t>УТ-00000858</t>
  </si>
  <si>
    <t>Печенье "Орешки" со сгущенкой  (1кор , 2 кг.)</t>
  </si>
  <si>
    <t>УТ-00000578</t>
  </si>
  <si>
    <t>УТ-00000579</t>
  </si>
  <si>
    <t>УТ-00000580</t>
  </si>
  <si>
    <t>УТ-00000581</t>
  </si>
  <si>
    <t>УТ-00000582</t>
  </si>
  <si>
    <t xml:space="preserve">УТ-00001388
</t>
  </si>
  <si>
    <t xml:space="preserve">УТ-00001387
</t>
  </si>
  <si>
    <t xml:space="preserve">УТ-00001386
</t>
  </si>
  <si>
    <t>Эмульсия</t>
  </si>
  <si>
    <t>УТ-00000313</t>
  </si>
  <si>
    <t>УТ-00001056</t>
  </si>
  <si>
    <t>УТ-00001057</t>
  </si>
  <si>
    <t>УТ-00001058</t>
  </si>
  <si>
    <t>УТ-00001149</t>
  </si>
  <si>
    <t>УТ-00001150</t>
  </si>
  <si>
    <t>УТ-00001151</t>
  </si>
  <si>
    <t>УТ-00001152</t>
  </si>
  <si>
    <t>УТ-00001157</t>
  </si>
  <si>
    <t>УТ-00001158</t>
  </si>
  <si>
    <t>УТ-00001616</t>
  </si>
  <si>
    <t>Барбарис 0,5л</t>
  </si>
  <si>
    <t>УТ-00001618</t>
  </si>
  <si>
    <t>Дюшес ,0,5л</t>
  </si>
  <si>
    <t>УТ-00001619</t>
  </si>
  <si>
    <t>Тархун ,0,5л</t>
  </si>
  <si>
    <t>УТ-00001635</t>
  </si>
  <si>
    <t>УТ-00001636</t>
  </si>
  <si>
    <t>УТ-00001325</t>
  </si>
  <si>
    <t>УТ-00001326</t>
  </si>
  <si>
    <t>УТ-00001441</t>
  </si>
  <si>
    <t>УТ-00001328</t>
  </si>
  <si>
    <t>УТ-00000812</t>
  </si>
  <si>
    <t>УТ-00001455</t>
  </si>
  <si>
    <t>УТ-00000604</t>
  </si>
  <si>
    <t xml:space="preserve">УТ-00001320
</t>
  </si>
  <si>
    <t xml:space="preserve">УТ-00001322
</t>
  </si>
  <si>
    <t xml:space="preserve">УТ-00001254
</t>
  </si>
  <si>
    <t xml:space="preserve">УТ-00001255
</t>
  </si>
  <si>
    <t xml:space="preserve">УТ-00001256
</t>
  </si>
  <si>
    <t>УТ-00001413</t>
  </si>
  <si>
    <t>УТ-00001412</t>
  </si>
  <si>
    <t>УТ-00001411</t>
  </si>
  <si>
    <t xml:space="preserve">УТ-00001409
</t>
  </si>
  <si>
    <t>Эта страница закончилась, но наше сотрудничество - продолжается!</t>
  </si>
  <si>
    <t xml:space="preserve">Пироги </t>
  </si>
  <si>
    <t>Рейтинг продаж</t>
  </si>
  <si>
    <t>НОВИНКА</t>
  </si>
  <si>
    <r>
      <t>Сытная выпечка</t>
    </r>
    <r>
      <rPr>
        <b/>
        <i/>
        <sz val="11"/>
        <color indexed="8"/>
        <rFont val="Arial"/>
        <family val="2"/>
        <charset val="204"/>
      </rPr>
      <t/>
    </r>
  </si>
  <si>
    <t>Киш</t>
  </si>
  <si>
    <t>Выпечные изделия для декорирования</t>
  </si>
  <si>
    <t>Сладкая выпечка</t>
  </si>
  <si>
    <t>Круассаны</t>
  </si>
  <si>
    <t xml:space="preserve">       ЭКСКЛЮЗИВ КРАУН</t>
  </si>
  <si>
    <t xml:space="preserve">Багеты </t>
  </si>
  <si>
    <t>Батоны</t>
  </si>
  <si>
    <t xml:space="preserve">Пирожные   </t>
  </si>
  <si>
    <t xml:space="preserve">Порционные торты </t>
  </si>
  <si>
    <t>Вафельные изделия</t>
  </si>
  <si>
    <t>Маффины</t>
  </si>
  <si>
    <t>Ассортимент для ритейл</t>
  </si>
  <si>
    <t xml:space="preserve">Чиабатта </t>
  </si>
  <si>
    <t xml:space="preserve">Ремесленный хлеб </t>
  </si>
  <si>
    <t>УТ-00001090</t>
  </si>
  <si>
    <t xml:space="preserve">Чизкейки </t>
  </si>
  <si>
    <t>нет</t>
  </si>
  <si>
    <t xml:space="preserve">  Под заказ от 5 бутылок (одного вкуса или в ассортименте)</t>
  </si>
  <si>
    <t>Барбарис 0,5л,</t>
  </si>
  <si>
    <t>Дюшес ,0,5л,</t>
  </si>
  <si>
    <t>Тархун ,0,5л,</t>
  </si>
  <si>
    <t>Кондитер.изд.</t>
  </si>
  <si>
    <t>Импульсный спрос</t>
  </si>
  <si>
    <t>Сырные палочки</t>
  </si>
  <si>
    <t>ЭКСКЛЮЗИВ КРАУН</t>
  </si>
  <si>
    <t>Булочки для бургеров</t>
  </si>
  <si>
    <t>Булочка для хот-догов</t>
  </si>
  <si>
    <t>Булочки для бургеров и хот-догов</t>
  </si>
  <si>
    <t>Бургер классический D=10cм 70гр</t>
  </si>
  <si>
    <t>Бейгл пшеничный 70гр</t>
  </si>
  <si>
    <t>Бургер Бриошь D=10cм 70гр</t>
  </si>
  <si>
    <t>Бургер Бриошь D=12cм 80гр</t>
  </si>
  <si>
    <t>Бургер классический D=12cм 80гр</t>
  </si>
  <si>
    <t>Бургер черный D=10cм 70гр</t>
  </si>
  <si>
    <t>В прозрачной упаковке</t>
  </si>
  <si>
    <t>В цветной упаковке</t>
  </si>
  <si>
    <t>Чизкейк PREMIUM</t>
  </si>
  <si>
    <t xml:space="preserve">Декорированные эклеры  </t>
  </si>
  <si>
    <t>Донаты</t>
  </si>
  <si>
    <t>булочка Бао с говядиной и капустой, 120 гр</t>
  </si>
  <si>
    <t>булочка Бао с курицей и овощами, 120 гр</t>
  </si>
  <si>
    <t>булочка Бао со свининой и кимчи, 120 гр</t>
  </si>
  <si>
    <t>САФТИЯ ПЛЮС, 1 кг,  (флоу-пак)</t>
  </si>
  <si>
    <t>Картошка</t>
  </si>
  <si>
    <t>Сырники</t>
  </si>
  <si>
    <t xml:space="preserve">Апельсиновый чай с черной смородиной и чабрецом </t>
  </si>
  <si>
    <t>Малино-клубничный чай с базиликом и корицей</t>
  </si>
  <si>
    <t>Глинтвейн безалкогольный</t>
  </si>
  <si>
    <t>Брусничное - ежевичный чай с шиповником, шалфеем, бадьяном и мускатным цветом</t>
  </si>
  <si>
    <t>Чай с облепихой, лимоном, имбирем и бадьяном</t>
  </si>
  <si>
    <t>Чай Ананасовый с маракуйя и мятой</t>
  </si>
  <si>
    <t>УТ-00000908</t>
  </si>
  <si>
    <t>УТ-00000909</t>
  </si>
  <si>
    <t>УТ-00000911</t>
  </si>
  <si>
    <t>Завтраки</t>
  </si>
  <si>
    <t>Сочень</t>
  </si>
  <si>
    <t>Концентрат напитка зам.Апельсин с ягодами облепихи</t>
  </si>
  <si>
    <t>Концентрат напитка зам.Барбарис с соком вишни,кусочками яблок</t>
  </si>
  <si>
    <t>Концентрат напитка зам.Клюквенный пунш с кусочками апельсина</t>
  </si>
  <si>
    <t>Концентрат напитка зам.Малина с брусникой и чабрецом</t>
  </si>
  <si>
    <t>Концентрат напитка зам.Манго с маракуей и апельсином</t>
  </si>
  <si>
    <t>Концентрат напитка зам.Облепиха с розмарином</t>
  </si>
  <si>
    <t>Концентрат напитка зам.Яблоко с корицей и свежей облепихой</t>
  </si>
  <si>
    <t>Донат "Ягодный микс" с ягод. нач.</t>
  </si>
  <si>
    <t xml:space="preserve">Донат  "Карамель" с нач. со вк. карамели </t>
  </si>
  <si>
    <t xml:space="preserve">Донат  "Клубничный джем" с клуб. нач. </t>
  </si>
  <si>
    <t>Донат  "Шоколад" с шок. нач.</t>
  </si>
  <si>
    <t>Круассан без начинки</t>
  </si>
  <si>
    <t>Хот-дог американский, 70гр</t>
  </si>
  <si>
    <t>Макарони</t>
  </si>
  <si>
    <t>Лимонад (лимонный вкус),0,5л,</t>
  </si>
  <si>
    <t>Бурек с мясом, 160 гр</t>
  </si>
  <si>
    <t>Бурек с ветчиной и сыром, 160 гр</t>
  </si>
  <si>
    <t>Бурек с картофелем и зеленью , 160 гр</t>
  </si>
  <si>
    <t>Меренговый рулет с красной смородиной</t>
  </si>
  <si>
    <t>Наборы пирожных</t>
  </si>
  <si>
    <t>Пирожные в индивидуальной упаковке</t>
  </si>
  <si>
    <t xml:space="preserve"> </t>
  </si>
  <si>
    <t>Баклажаны резанные, 400г</t>
  </si>
  <si>
    <t>Кабачки резанные, 400г</t>
  </si>
  <si>
    <t>Сладкий перец резанный, 400г</t>
  </si>
  <si>
    <t>Картофель</t>
  </si>
  <si>
    <t>Картофель с грибами в соусе по-старорусски, 400г</t>
  </si>
  <si>
    <t>Буреки - сытная выпечка из теста фило</t>
  </si>
  <si>
    <t>№ п/п</t>
  </si>
  <si>
    <t>Наименование товаров</t>
  </si>
  <si>
    <t>00-00000048</t>
  </si>
  <si>
    <t>00-00000018</t>
  </si>
  <si>
    <t>00-00000019</t>
  </si>
  <si>
    <t>00-00000024</t>
  </si>
  <si>
    <t>00-00000030</t>
  </si>
  <si>
    <t>00-00000031</t>
  </si>
  <si>
    <t>00-00000033</t>
  </si>
  <si>
    <t>00-00000034</t>
  </si>
  <si>
    <t>00-00000037</t>
  </si>
  <si>
    <t>00-00000044</t>
  </si>
  <si>
    <t>00-00000041</t>
  </si>
  <si>
    <t>00-00000032</t>
  </si>
  <si>
    <t>00-00000040</t>
  </si>
  <si>
    <t>00-00000042</t>
  </si>
  <si>
    <t>00-00000043</t>
  </si>
  <si>
    <t>00-00000049</t>
  </si>
  <si>
    <t>00-00000051</t>
  </si>
  <si>
    <t>00-00000053</t>
  </si>
  <si>
    <t>00-00000071</t>
  </si>
  <si>
    <t>00-00000074</t>
  </si>
  <si>
    <t>00-00000077</t>
  </si>
  <si>
    <t>00-00000066</t>
  </si>
  <si>
    <t>00-00000064</t>
  </si>
  <si>
    <t>00-00000073</t>
  </si>
  <si>
    <t>00-00000078</t>
  </si>
  <si>
    <t>00-00000063</t>
  </si>
  <si>
    <t>00-00000076</t>
  </si>
  <si>
    <t>00-00000067</t>
  </si>
  <si>
    <t>00-00000080</t>
  </si>
  <si>
    <t>00-00000079</t>
  </si>
  <si>
    <t>Булочки для сендвичей (готовые , не требуют выпекания)</t>
  </si>
  <si>
    <t>Булочки для хлебной корзины</t>
  </si>
  <si>
    <r>
      <t xml:space="preserve">Хлеб "Хала", 250 гр
</t>
    </r>
    <r>
      <rPr>
        <i/>
        <sz val="16"/>
        <rFont val="Calibri"/>
        <family val="2"/>
        <charset val="204"/>
      </rPr>
      <t>Плетенка с маком</t>
    </r>
  </si>
  <si>
    <r>
      <rPr>
        <sz val="16"/>
        <color indexed="8"/>
        <rFont val="Calibri"/>
        <family val="2"/>
        <charset val="204"/>
      </rPr>
      <t xml:space="preserve">Брецель с </t>
    </r>
    <r>
      <rPr>
        <sz val="16"/>
        <color rgb="FF000000"/>
        <rFont val="Calibri"/>
        <family val="2"/>
        <charset val="204"/>
      </rPr>
      <t>кунжутом</t>
    </r>
    <r>
      <rPr>
        <sz val="16"/>
        <color theme="1"/>
        <rFont val="Calibri"/>
        <family val="2"/>
        <charset val="204"/>
      </rPr>
      <t xml:space="preserve"> , 90 гр</t>
    </r>
  </si>
  <si>
    <t xml:space="preserve">Вензель, 100 г </t>
  </si>
  <si>
    <t>Сочень с творогом, 110 гр</t>
  </si>
  <si>
    <t xml:space="preserve">Гипфель миндальный с шоколадной начинкой, 85 г </t>
  </si>
  <si>
    <t xml:space="preserve">Гипфель с начинкой (клубника), 80 г </t>
  </si>
  <si>
    <t>Гипфель с начинкой (смородина), 80 г</t>
  </si>
  <si>
    <t>Розан с яблоком, 120 гр.</t>
  </si>
  <si>
    <t>Розан с лимоном, 130 гр.</t>
  </si>
  <si>
    <t>Розан с абрикосом, 130 гр.</t>
  </si>
  <si>
    <t>Розан со смородиной, 130 гр.</t>
  </si>
  <si>
    <t>Розан с малиной и ванильным кремом, 105 гр.</t>
  </si>
  <si>
    <t xml:space="preserve">Рулет с корицей, 100 г </t>
  </si>
  <si>
    <t xml:space="preserve">Рулет с ромом и изюмом, 100 г </t>
  </si>
  <si>
    <t xml:space="preserve">Рулет с ромом и изюмом, 35 г </t>
  </si>
  <si>
    <t xml:space="preserve">Слойка Баварская с орехом, 120 г </t>
  </si>
  <si>
    <t xml:space="preserve">Флейта Ванильная с шоколадом, 120 г </t>
  </si>
  <si>
    <t>Косичка "Кленовый Пекан", 105 гр</t>
  </si>
  <si>
    <t>"Язычок" с творогом, 55 гр</t>
  </si>
  <si>
    <t>Лакомка с черникой, 85 гр</t>
  </si>
  <si>
    <t>Лакомка с яблоком, 85 гр</t>
  </si>
  <si>
    <t>Слойка с грушевой начинкой, 80 гр</t>
  </si>
  <si>
    <t>Круассан сливочный, 80 гр</t>
  </si>
  <si>
    <t>Круассан с шоколадом, 75 гр</t>
  </si>
  <si>
    <t>Круассан, 40 гр</t>
  </si>
  <si>
    <t>Круассан классический,75 гр</t>
  </si>
  <si>
    <t>Твист с ветчиной, 110 гр</t>
  </si>
  <si>
    <t>Датская слойка Хачапури, 110 гр</t>
  </si>
  <si>
    <t>Сосиска в тесте, 95 гр</t>
  </si>
  <si>
    <t>Рулет Куриный с кунжутом ,75 гр</t>
  </si>
  <si>
    <t>Турновер с картошкой и грибами, 80 гр</t>
  </si>
  <si>
    <t>Слойка ражно-пшеничная с курицей и перцем, 110 гр</t>
  </si>
  <si>
    <t>Турновер с сыром и ветчиной, 120 гр</t>
  </si>
  <si>
    <t>Турновер со шпинатом и беконом, 140 гр</t>
  </si>
  <si>
    <t>Сырные палочки, 30 гр</t>
  </si>
  <si>
    <t>Сырные палочки с кунжутом, 30 гр</t>
  </si>
  <si>
    <t>Сырные палочки с прованскими травами, 30 гр</t>
  </si>
  <si>
    <t>Булочка Баварская, 30 гр</t>
  </si>
  <si>
    <t>Булочка Французская, 35 гр</t>
  </si>
  <si>
    <t>Булочка Зерновая, 30 гр</t>
  </si>
  <si>
    <t xml:space="preserve">Хлеб "Рустик" пшеничный квадратный, 80 гр  </t>
  </si>
  <si>
    <t>Булочка Зерновая, 100 гр</t>
  </si>
  <si>
    <t>Багет Зерновой, 350 гр</t>
  </si>
  <si>
    <t>Багет Летний, 130 гр</t>
  </si>
  <si>
    <t>Багет Традиционный, 290 гр</t>
  </si>
  <si>
    <t>Батон Домашний, 500 гр</t>
  </si>
  <si>
    <t>Хлеб Летний, 320 гр</t>
  </si>
  <si>
    <r>
      <t xml:space="preserve">Хлеб пшеничный Артизан "Деревенский Картофельный", 300 гр 
</t>
    </r>
    <r>
      <rPr>
        <i/>
        <sz val="16"/>
        <rFont val="Calibri"/>
        <family val="2"/>
        <charset val="204"/>
      </rPr>
      <t>Пшеничный хлеб с картофельными хлопьями и солодом</t>
    </r>
  </si>
  <si>
    <r>
      <t xml:space="preserve">Хлеб Гречишный, 300 гр
</t>
    </r>
    <r>
      <rPr>
        <i/>
        <sz val="16"/>
        <rFont val="Calibri"/>
        <family val="2"/>
        <charset val="204"/>
      </rPr>
      <t>Ржано-пшеничный хлеб с добавлением гречневой крупы.</t>
    </r>
  </si>
  <si>
    <r>
      <t xml:space="preserve">Хлеб Зерновой, 380 гр
</t>
    </r>
    <r>
      <rPr>
        <i/>
        <sz val="16"/>
        <rFont val="Calibri"/>
        <family val="2"/>
        <charset val="204"/>
      </rPr>
      <t>Хлеб с тыквенными и льняными семенами, овсяными хлопьями и кунжутом.</t>
    </r>
  </si>
  <si>
    <r>
      <t xml:space="preserve">Хлеб Строгановский, 350 гр
</t>
    </r>
    <r>
      <rPr>
        <i/>
        <sz val="16"/>
        <rFont val="Calibri"/>
        <family val="2"/>
        <charset val="204"/>
      </rPr>
      <t>Пшеничный хлеб, сделанный вручную по старинным рецептам</t>
    </r>
  </si>
  <si>
    <r>
      <t xml:space="preserve">Хлеб Пшеничный, 400 гр 
</t>
    </r>
    <r>
      <rPr>
        <i/>
        <sz val="16"/>
        <rFont val="Calibri"/>
        <family val="2"/>
        <charset val="204"/>
      </rPr>
      <t>Пшеничный хлеб с добавлением овсяных хлопьев</t>
    </r>
  </si>
  <si>
    <r>
      <t xml:space="preserve">Хлеб Питерский, 350 гр
</t>
    </r>
    <r>
      <rPr>
        <i/>
        <sz val="16"/>
        <rFont val="Calibri"/>
        <family val="2"/>
        <charset val="204"/>
      </rPr>
      <t>Ржано-пшеничный хлеб на био-закваске</t>
    </r>
  </si>
  <si>
    <r>
      <t xml:space="preserve">Хлеб Традиционный ржаной, 750 гр
</t>
    </r>
    <r>
      <rPr>
        <i/>
        <sz val="16"/>
        <rFont val="Calibri"/>
        <family val="2"/>
        <charset val="204"/>
      </rPr>
      <t>Ржано-пшеничный хлеб без сахара</t>
    </r>
  </si>
  <si>
    <r>
      <t xml:space="preserve">Хлеб Бородинский, 350 гр
</t>
    </r>
    <r>
      <rPr>
        <i/>
        <sz val="16"/>
        <rFont val="Calibri"/>
        <family val="2"/>
        <charset val="204"/>
      </rPr>
      <t xml:space="preserve">Ржано-пшеничный хлеб с  кориандром и тмином </t>
    </r>
  </si>
  <si>
    <r>
      <t xml:space="preserve">Хлеб Рижский Классический, 390 гр
</t>
    </r>
    <r>
      <rPr>
        <i/>
        <sz val="16"/>
        <rFont val="Calibri"/>
        <family val="2"/>
        <charset val="204"/>
      </rPr>
      <t>Ржаной хлеб с тмином на био-закваске.</t>
    </r>
  </si>
  <si>
    <t>Хлеб Ржаной с тыквенными семечками, 300 гр</t>
  </si>
  <si>
    <r>
      <t xml:space="preserve">Хлеб Карельский, 320 гр
</t>
    </r>
    <r>
      <rPr>
        <i/>
        <sz val="16"/>
        <rFont val="Calibri"/>
        <family val="2"/>
        <charset val="204"/>
      </rPr>
      <t>Традиционный Карельский хлеб на био-закваске с добавлением изюма и кориандра</t>
    </r>
  </si>
  <si>
    <t>Чиабатта ржано-пшеничная, 240 гр</t>
  </si>
  <si>
    <t>Чиабатта, 450 гр</t>
  </si>
  <si>
    <t>Чиабатта, 240 гр</t>
  </si>
  <si>
    <t>Хлеб Рустик с пророщенным зерном, 260 гр</t>
  </si>
  <si>
    <t>Багет "Шале" (пшеничный) c чесноком, 150 гр</t>
  </si>
  <si>
    <t>Багет "Шале" ржаной с чесноком, 150 гр</t>
  </si>
  <si>
    <t>Хлеб пшеничный</t>
  </si>
  <si>
    <t>Хлеб пшеничный с добавками</t>
  </si>
  <si>
    <t>Хлеб ржаной</t>
  </si>
  <si>
    <t>Хлеб ржаной с добавками</t>
  </si>
  <si>
    <t>Багеты с чесноком</t>
  </si>
  <si>
    <t>Время дефрос-тации, ч</t>
  </si>
  <si>
    <t>Масса коробки, гр</t>
  </si>
  <si>
    <t>Кол-во в кор.</t>
  </si>
  <si>
    <t>Масса  порции, гр</t>
  </si>
  <si>
    <t>Цена за шт.</t>
  </si>
  <si>
    <t>Цена за кор.</t>
  </si>
  <si>
    <t>Моти</t>
  </si>
  <si>
    <t>Миндальные торты</t>
  </si>
  <si>
    <r>
      <t xml:space="preserve">Срок хран. 
</t>
    </r>
    <r>
      <rPr>
        <sz val="10"/>
        <color theme="1"/>
        <rFont val="Calibri"/>
        <family val="2"/>
        <charset val="204"/>
      </rPr>
      <t xml:space="preserve">при t (-18)°C </t>
    </r>
  </si>
  <si>
    <r>
      <t xml:space="preserve">Срок хран. 
</t>
    </r>
    <r>
      <rPr>
        <sz val="10"/>
        <color theme="1"/>
        <rFont val="Calibri"/>
        <family val="2"/>
        <charset val="204"/>
      </rPr>
      <t xml:space="preserve">при t (+4)°C </t>
    </r>
  </si>
  <si>
    <t>Моти шоколад-вишня</t>
  </si>
  <si>
    <t>Моти клубника-матча </t>
  </si>
  <si>
    <t>Моти черника-лаванда</t>
  </si>
  <si>
    <t>Моти тропический</t>
  </si>
  <si>
    <r>
      <rPr>
        <sz val="16"/>
        <color rgb="FF000000"/>
        <rFont val="Calibri"/>
        <family val="2"/>
        <charset val="204"/>
      </rPr>
      <t xml:space="preserve">Торт  «Миндальный» </t>
    </r>
    <r>
      <rPr>
        <sz val="12"/>
        <color indexed="8"/>
        <rFont val="Calibri"/>
        <family val="2"/>
        <charset val="204"/>
      </rPr>
      <t xml:space="preserve">
Воздушные белковый бисквит с миндалем и заварным сливочным кремом.</t>
    </r>
  </si>
  <si>
    <r>
      <rPr>
        <sz val="16"/>
        <color rgb="FF000000"/>
        <rFont val="Calibri"/>
        <family val="2"/>
        <charset val="204"/>
      </rPr>
      <t xml:space="preserve">Торт  «Шведский» </t>
    </r>
    <r>
      <rPr>
        <sz val="12"/>
        <color indexed="8"/>
        <rFont val="Calibri"/>
        <family val="2"/>
        <charset val="204"/>
      </rPr>
      <t xml:space="preserve">
Воздушно-белковый миндальный бисквит, прослоенный заварным кремом с шоколадной глазурью и дробленным миндалем.</t>
    </r>
  </si>
  <si>
    <r>
      <t xml:space="preserve">Эклер </t>
    </r>
    <r>
      <rPr>
        <sz val="16"/>
        <color rgb="FF000000"/>
        <rFont val="Calibri"/>
        <family val="2"/>
        <charset val="204"/>
      </rPr>
      <t>Фисташковый</t>
    </r>
  </si>
  <si>
    <r>
      <t xml:space="preserve">Эклер </t>
    </r>
    <r>
      <rPr>
        <sz val="16"/>
        <color rgb="FF000000"/>
        <rFont val="Calibri"/>
        <family val="2"/>
        <charset val="204"/>
      </rPr>
      <t>Ванильный</t>
    </r>
  </si>
  <si>
    <r>
      <t xml:space="preserve">Эклер </t>
    </r>
    <r>
      <rPr>
        <sz val="16"/>
        <color rgb="FF000000"/>
        <rFont val="Calibri"/>
        <family val="2"/>
        <charset val="204"/>
      </rPr>
      <t>Малиновый</t>
    </r>
  </si>
  <si>
    <r>
      <t xml:space="preserve">Эклер </t>
    </r>
    <r>
      <rPr>
        <sz val="16"/>
        <color rgb="FF000000"/>
        <rFont val="Calibri"/>
        <family val="2"/>
        <charset val="204"/>
      </rPr>
      <t>Кофейный</t>
    </r>
  </si>
  <si>
    <r>
      <t>Картошка Шоколадная (</t>
    </r>
    <r>
      <rPr>
        <i/>
        <sz val="16"/>
        <color rgb="FF000000"/>
        <rFont val="Calibri"/>
        <family val="2"/>
        <charset val="204"/>
      </rPr>
      <t>круглая, со вкусом рома</t>
    </r>
    <r>
      <rPr>
        <sz val="16"/>
        <color indexed="8"/>
        <rFont val="Calibri"/>
        <family val="2"/>
        <charset val="204"/>
      </rPr>
      <t>)</t>
    </r>
  </si>
  <si>
    <t>Наполеон</t>
  </si>
  <si>
    <t>Муравейник</t>
  </si>
  <si>
    <t xml:space="preserve">Пирожное "Брауни" </t>
  </si>
  <si>
    <t>Пирожное "Морковное"</t>
  </si>
  <si>
    <t>Пирожное «Булочка Шу» со сливками</t>
  </si>
  <si>
    <t>Пирожное "Анна Павлова"</t>
  </si>
  <si>
    <t xml:space="preserve">Пирожное "Медовик" </t>
  </si>
  <si>
    <t>Торт «Прага»</t>
  </si>
  <si>
    <t>Торт «Тирамису» классик</t>
  </si>
  <si>
    <t>Пирог «Яблочный элит»</t>
  </si>
  <si>
    <t xml:space="preserve">Пирожное «Черный лес»                                                   </t>
  </si>
  <si>
    <t>Пирожное "Малиновый пломбир"</t>
  </si>
  <si>
    <t xml:space="preserve">Пирожное "Манго-маракуйя" </t>
  </si>
  <si>
    <t>Торт "Ягодный блюз"</t>
  </si>
  <si>
    <t>Птифур "Шоколадное зеркало"</t>
  </si>
  <si>
    <t>Торт "Прага"</t>
  </si>
  <si>
    <t>Торт "Тирамису классик"</t>
  </si>
  <si>
    <t xml:space="preserve">Торт "Тирамису классика" </t>
  </si>
  <si>
    <t>Тарт ореховый</t>
  </si>
  <si>
    <t>Тарт «Лимонный»</t>
  </si>
  <si>
    <t>Пирожное «Тарталетка» (Манго)</t>
  </si>
  <si>
    <t>Слоёные трубочки с ванильно-сливочной начинкой</t>
  </si>
  <si>
    <t>Слоёные трубочки с карамельной начинкой</t>
  </si>
  <si>
    <t>Слоёные трубочки с шоколадной начинкой</t>
  </si>
  <si>
    <t>Чизкейк клубничный элит</t>
  </si>
  <si>
    <t xml:space="preserve"> Чизкейк "Банановый с шоколадным печеньем"</t>
  </si>
  <si>
    <t>Суфле творожное "Чизкейк Карамельный с арахисом"</t>
  </si>
  <si>
    <t>Чизкейк "Фисташковый"</t>
  </si>
  <si>
    <t>Чизкейк "Манго-маракуйя"</t>
  </si>
  <si>
    <t>Чизкейк "New-York с Вишней"</t>
  </si>
  <si>
    <t>Чизкейк "New-York с черникой"</t>
  </si>
  <si>
    <t>Чизкейк "New-York с лимоном"</t>
  </si>
  <si>
    <t>Чизкейк "Шоколадный"</t>
  </si>
  <si>
    <t>Чизкейк "New-York с клубникой"</t>
  </si>
  <si>
    <t xml:space="preserve"> Чизкейк "New-York"</t>
  </si>
  <si>
    <r>
      <t xml:space="preserve">Пирог "Шарлотка с яблоком"
</t>
    </r>
    <r>
      <rPr>
        <i/>
        <sz val="10"/>
        <rFont val="Calibri"/>
        <family val="2"/>
        <charset val="204"/>
      </rPr>
      <t>(может храниться без холодильной витрины)</t>
    </r>
  </si>
  <si>
    <t>Весовые торты</t>
  </si>
  <si>
    <t>Песочные корзиночки</t>
  </si>
  <si>
    <t xml:space="preserve">Слоёные трубочки </t>
  </si>
  <si>
    <t>Чизкейки STANDART</t>
  </si>
  <si>
    <t>Чизкейки EXOTIC</t>
  </si>
  <si>
    <r>
      <rPr>
        <b/>
        <sz val="22"/>
        <color theme="0"/>
        <rFont val="Calibri"/>
        <family val="2"/>
        <charset val="204"/>
      </rPr>
      <t xml:space="preserve">Хлеб и выпечные изделия </t>
    </r>
    <r>
      <rPr>
        <b/>
        <sz val="24"/>
        <color theme="0"/>
        <rFont val="Calibri"/>
        <family val="2"/>
        <charset val="204"/>
      </rPr>
      <t xml:space="preserve">
</t>
    </r>
    <r>
      <rPr>
        <sz val="16"/>
        <color theme="0"/>
        <rFont val="Calibri"/>
        <family val="2"/>
        <charset val="204"/>
      </rPr>
      <t>Продукт  требует выпекания. Срок годности - от 90 до 180 суток (При t (-18°С)</t>
    </r>
  </si>
  <si>
    <r>
      <rPr>
        <b/>
        <sz val="22"/>
        <color theme="0"/>
        <rFont val="Calibri"/>
        <family val="2"/>
        <charset val="204"/>
      </rPr>
      <t>Кондитерские изделия</t>
    </r>
    <r>
      <rPr>
        <b/>
        <sz val="24"/>
        <color theme="0"/>
        <rFont val="Calibri"/>
        <family val="2"/>
        <charset val="204"/>
      </rPr>
      <t xml:space="preserve">
</t>
    </r>
    <r>
      <rPr>
        <sz val="16"/>
        <color theme="0"/>
        <rFont val="Calibri"/>
        <family val="2"/>
        <charset val="204"/>
      </rPr>
      <t>Готовые изделия. Срок годности - от 90 до 360 суток (При t (-18°С)</t>
    </r>
  </si>
  <si>
    <t>№
п/п</t>
  </si>
  <si>
    <t>Крауни (коин)</t>
  </si>
  <si>
    <t>Маффин Ванильный, 90 гр</t>
  </si>
  <si>
    <t>Маффин Шоколадный, 90гр</t>
  </si>
  <si>
    <t>Круассан "сливочный", 60 гр</t>
  </si>
  <si>
    <t>Круассан с миндальной начинкой,100 гр</t>
  </si>
  <si>
    <t>Круассан с клубничной начинкой, 70 гр</t>
  </si>
  <si>
    <t>Круассан с орехово-шоколадным вкусом, 70 гр</t>
  </si>
  <si>
    <t>Круассан с малиной, 155 гр</t>
  </si>
  <si>
    <t>Круассан с фисташковой начинкой, 100 гр</t>
  </si>
  <si>
    <t>Паровые булочки бао</t>
  </si>
  <si>
    <r>
      <t xml:space="preserve">Вафельная трубочка с вареной сгущенкой и арахисом, </t>
    </r>
    <r>
      <rPr>
        <sz val="16"/>
        <color indexed="8"/>
        <rFont val="Calibri"/>
        <family val="2"/>
        <charset val="204"/>
      </rPr>
      <t xml:space="preserve">50 гр </t>
    </r>
  </si>
  <si>
    <t>Крауни со вкусом клубники со сливками, 90 гр</t>
  </si>
  <si>
    <t>Крауни со вкусом соленой карамели, 90 гр</t>
  </si>
  <si>
    <t>Крауни со вкусом вишни и шоколада, 90 гр</t>
  </si>
  <si>
    <t>Вупи пай в упаковке</t>
  </si>
  <si>
    <t xml:space="preserve">Вупи-пай  Кокосовый, 110 гр, </t>
  </si>
  <si>
    <t xml:space="preserve">Вупи-пай  шоколад-банан, 110 гр. </t>
  </si>
  <si>
    <t xml:space="preserve">Вупи-пай ягодный, 110 гр. </t>
  </si>
  <si>
    <t>Вупи-пай классический, 110 гр.</t>
  </si>
  <si>
    <t>Печенье кукис с карамелью и арахисом, 70 гр</t>
  </si>
  <si>
    <t>Шоколадный кукис с кусочками белой глазури, 70 гр</t>
  </si>
  <si>
    <t>Лимонный кукис с изюмом, 70 гр</t>
  </si>
  <si>
    <t>Шоколадный кукис с кусочками темной глазури, 70 гр</t>
  </si>
  <si>
    <r>
      <rPr>
        <b/>
        <sz val="22"/>
        <color theme="0"/>
        <rFont val="Calibri"/>
        <family val="2"/>
        <charset val="204"/>
      </rPr>
      <t>Готовая выпечка</t>
    </r>
    <r>
      <rPr>
        <sz val="24"/>
        <color theme="0"/>
        <rFont val="Calibri"/>
        <family val="2"/>
        <charset val="204"/>
      </rPr>
      <t xml:space="preserve">
</t>
    </r>
    <r>
      <rPr>
        <sz val="16"/>
        <color theme="0"/>
        <rFont val="Calibri"/>
        <family val="2"/>
        <charset val="204"/>
      </rPr>
      <t>Готовые изделия. Срок годности - от 90 до 360 суток (При t (-18°С)</t>
    </r>
  </si>
  <si>
    <t>Круассаны со сладкой начинкой</t>
  </si>
  <si>
    <r>
      <rPr>
        <b/>
        <sz val="22"/>
        <color theme="0"/>
        <rFont val="Calibri"/>
        <family val="2"/>
        <charset val="204"/>
      </rPr>
      <t>1. Без индивидуальной упаковки</t>
    </r>
    <r>
      <rPr>
        <b/>
        <sz val="20"/>
        <color theme="0"/>
        <rFont val="Calibri"/>
        <family val="2"/>
        <charset val="204"/>
      </rPr>
      <t xml:space="preserve">
</t>
    </r>
    <r>
      <rPr>
        <sz val="16"/>
        <color theme="0"/>
        <rFont val="Calibri"/>
        <family val="2"/>
        <charset val="204"/>
      </rPr>
      <t>Изделия поставляются без инд. уп</t>
    </r>
  </si>
  <si>
    <r>
      <rPr>
        <b/>
        <sz val="22"/>
        <color theme="0"/>
        <rFont val="Calibri"/>
        <family val="2"/>
        <charset val="204"/>
      </rPr>
      <t>2. Готовые изделия в индивидуальной упаковке</t>
    </r>
    <r>
      <rPr>
        <sz val="24"/>
        <color theme="7" tint="0.39997558519241921"/>
        <rFont val="Calibri"/>
        <family val="2"/>
        <charset val="204"/>
      </rPr>
      <t xml:space="preserve">
</t>
    </r>
    <r>
      <rPr>
        <sz val="16"/>
        <color theme="0"/>
        <rFont val="Calibri"/>
        <family val="2"/>
        <charset val="204"/>
      </rPr>
      <t xml:space="preserve">Длительный срок хранения БЕЗ температурного режима. </t>
    </r>
  </si>
  <si>
    <t>Кукис (американское печенье)</t>
  </si>
  <si>
    <t>Наименования товаров</t>
  </si>
  <si>
    <r>
      <t xml:space="preserve">Донаты
</t>
    </r>
    <r>
      <rPr>
        <sz val="16"/>
        <color theme="0"/>
        <rFont val="Calibri"/>
        <family val="2"/>
        <charset val="204"/>
      </rPr>
      <t>Своё производство - гарант стабильности цены, качества и наличия</t>
    </r>
  </si>
  <si>
    <t>Донаты без начинки, 45 гр</t>
  </si>
  <si>
    <t>Донаты с цветным тестом, глазурью и сливочной начинкой, 55 гр</t>
  </si>
  <si>
    <t>Донаты с начинкой, 55 гр</t>
  </si>
  <si>
    <t xml:space="preserve">Донат глазированный "Ваниль"  </t>
  </si>
  <si>
    <t xml:space="preserve">Донат глазированный "Клубника"  </t>
  </si>
  <si>
    <t xml:space="preserve">Донат глазированный "Шоколад"  </t>
  </si>
  <si>
    <r>
      <t xml:space="preserve">Полянка 
</t>
    </r>
    <r>
      <rPr>
        <i/>
        <sz val="10"/>
        <color rgb="FF000000"/>
        <rFont val="Calibri"/>
        <family val="2"/>
        <charset val="204"/>
      </rPr>
      <t>сливочная  начинка, красное тесто, зелёная глазурь, жёлтые полосы</t>
    </r>
  </si>
  <si>
    <r>
      <t xml:space="preserve">Звездная ночь 
</t>
    </r>
    <r>
      <rPr>
        <i/>
        <sz val="10"/>
        <color rgb="FF000000"/>
        <rFont val="Calibri"/>
        <family val="2"/>
        <charset val="204"/>
      </rPr>
      <t>сливочная начинка,cинее тесто, розовая глазурь, синие полосы</t>
    </r>
  </si>
  <si>
    <r>
      <t xml:space="preserve">Тутти-Фрутти 
</t>
    </r>
    <r>
      <rPr>
        <sz val="10"/>
        <color rgb="FF000000"/>
        <rFont val="Calibri"/>
        <family val="2"/>
        <charset val="204"/>
      </rPr>
      <t>клубничная  начинка, синяя глазурь, цветная посыпка</t>
    </r>
  </si>
  <si>
    <r>
      <t xml:space="preserve">Малиновый 
</t>
    </r>
    <r>
      <rPr>
        <sz val="10"/>
        <color rgb="FF000000"/>
        <rFont val="Calibri"/>
        <family val="2"/>
        <charset val="204"/>
      </rPr>
      <t>малиновая начинка, розовая глазурь с роз. посыпкой</t>
    </r>
  </si>
  <si>
    <r>
      <t xml:space="preserve">Манго
</t>
    </r>
    <r>
      <rPr>
        <i/>
        <sz val="10"/>
        <color rgb="FF000000"/>
        <rFont val="Calibri"/>
        <family val="2"/>
        <charset val="204"/>
      </rPr>
      <t>начинка "Манго", желтая глазурь, желтая посыпка</t>
    </r>
  </si>
  <si>
    <r>
      <t xml:space="preserve">Яблоко 
</t>
    </r>
    <r>
      <rPr>
        <i/>
        <sz val="10"/>
        <color rgb="FF000000"/>
        <rFont val="Calibri"/>
        <family val="2"/>
        <charset val="204"/>
      </rPr>
      <t>яблочная начинка, зеленая глазурь</t>
    </r>
  </si>
  <si>
    <r>
      <t xml:space="preserve">Банановый 
</t>
    </r>
    <r>
      <rPr>
        <i/>
        <sz val="10"/>
        <color rgb="FF000000"/>
        <rFont val="Calibri"/>
        <family val="2"/>
        <charset val="204"/>
      </rPr>
      <t>банановая начинка, белая глазурь, мол. шоколад</t>
    </r>
  </si>
  <si>
    <r>
      <t xml:space="preserve">Шоколадный 
</t>
    </r>
    <r>
      <rPr>
        <i/>
        <sz val="10"/>
        <color rgb="FF000000"/>
        <rFont val="Calibri"/>
        <family val="2"/>
        <charset val="204"/>
      </rPr>
      <t>шокол. начинка, шокол. глазурь с шокол. посыпкой</t>
    </r>
  </si>
  <si>
    <r>
      <t xml:space="preserve">Карамельный 
</t>
    </r>
    <r>
      <rPr>
        <i/>
        <sz val="10"/>
        <color rgb="FF000000"/>
        <rFont val="Calibri"/>
        <family val="2"/>
        <charset val="204"/>
      </rPr>
      <t>карам. начинка, молочный шоколад и карамел. рис</t>
    </r>
  </si>
  <si>
    <r>
      <t>Клубничный</t>
    </r>
    <r>
      <rPr>
        <sz val="16"/>
        <color rgb="FF000000"/>
        <rFont val="Calibri"/>
        <family val="2"/>
        <charset val="204"/>
      </rPr>
      <t xml:space="preserve"> 
</t>
    </r>
    <r>
      <rPr>
        <i/>
        <sz val="10"/>
        <color rgb="FF000000"/>
        <rFont val="Calibri"/>
        <family val="2"/>
        <charset val="204"/>
      </rPr>
      <t>розовая глазурь с лекором "цветная вермишель" с клубничной начинкой</t>
    </r>
  </si>
  <si>
    <r>
      <t xml:space="preserve">Черничный
</t>
    </r>
    <r>
      <rPr>
        <i/>
        <sz val="10"/>
        <color rgb="FF000000"/>
        <rFont val="Calibri"/>
        <family val="2"/>
        <charset val="204"/>
      </rPr>
      <t>начинка "Черника", фиолетовая глазурь, цветная посыпка</t>
    </r>
  </si>
  <si>
    <r>
      <t xml:space="preserve">Белая глазурь 
</t>
    </r>
    <r>
      <rPr>
        <i/>
        <sz val="10"/>
        <color rgb="FF000000"/>
        <rFont val="Calibri"/>
        <family val="2"/>
        <charset val="204"/>
      </rPr>
      <t>шоколадная начинка, белая глазурь, декор -шоколадная "вермишель"</t>
    </r>
  </si>
  <si>
    <t>Макарони "Ваниль"</t>
  </si>
  <si>
    <t>Макарони "Черника"</t>
  </si>
  <si>
    <t>Макарони "Клубника"</t>
  </si>
  <si>
    <t>Макарони "Соленая карамель"</t>
  </si>
  <si>
    <r>
      <t xml:space="preserve">Макарони
</t>
    </r>
    <r>
      <rPr>
        <sz val="16"/>
        <color theme="0"/>
        <rFont val="Calibri"/>
        <family val="2"/>
        <charset val="204"/>
      </rPr>
      <t>Самый нежный макаронс в России по цене, ниже рыночной</t>
    </r>
  </si>
  <si>
    <t>Макарони, 18 грамм.</t>
  </si>
  <si>
    <t>Сырники,70 гр</t>
  </si>
  <si>
    <t>Ценаза кор.</t>
  </si>
  <si>
    <t>Стабилизаторы и загустители</t>
  </si>
  <si>
    <t>Гели для придания блеска сладкой выпечке</t>
  </si>
  <si>
    <t>Готовые начинки</t>
  </si>
  <si>
    <t>вес упаковки нетто, кг</t>
  </si>
  <si>
    <t>Цена за упаковку</t>
  </si>
  <si>
    <t>Помадка куличная "Бейклс Фондалеб Инстант"</t>
  </si>
  <si>
    <t xml:space="preserve">Пастель (нейтральный), 6,5 кг </t>
  </si>
  <si>
    <t xml:space="preserve">Пастель (белый), 6,5  кг </t>
  </si>
  <si>
    <t xml:space="preserve">ВЕСТА Ваниль, 13 кг </t>
  </si>
  <si>
    <t xml:space="preserve">ИМПРЕССА со вкусом "фисташка", 13 кг </t>
  </si>
  <si>
    <t xml:space="preserve">Эмульсия "Карлекс спрей", 0,6 л, </t>
  </si>
  <si>
    <r>
      <t xml:space="preserve">1. Холодные напитки
</t>
    </r>
    <r>
      <rPr>
        <sz val="16"/>
        <color theme="0"/>
        <rFont val="Calibri"/>
        <family val="2"/>
        <charset val="204"/>
      </rPr>
      <t>Морсы, компоты, лимонады, вода</t>
    </r>
  </si>
  <si>
    <r>
      <t xml:space="preserve">Напитки
</t>
    </r>
    <r>
      <rPr>
        <sz val="16"/>
        <color theme="0"/>
        <rFont val="Calibri"/>
        <family val="2"/>
        <charset val="204"/>
      </rPr>
      <t>Отличная возможность отличиться от конкурентов, выставив необычные напитки на витрину</t>
    </r>
  </si>
  <si>
    <r>
      <rPr>
        <b/>
        <sz val="22"/>
        <color theme="0"/>
        <rFont val="Calibri"/>
        <family val="2"/>
        <charset val="204"/>
      </rPr>
      <t>Готовые сырники в заморозке</t>
    </r>
    <r>
      <rPr>
        <b/>
        <sz val="24"/>
        <color theme="0"/>
        <rFont val="Calibri"/>
        <family val="2"/>
        <charset val="204"/>
      </rPr>
      <t xml:space="preserve">
</t>
    </r>
    <r>
      <rPr>
        <sz val="16"/>
        <color theme="0"/>
        <rFont val="Calibri"/>
        <family val="2"/>
        <charset val="204"/>
      </rPr>
      <t xml:space="preserve">Замороженный продукт, только разогреть. </t>
    </r>
    <r>
      <rPr>
        <b/>
        <sz val="16"/>
        <color theme="0"/>
        <rFont val="Calibri"/>
        <family val="2"/>
        <charset val="204"/>
      </rPr>
      <t xml:space="preserve"> </t>
    </r>
    <r>
      <rPr>
        <sz val="16"/>
        <color theme="0"/>
        <rFont val="Calibri"/>
        <family val="2"/>
        <charset val="204"/>
      </rPr>
      <t>Срок хранения при температуре -18С  – 180 суток</t>
    </r>
  </si>
  <si>
    <r>
      <t xml:space="preserve">Продукция для декорирования выпечки 
</t>
    </r>
    <r>
      <rPr>
        <sz val="16"/>
        <color theme="0"/>
        <rFont val="Calibri"/>
        <family val="2"/>
        <charset val="204"/>
      </rPr>
      <t>Идеальный способ отличиться в лучшую сторону!</t>
    </r>
  </si>
  <si>
    <t>Морс из черной смородины 0,5л</t>
  </si>
  <si>
    <t>Морс вишневый 0,5л</t>
  </si>
  <si>
    <t>Морс клюквенный 0,5л</t>
  </si>
  <si>
    <t>Морс брусничный 0,5л</t>
  </si>
  <si>
    <r>
      <t xml:space="preserve">2. Горячие напитки
</t>
    </r>
    <r>
      <rPr>
        <sz val="16"/>
        <color theme="0"/>
        <rFont val="Calibri"/>
        <family val="2"/>
        <charset val="204"/>
      </rPr>
      <t>Замороженные основы для крафтовыхх напитков</t>
    </r>
  </si>
  <si>
    <t>Фруктово-ягодные основы для горячих напитков "ЧИСТАЯ ЛИНИЯ", 50 гр</t>
  </si>
  <si>
    <t>Фруктово-ягодные основы для горячих напитков "АЙС КРО"</t>
  </si>
  <si>
    <r>
      <t xml:space="preserve">Компот Черная смородина  </t>
    </r>
    <r>
      <rPr>
        <sz val="14"/>
        <color indexed="8"/>
        <rFont val="Calibri"/>
        <family val="2"/>
        <charset val="204"/>
      </rPr>
      <t>0,5л.</t>
    </r>
  </si>
  <si>
    <r>
      <t xml:space="preserve">Компот Вишневый   </t>
    </r>
    <r>
      <rPr>
        <sz val="14"/>
        <color indexed="8"/>
        <rFont val="Calibri"/>
        <family val="2"/>
        <charset val="204"/>
      </rPr>
      <t>0,5л.</t>
    </r>
  </si>
  <si>
    <r>
      <t xml:space="preserve">Компот Абрикосовый    </t>
    </r>
    <r>
      <rPr>
        <sz val="14"/>
        <color indexed="8"/>
        <rFont val="Calibri"/>
        <family val="2"/>
        <charset val="204"/>
      </rPr>
      <t>0,5л.</t>
    </r>
  </si>
  <si>
    <r>
      <t xml:space="preserve">Компот Малина  </t>
    </r>
    <r>
      <rPr>
        <sz val="14"/>
        <color indexed="8"/>
        <rFont val="Calibri"/>
        <family val="2"/>
        <charset val="204"/>
      </rPr>
      <t>0,5л.</t>
    </r>
  </si>
  <si>
    <r>
      <t xml:space="preserve">Вода  </t>
    </r>
    <r>
      <rPr>
        <sz val="14"/>
        <color indexed="8"/>
        <rFont val="Calibri"/>
        <family val="2"/>
        <charset val="204"/>
      </rPr>
      <t>Artois, негазированная, 0,5 л.</t>
    </r>
  </si>
  <si>
    <r>
      <t xml:space="preserve">Вода  </t>
    </r>
    <r>
      <rPr>
        <sz val="14"/>
        <color indexed="8"/>
        <rFont val="Calibri"/>
        <family val="2"/>
        <charset val="204"/>
      </rPr>
      <t>Artois, газированная, 0,5 л.</t>
    </r>
  </si>
  <si>
    <r>
      <t xml:space="preserve">Морс Клюква </t>
    </r>
    <r>
      <rPr>
        <sz val="14"/>
        <color indexed="8"/>
        <rFont val="Calibri"/>
        <family val="2"/>
        <charset val="204"/>
      </rPr>
      <t>0,5л</t>
    </r>
  </si>
  <si>
    <r>
      <t>Морс Вишня ,</t>
    </r>
    <r>
      <rPr>
        <sz val="14"/>
        <color indexed="8"/>
        <rFont val="Calibri"/>
        <family val="2"/>
        <charset val="204"/>
      </rPr>
      <t>0,5л</t>
    </r>
  </si>
  <si>
    <r>
      <t>Морс Ягодный коктейль ,</t>
    </r>
    <r>
      <rPr>
        <sz val="14"/>
        <color indexed="8"/>
        <rFont val="Calibri"/>
        <family val="2"/>
        <charset val="204"/>
      </rPr>
      <t>0,5л</t>
    </r>
  </si>
  <si>
    <r>
      <t>Морс Облепиха ,</t>
    </r>
    <r>
      <rPr>
        <sz val="14"/>
        <color indexed="8"/>
        <rFont val="Calibri"/>
        <family val="2"/>
        <charset val="204"/>
      </rPr>
      <t>0,5л</t>
    </r>
  </si>
  <si>
    <t>УТ-00001156</t>
  </si>
  <si>
    <r>
      <t xml:space="preserve">Компот </t>
    </r>
    <r>
      <rPr>
        <vertAlign val="superscript"/>
        <sz val="20"/>
        <color theme="0"/>
        <rFont val="Calibri"/>
        <family val="2"/>
        <charset val="204"/>
      </rPr>
      <t>[ПЭТ]</t>
    </r>
  </si>
  <si>
    <r>
      <t xml:space="preserve">Лимонад "Артуа" без сахара </t>
    </r>
    <r>
      <rPr>
        <vertAlign val="superscript"/>
        <sz val="20"/>
        <color theme="0"/>
        <rFont val="Calibri"/>
        <family val="2"/>
        <charset val="204"/>
      </rPr>
      <t>[стекло]</t>
    </r>
  </si>
  <si>
    <r>
      <t xml:space="preserve">Лимонад "Charite" </t>
    </r>
    <r>
      <rPr>
        <vertAlign val="superscript"/>
        <sz val="20"/>
        <color theme="0"/>
        <rFont val="Calibri"/>
        <family val="2"/>
        <charset val="204"/>
      </rPr>
      <t>[стекло]</t>
    </r>
  </si>
  <si>
    <r>
      <t xml:space="preserve">Вода "Artois" </t>
    </r>
    <r>
      <rPr>
        <vertAlign val="superscript"/>
        <sz val="20"/>
        <color theme="0"/>
        <rFont val="Calibri"/>
        <family val="2"/>
        <charset val="204"/>
      </rPr>
      <t>[ПЭТ]</t>
    </r>
  </si>
  <si>
    <r>
      <t xml:space="preserve">Морс (для клиентов С-Пб и регионы РФ) </t>
    </r>
    <r>
      <rPr>
        <vertAlign val="superscript"/>
        <sz val="20"/>
        <color theme="0"/>
        <rFont val="Calibri"/>
        <family val="2"/>
        <charset val="204"/>
      </rPr>
      <t>[ПЭТ]</t>
    </r>
  </si>
  <si>
    <r>
      <t xml:space="preserve">Морс (для клиентов Москвы и М.О.) </t>
    </r>
    <r>
      <rPr>
        <vertAlign val="superscript"/>
        <sz val="20"/>
        <color theme="0"/>
        <rFont val="Calibri"/>
        <family val="2"/>
        <charset val="204"/>
      </rPr>
      <t>[ПЭТ]</t>
    </r>
  </si>
  <si>
    <r>
      <t xml:space="preserve">Сахар - песок, </t>
    </r>
    <r>
      <rPr>
        <sz val="12"/>
        <rFont val="Calibri"/>
        <family val="2"/>
        <charset val="204"/>
      </rPr>
      <t>5 гр</t>
    </r>
  </si>
  <si>
    <r>
      <t xml:space="preserve">Джем "Абрикосовый", </t>
    </r>
    <r>
      <rPr>
        <sz val="12"/>
        <rFont val="Calibri"/>
        <family val="2"/>
        <charset val="204"/>
      </rPr>
      <t>20 гр</t>
    </r>
    <r>
      <rPr>
        <sz val="20"/>
        <rFont val="Calibri"/>
        <family val="2"/>
        <charset val="204"/>
      </rPr>
      <t xml:space="preserve"> </t>
    </r>
  </si>
  <si>
    <r>
      <t>Джем "Клубничный",</t>
    </r>
    <r>
      <rPr>
        <sz val="12"/>
        <rFont val="Calibri"/>
        <family val="2"/>
        <charset val="204"/>
      </rPr>
      <t xml:space="preserve">20 гр </t>
    </r>
  </si>
  <si>
    <r>
      <t xml:space="preserve">Товары импульсного спроса
</t>
    </r>
    <r>
      <rPr>
        <sz val="16"/>
        <color theme="0"/>
        <rFont val="Calibri"/>
        <family val="2"/>
        <charset val="204"/>
      </rPr>
      <t>Для размещения в прикассовой зоне. Привлекает внимание, повышает средний чек</t>
    </r>
  </si>
  <si>
    <t>Карамель леденцовая "Петушок", 25 гр</t>
  </si>
  <si>
    <t>Карамель леденцовая со вкусом мороженого, 30 гр</t>
  </si>
  <si>
    <r>
      <t xml:space="preserve">Карамель леденцовая "Микс №4", 20 гр  
</t>
    </r>
    <r>
      <rPr>
        <i/>
        <sz val="16"/>
        <color theme="1"/>
        <rFont val="Calibri"/>
        <family val="2"/>
        <charset val="204"/>
      </rPr>
      <t>Яркий, летний вкус маракуйя</t>
    </r>
  </si>
  <si>
    <t xml:space="preserve">Печенье "Ассорти с предсказаниями", 35 гр </t>
  </si>
  <si>
    <t>Мини-печенье шоколадное на палочке "Ассорти", 15 гр</t>
  </si>
  <si>
    <t xml:space="preserve">Мини-печенье на палочке "Сладости", 15г </t>
  </si>
  <si>
    <t>Кондитерское изделие "Кейкпопс" глазированный Ассорти, 33 гр</t>
  </si>
  <si>
    <r>
      <t xml:space="preserve">Мармелад ШОУ-БОКС желейный формовой на палочке, декорированный сахарной глазурью </t>
    </r>
    <r>
      <rPr>
        <b/>
        <sz val="20"/>
        <color indexed="8"/>
        <rFont val="Calibri"/>
        <family val="2"/>
        <charset val="204"/>
      </rPr>
      <t>(28 фигурок на палочках в шоу-боксе), 20 гр</t>
    </r>
  </si>
  <si>
    <t>Конфеты неглазированные "Сердечки марципановые", 10 гр</t>
  </si>
  <si>
    <t>Леденцы</t>
  </si>
  <si>
    <t>Печенье на палочке</t>
  </si>
  <si>
    <t>Мармелад</t>
  </si>
  <si>
    <t>Марципановые сердечки - идеально для комплиментов</t>
  </si>
  <si>
    <t>Цена за лоток</t>
  </si>
  <si>
    <t>Цена за кг</t>
  </si>
  <si>
    <r>
      <t xml:space="preserve">Мороженное
</t>
    </r>
    <r>
      <rPr>
        <sz val="16"/>
        <color theme="0"/>
        <rFont val="Calibri"/>
        <family val="2"/>
        <charset val="204"/>
      </rPr>
      <t>Идеально подходит для коктейля</t>
    </r>
  </si>
  <si>
    <t>C аром.клубники, 3 кг</t>
  </si>
  <si>
    <t xml:space="preserve"> Ванильное, 3 кг</t>
  </si>
  <si>
    <t>C аром.фисташки, 3 кг</t>
  </si>
  <si>
    <t>Шоколад, 3 кг</t>
  </si>
  <si>
    <t xml:space="preserve"> Крем-брюле, 3 кг</t>
  </si>
  <si>
    <r>
      <t xml:space="preserve">Кофе и какао
</t>
    </r>
    <r>
      <rPr>
        <sz val="16"/>
        <color theme="0"/>
        <rFont val="Calibri"/>
        <family val="2"/>
        <charset val="204"/>
      </rPr>
      <t>Лучшее качетсво и насущенный вкус классических горячих напитков</t>
    </r>
  </si>
  <si>
    <t>Горячий шоколад</t>
  </si>
  <si>
    <t>Растворимая шоколадная бомбочка с какао и маршмеллоу</t>
  </si>
  <si>
    <t>Фирменный шоу-бокс (12 порций)</t>
  </si>
  <si>
    <t>Фирменная коробочка (3 порции) - 10 коробочек (квант)</t>
  </si>
  <si>
    <t>Кофе FACE TO FACE в зёрнах</t>
  </si>
  <si>
    <t>Шоколадный напиток Bonomi "Ciock", 25 гр - 50 шт</t>
  </si>
  <si>
    <r>
      <t xml:space="preserve">CREMA, 1 кг </t>
    </r>
    <r>
      <rPr>
        <vertAlign val="superscript"/>
        <sz val="16"/>
        <color theme="1"/>
        <rFont val="Calibri"/>
        <family val="2"/>
        <charset val="204"/>
      </rPr>
      <t xml:space="preserve"> [40% арабика, 60% робуста. Бразилия /Вьетнам /Индия /Уганда]</t>
    </r>
  </si>
  <si>
    <r>
      <t xml:space="preserve">CLASSIC, 1 кг </t>
    </r>
    <r>
      <rPr>
        <vertAlign val="superscript"/>
        <sz val="16"/>
        <color theme="1"/>
        <rFont val="Calibri"/>
        <family val="2"/>
        <charset val="204"/>
      </rPr>
      <t xml:space="preserve"> [80% арабика, 20% робуста.  Бразилия /Вьетнам /Индия /Уганда]</t>
    </r>
  </si>
  <si>
    <r>
      <t xml:space="preserve">BRAZIL, 1 кг </t>
    </r>
    <r>
      <rPr>
        <vertAlign val="superscript"/>
        <sz val="16"/>
        <color theme="1"/>
        <rFont val="Calibri"/>
        <family val="2"/>
        <charset val="204"/>
      </rPr>
      <t xml:space="preserve"> [100% арабика. Бразилия]</t>
    </r>
  </si>
  <si>
    <t>Австрийский штрудель с яблоком и корицей</t>
  </si>
  <si>
    <t>Австрийский штрудель с вишней</t>
  </si>
  <si>
    <t>Австрийский штрудель с маком</t>
  </si>
  <si>
    <t xml:space="preserve">Карельский пирог с брусникой и яблоком </t>
  </si>
  <si>
    <r>
      <rPr>
        <sz val="18"/>
        <color rgb="FF000000"/>
        <rFont val="Calibri"/>
        <family val="2"/>
        <charset val="204"/>
      </rPr>
      <t>Лимонный</t>
    </r>
    <r>
      <rPr>
        <sz val="18"/>
        <color indexed="8"/>
        <rFont val="Calibri"/>
        <family val="2"/>
        <charset val="204"/>
      </rPr>
      <t xml:space="preserve"> пирог</t>
    </r>
  </si>
  <si>
    <r>
      <t xml:space="preserve">Датские булочки </t>
    </r>
    <r>
      <rPr>
        <sz val="18"/>
        <color rgb="FF000000"/>
        <rFont val="Calibri"/>
        <family val="2"/>
        <charset val="204"/>
      </rPr>
      <t>со сливками</t>
    </r>
  </si>
  <si>
    <r>
      <t>Бельгийские мини-эклеры,"</t>
    </r>
    <r>
      <rPr>
        <sz val="18"/>
        <color rgb="FF000000"/>
        <rFont val="Calibri"/>
        <family val="2"/>
        <charset val="204"/>
      </rPr>
      <t>Классические</t>
    </r>
    <r>
      <rPr>
        <sz val="18"/>
        <color indexed="8"/>
        <rFont val="Calibri"/>
        <family val="2"/>
        <charset val="204"/>
      </rPr>
      <t>"</t>
    </r>
  </si>
  <si>
    <r>
      <t>Эклеры мини «</t>
    </r>
    <r>
      <rPr>
        <sz val="18"/>
        <color rgb="FF000000"/>
        <rFont val="Calibri"/>
        <family val="2"/>
        <charset val="204"/>
      </rPr>
      <t>Вареная сгущенка</t>
    </r>
    <r>
      <rPr>
        <sz val="18"/>
        <color indexed="8"/>
        <rFont val="Calibri"/>
        <family val="2"/>
        <charset val="204"/>
      </rPr>
      <t>»</t>
    </r>
  </si>
  <si>
    <t>Масса, гр</t>
  </si>
  <si>
    <t>Торты. Миндальная коллекция</t>
  </si>
  <si>
    <t>Кондитерские рулеты без нарезки. Коллекция "Ультравыгодно!"</t>
  </si>
  <si>
    <t>Торты. Коллекция "Ультравыгодно!"</t>
  </si>
  <si>
    <t>Моти в магазинной упаковке</t>
  </si>
  <si>
    <t>Чизкейки</t>
  </si>
  <si>
    <t>Донат КРАУН с начинкой. Прозрачная индивидуальная упаковка</t>
  </si>
  <si>
    <r>
      <t xml:space="preserve">1.Торты с увеличенным сроком хранения
</t>
    </r>
    <r>
      <rPr>
        <sz val="16"/>
        <color theme="0"/>
        <rFont val="Calibri"/>
        <family val="2"/>
        <charset val="204"/>
      </rPr>
      <t>Срок хранения увеличен за счёт применения технологии шоковой заморозки</t>
    </r>
  </si>
  <si>
    <r>
      <t xml:space="preserve">2. Кондитерские изделия с длительным сроком хранения (ДС)
</t>
    </r>
    <r>
      <rPr>
        <sz val="16"/>
        <color theme="0"/>
        <rFont val="Calibri"/>
        <family val="2"/>
        <charset val="204"/>
      </rPr>
      <t>Срок хранения увеличен за счёт применения шоковой заморозки. Также увеличен срок реализации товара, что в разы усиливает выгоду</t>
    </r>
  </si>
  <si>
    <t>Торты ДС</t>
  </si>
  <si>
    <t>Штрудели ДС</t>
  </si>
  <si>
    <t>Карельские пироги ДС</t>
  </si>
  <si>
    <t>Лимонный пирог ДС</t>
  </si>
  <si>
    <t>Датские булочки ДС</t>
  </si>
  <si>
    <t>Мини-эклеры ДС</t>
  </si>
  <si>
    <r>
      <t xml:space="preserve">3.Выпечные изделия с длительным сроком хранения
</t>
    </r>
    <r>
      <rPr>
        <sz val="16"/>
        <color theme="0"/>
        <rFont val="Calibri"/>
        <family val="2"/>
        <charset val="204"/>
      </rPr>
      <t>Для кондитерской витрины и/или "хлебной" полки</t>
    </r>
  </si>
  <si>
    <t>Вафельные трубочки и орешки со сгущёнкой</t>
  </si>
  <si>
    <t>Печенье "Орешки с вар. сгущ." - флоу-пак по 3 шт.</t>
  </si>
  <si>
    <t>Ваф. трубочка с вар. сгущ в шоу-боксе (инд. уп.)</t>
  </si>
  <si>
    <r>
      <t xml:space="preserve">Чизкейк "New-York" RETAIL </t>
    </r>
    <r>
      <rPr>
        <sz val="16"/>
        <rFont val="Calibri"/>
        <family val="2"/>
        <charset val="204"/>
      </rPr>
      <t>(без нарезки)</t>
    </r>
  </si>
  <si>
    <r>
      <t>Чизкейк "Шоколадный" RETAIL</t>
    </r>
    <r>
      <rPr>
        <sz val="16"/>
        <rFont val="Calibri"/>
        <family val="2"/>
        <charset val="204"/>
      </rPr>
      <t xml:space="preserve"> (без нарезки)</t>
    </r>
  </si>
  <si>
    <r>
      <t>Чизкейк "New-York с клубникой" RETAIL</t>
    </r>
    <r>
      <rPr>
        <sz val="16"/>
        <rFont val="Calibri"/>
        <family val="2"/>
        <charset val="204"/>
      </rPr>
      <t xml:space="preserve"> (без нарезки)</t>
    </r>
  </si>
  <si>
    <r>
      <t>Торт "</t>
    </r>
    <r>
      <rPr>
        <sz val="18"/>
        <color indexed="8"/>
        <rFont val="Calibri"/>
        <family val="2"/>
        <charset val="204"/>
      </rPr>
      <t>Малина -Фисташка"</t>
    </r>
  </si>
  <si>
    <r>
      <t>Торт "</t>
    </r>
    <r>
      <rPr>
        <sz val="18"/>
        <color indexed="8"/>
        <rFont val="Calibri"/>
        <family val="2"/>
        <charset val="204"/>
      </rPr>
      <t>Тирамису классический "</t>
    </r>
  </si>
  <si>
    <r>
      <rPr>
        <b/>
        <sz val="22"/>
        <color theme="0"/>
        <rFont val="Calibri"/>
        <family val="2"/>
        <charset val="204"/>
      </rPr>
      <t>Ассортимент изделий для ритейл</t>
    </r>
    <r>
      <rPr>
        <b/>
        <sz val="24"/>
        <color theme="0"/>
        <rFont val="Calibri"/>
        <family val="2"/>
        <charset val="204"/>
      </rPr>
      <t xml:space="preserve">
</t>
    </r>
    <r>
      <rPr>
        <sz val="16"/>
        <color theme="0"/>
        <rFont val="Calibri"/>
        <family val="2"/>
        <charset val="204"/>
      </rPr>
      <t>Уникальный ассортимент, который отличит магазин от конкурентов</t>
    </r>
  </si>
  <si>
    <r>
      <t xml:space="preserve">4. Необычный ассортимент
</t>
    </r>
    <r>
      <rPr>
        <sz val="16"/>
        <color theme="0"/>
        <rFont val="Calibri"/>
        <family val="2"/>
        <charset val="204"/>
      </rPr>
      <t>Необычные десерты от Петербургского производителя знаменитых сладостей</t>
    </r>
  </si>
  <si>
    <t xml:space="preserve">Набор пирожных "Питерский" </t>
  </si>
  <si>
    <t>Знаменитое сахарное  "Ассорти"</t>
  </si>
  <si>
    <t>Картошка классическая (4 штуки в уп.)</t>
  </si>
  <si>
    <t>Картошка кофейная</t>
  </si>
  <si>
    <t>Картошка марципановая</t>
  </si>
  <si>
    <t xml:space="preserve">Полоска "Смольнинская" сдобная </t>
  </si>
  <si>
    <t>Пончетоне карамельно-арахисовое</t>
  </si>
  <si>
    <t>Пончетоне клубничное</t>
  </si>
  <si>
    <r>
      <t xml:space="preserve">Срок хран. 
</t>
    </r>
    <r>
      <rPr>
        <sz val="10"/>
        <rFont val="Calibri"/>
        <family val="2"/>
        <charset val="204"/>
      </rPr>
      <t xml:space="preserve">при t (-18)°C </t>
    </r>
  </si>
  <si>
    <r>
      <t xml:space="preserve">Срок хран. 
</t>
    </r>
    <r>
      <rPr>
        <sz val="10"/>
        <rFont val="Calibri"/>
        <family val="2"/>
        <charset val="204"/>
      </rPr>
      <t xml:space="preserve">при t (+4)°C </t>
    </r>
  </si>
  <si>
    <t>Цена за транспортную коробку</t>
  </si>
  <si>
    <r>
      <t xml:space="preserve">Заморожденные изделия для магазинов
</t>
    </r>
    <r>
      <rPr>
        <sz val="16"/>
        <color theme="0"/>
        <rFont val="Calibri"/>
        <family val="2"/>
        <charset val="204"/>
      </rPr>
      <t>Готовые продукты и полуфабрикаты овощей</t>
    </r>
  </si>
  <si>
    <t>Паровые булочки БАО</t>
  </si>
  <si>
    <t>Булочка бао "УМ-НЯМ" с говядиной и капустой, 240 гр</t>
  </si>
  <si>
    <t>Булочка бао "УМ-НЯМ" с курой и овощами, 240 гр</t>
  </si>
  <si>
    <t>Булочка бао "УМ-НЯМ"  со свининой и кимчи, 240 гр</t>
  </si>
  <si>
    <t>Пельмени быстрого приготовления</t>
  </si>
  <si>
    <t>Пельмени быстрого приготовления с говяжьим бульоном, 100 гр</t>
  </si>
  <si>
    <t>Пельмени быстрого приготовления с куриным бульоном, 100 гр</t>
  </si>
  <si>
    <r>
      <t xml:space="preserve">1. Готовые изделия
</t>
    </r>
    <r>
      <rPr>
        <sz val="16"/>
        <color theme="0"/>
        <rFont val="Calibri"/>
        <family val="2"/>
        <charset val="204"/>
      </rPr>
      <t>Не требующие приготовления в заморозке</t>
    </r>
  </si>
  <si>
    <r>
      <t xml:space="preserve">2. Полуфабрикаты овощей
</t>
    </r>
    <r>
      <rPr>
        <sz val="16"/>
        <color theme="0"/>
        <rFont val="Calibri"/>
        <family val="2"/>
        <charset val="204"/>
      </rPr>
      <t>Популярный формат продуктов, в КРАУН представлен уникальными позициями</t>
    </r>
  </si>
  <si>
    <t>Моно-вкусы овощей в заморозке</t>
  </si>
  <si>
    <t>Картофель молодой (бэби) для запекания, 400г</t>
  </si>
  <si>
    <t>Картофель для жарки "МОРОЗКО Green", 450г</t>
  </si>
  <si>
    <t>Картофель фри "МОРОЗКО Green", 450г</t>
  </si>
  <si>
    <t>Навигация</t>
  </si>
  <si>
    <t>Сумма</t>
  </si>
  <si>
    <t>Кол-во</t>
  </si>
  <si>
    <t>Изделия для ритейл</t>
  </si>
  <si>
    <t>Кофе и какао</t>
  </si>
  <si>
    <t>Хлеб и выпечка</t>
  </si>
  <si>
    <t>Общая сумма заказа</t>
  </si>
  <si>
    <t xml:space="preserve">Рулет «Двойной шоколад» </t>
  </si>
  <si>
    <t xml:space="preserve">Рулет «Карамельный рай» </t>
  </si>
  <si>
    <t xml:space="preserve">Рулет «Красный бархат» </t>
  </si>
  <si>
    <t xml:space="preserve">Торт «Двойной шоколад» </t>
  </si>
  <si>
    <t xml:space="preserve">Торт «Карамельный рай» </t>
  </si>
  <si>
    <t xml:space="preserve">Торт «Красный бархат» </t>
  </si>
  <si>
    <t>Моти "Черника Лаванда"</t>
  </si>
  <si>
    <t>Моти "Клубника матча"</t>
  </si>
  <si>
    <t>Моти "Тропический"</t>
  </si>
  <si>
    <t>Моти - ассорти (три вкуса)</t>
  </si>
  <si>
    <t>Торт "Миндальный" (без нарезки)</t>
  </si>
  <si>
    <t>Торт "Шведский" (без нарезки)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</si>
</sst>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р_._-;\-* #,##0.00_р_._-;_-* &quot;-&quot;??_р_._-;_-@_-"/>
    <numFmt numFmtId="165" formatCode="0.0"/>
    <numFmt numFmtId="166" formatCode="[$-419]General"/>
    <numFmt numFmtId="167" formatCode="#,##0.00\ &quot;₽&quot;"/>
  </numFmts>
  <fonts count="8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sz val="10"/>
      <name val="Arial"/>
      <family val="2"/>
      <charset val="204"/>
    </font>
    <font>
      <sz val="18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20"/>
      <color indexed="8"/>
      <name val="Calibri"/>
      <family val="2"/>
      <charset val="204"/>
    </font>
    <font>
      <b/>
      <i/>
      <sz val="11"/>
      <color indexed="8"/>
      <name val="Arial"/>
      <family val="2"/>
      <charset val="204"/>
    </font>
    <font>
      <sz val="16"/>
      <name val="Calibri"/>
      <family val="2"/>
      <charset val="204"/>
    </font>
    <font>
      <sz val="12"/>
      <name val="Calibri"/>
      <family val="2"/>
      <charset val="204"/>
    </font>
    <font>
      <b/>
      <sz val="16"/>
      <name val="Calibri"/>
      <family val="2"/>
      <charset val="204"/>
    </font>
    <font>
      <sz val="10"/>
      <name val="Arial"/>
      <family val="2"/>
    </font>
    <font>
      <sz val="11"/>
      <color rgb="FF000000"/>
      <name val="Calibri"/>
      <family val="2"/>
      <charset val="204"/>
    </font>
    <font>
      <sz val="20"/>
      <color theme="7" tint="0.39997558519241921"/>
      <name val="Calibri"/>
      <family val="2"/>
      <charset val="204"/>
    </font>
    <font>
      <b/>
      <sz val="20"/>
      <color theme="7" tint="0.39997558519241921"/>
      <name val="Calibri"/>
      <family val="2"/>
      <charset val="204"/>
    </font>
    <font>
      <sz val="24"/>
      <color theme="7" tint="0.39997558519241921"/>
      <name val="Calibri"/>
      <family val="2"/>
      <charset val="204"/>
    </font>
    <font>
      <b/>
      <sz val="24"/>
      <color theme="7" tint="0.39997558519241921"/>
      <name val="Calibri"/>
      <family val="2"/>
      <charset val="204"/>
    </font>
    <font>
      <b/>
      <sz val="14"/>
      <color rgb="FF000000"/>
      <name val="Calibri"/>
      <family val="2"/>
      <charset val="204"/>
    </font>
    <font>
      <b/>
      <sz val="20"/>
      <color theme="0"/>
      <name val="Calibri"/>
      <family val="2"/>
      <charset val="204"/>
    </font>
    <font>
      <b/>
      <sz val="22"/>
      <color theme="0"/>
      <name val="Calibri"/>
      <family val="2"/>
      <charset val="204"/>
    </font>
    <font>
      <sz val="20"/>
      <color theme="0"/>
      <name val="Calibri"/>
      <family val="2"/>
      <charset val="204"/>
    </font>
    <font>
      <b/>
      <sz val="24"/>
      <color theme="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0"/>
      <name val="Arial Cyr"/>
      <charset val="204"/>
    </font>
    <font>
      <b/>
      <sz val="10"/>
      <color rgb="FF000000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04"/>
    </font>
    <font>
      <sz val="14"/>
      <color theme="1"/>
      <name val="Calibri"/>
      <family val="2"/>
      <charset val="204"/>
    </font>
    <font>
      <sz val="16"/>
      <color rgb="FFFF0000"/>
      <name val="Calibri"/>
      <family val="2"/>
      <charset val="204"/>
    </font>
    <font>
      <b/>
      <sz val="16"/>
      <color rgb="FFC00000"/>
      <name val="Calibri"/>
      <family val="2"/>
      <charset val="204"/>
    </font>
    <font>
      <b/>
      <i/>
      <sz val="20"/>
      <color theme="5" tint="-0.499984740745262"/>
      <name val="Calibri"/>
      <family val="2"/>
      <charset val="204"/>
    </font>
    <font>
      <b/>
      <sz val="8"/>
      <color rgb="FFFF0000"/>
      <name val="Calibri"/>
      <family val="2"/>
      <charset val="204"/>
    </font>
    <font>
      <sz val="16"/>
      <color theme="1"/>
      <name val="Calibri"/>
      <family val="2"/>
      <charset val="204"/>
    </font>
    <font>
      <sz val="9"/>
      <color theme="1"/>
      <name val="Calibri"/>
      <family val="2"/>
      <charset val="204"/>
    </font>
    <font>
      <b/>
      <sz val="11"/>
      <name val="Calibri"/>
      <family val="2"/>
      <charset val="204"/>
    </font>
    <font>
      <sz val="11"/>
      <color theme="1"/>
      <name val="Calibri"/>
      <family val="2"/>
      <charset val="204"/>
    </font>
    <font>
      <sz val="14"/>
      <name val="Calibri"/>
      <family val="2"/>
      <charset val="204"/>
    </font>
    <font>
      <sz val="9"/>
      <name val="Calibri"/>
      <family val="2"/>
      <charset val="204"/>
    </font>
    <font>
      <sz val="24"/>
      <name val="Calibri"/>
      <family val="2"/>
      <charset val="204"/>
    </font>
    <font>
      <i/>
      <sz val="17"/>
      <color rgb="FF0070C0"/>
      <name val="Calibri"/>
      <family val="2"/>
      <charset val="204"/>
    </font>
    <font>
      <sz val="16"/>
      <color theme="7" tint="0.39997558519241921"/>
      <name val="Calibri"/>
      <family val="2"/>
      <charset val="204"/>
    </font>
    <font>
      <sz val="16"/>
      <color indexed="8"/>
      <name val="Calibri"/>
      <family val="2"/>
      <charset val="204"/>
    </font>
    <font>
      <i/>
      <sz val="16"/>
      <name val="Calibri"/>
      <family val="2"/>
      <charset val="204"/>
    </font>
    <font>
      <b/>
      <sz val="16"/>
      <color rgb="FFFF0000"/>
      <name val="Calibri"/>
      <family val="2"/>
      <charset val="204"/>
    </font>
    <font>
      <sz val="16"/>
      <color rgb="FF000000"/>
      <name val="Calibri"/>
      <family val="2"/>
      <charset val="204"/>
    </font>
    <font>
      <i/>
      <sz val="10"/>
      <name val="Calibri"/>
      <family val="2"/>
      <charset val="204"/>
    </font>
    <font>
      <sz val="17"/>
      <color rgb="FF0070C0"/>
      <name val="Calibri"/>
      <family val="2"/>
      <charset val="204"/>
    </font>
    <font>
      <sz val="24"/>
      <color theme="0"/>
      <name val="Calibri"/>
      <family val="2"/>
      <charset val="204"/>
    </font>
    <font>
      <sz val="16"/>
      <color theme="0"/>
      <name val="Calibri"/>
      <family val="2"/>
      <charset val="204"/>
    </font>
    <font>
      <sz val="10"/>
      <color theme="1"/>
      <name val="Calibri"/>
      <family val="2"/>
      <charset val="204"/>
    </font>
    <font>
      <sz val="12"/>
      <color indexed="8"/>
      <name val="Calibri"/>
      <family val="2"/>
      <charset val="204"/>
    </font>
    <font>
      <i/>
      <sz val="16"/>
      <color rgb="FF000000"/>
      <name val="Calibri"/>
      <family val="2"/>
      <charset val="204"/>
    </font>
    <font>
      <b/>
      <sz val="9"/>
      <color rgb="FFC00000"/>
      <name val="Calibri"/>
      <family val="2"/>
      <charset val="204"/>
    </font>
    <font>
      <sz val="18"/>
      <color theme="1"/>
      <name val="Calibri"/>
      <family val="2"/>
      <charset val="204"/>
    </font>
    <font>
      <i/>
      <sz val="16"/>
      <color rgb="FF0070C0"/>
      <name val="Calibri"/>
      <family val="2"/>
      <charset val="204"/>
    </font>
    <font>
      <sz val="8"/>
      <color theme="7" tint="0.39997558519241921"/>
      <name val="Calibri"/>
      <family val="2"/>
      <charset val="204"/>
    </font>
    <font>
      <sz val="8"/>
      <name val="Calibri"/>
      <family val="2"/>
      <charset val="204"/>
    </font>
    <font>
      <b/>
      <i/>
      <sz val="18"/>
      <name val="Calibri"/>
      <family val="2"/>
      <charset val="204"/>
    </font>
    <font>
      <b/>
      <sz val="7"/>
      <color rgb="FFFF0000"/>
      <name val="Calibri"/>
      <family val="2"/>
      <charset val="204"/>
    </font>
    <font>
      <i/>
      <sz val="10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sz val="11"/>
      <color theme="7" tint="0.39997558519241921"/>
      <name val="Calibri"/>
      <family val="2"/>
      <charset val="204"/>
    </font>
    <font>
      <b/>
      <i/>
      <sz val="16"/>
      <color rgb="FFFF0000"/>
      <name val="Calibri"/>
      <family val="2"/>
      <charset val="204"/>
    </font>
    <font>
      <b/>
      <sz val="11"/>
      <color rgb="FFFF0000"/>
      <name val="Calibri"/>
      <family val="2"/>
      <charset val="204"/>
    </font>
    <font>
      <i/>
      <sz val="14"/>
      <color rgb="FF0070C0"/>
      <name val="Calibri"/>
      <family val="2"/>
      <charset val="204"/>
    </font>
    <font>
      <b/>
      <sz val="8"/>
      <color rgb="FF002060"/>
      <name val="Calibri"/>
      <family val="2"/>
      <charset val="204"/>
    </font>
    <font>
      <b/>
      <sz val="11"/>
      <color theme="0"/>
      <name val="Calibri"/>
      <family val="2"/>
      <charset val="204"/>
    </font>
    <font>
      <b/>
      <sz val="16"/>
      <color theme="0"/>
      <name val="Calibri"/>
      <family val="2"/>
      <charset val="204"/>
    </font>
    <font>
      <sz val="14"/>
      <color indexed="8"/>
      <name val="Calibri"/>
      <family val="2"/>
      <charset val="204"/>
    </font>
    <font>
      <vertAlign val="superscript"/>
      <sz val="20"/>
      <color theme="0"/>
      <name val="Calibri"/>
      <family val="2"/>
      <charset val="204"/>
    </font>
    <font>
      <sz val="8"/>
      <color theme="1"/>
      <name val="Calibri"/>
      <family val="2"/>
      <charset val="204"/>
    </font>
    <font>
      <sz val="18"/>
      <name val="Calibri"/>
      <family val="2"/>
      <charset val="204"/>
    </font>
    <font>
      <sz val="20"/>
      <name val="Calibri"/>
      <family val="2"/>
      <charset val="204"/>
    </font>
    <font>
      <sz val="20"/>
      <color theme="1"/>
      <name val="Calibri"/>
      <family val="2"/>
      <charset val="204"/>
    </font>
    <font>
      <sz val="20"/>
      <color rgb="FFFF0000"/>
      <name val="Calibri"/>
      <family val="2"/>
      <charset val="204"/>
    </font>
    <font>
      <i/>
      <sz val="16"/>
      <color theme="1"/>
      <name val="Calibri"/>
      <family val="2"/>
      <charset val="204"/>
    </font>
    <font>
      <sz val="12"/>
      <color theme="1"/>
      <name val="Calibri"/>
      <family val="2"/>
      <charset val="204"/>
    </font>
    <font>
      <b/>
      <sz val="8"/>
      <color rgb="FFC00000"/>
      <name val="Calibri"/>
      <family val="2"/>
      <charset val="204"/>
    </font>
    <font>
      <vertAlign val="superscript"/>
      <sz val="16"/>
      <color theme="1"/>
      <name val="Calibri"/>
      <family val="2"/>
      <charset val="204"/>
    </font>
    <font>
      <sz val="18"/>
      <color rgb="FF000000"/>
      <name val="Calibri"/>
      <family val="2"/>
      <charset val="204"/>
    </font>
    <font>
      <b/>
      <sz val="12"/>
      <color rgb="FFC00000"/>
      <name val="Calibri"/>
      <family val="2"/>
      <charset val="204"/>
    </font>
    <font>
      <b/>
      <i/>
      <sz val="16"/>
      <name val="Calibri"/>
      <family val="2"/>
      <charset val="204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gradientFill degree="45">
        <stop position="0">
          <color theme="0"/>
        </stop>
        <stop position="1">
          <color theme="2" tint="-9.8025452436902985E-2"/>
        </stop>
      </gradientFill>
    </fill>
    <fill>
      <gradientFill degree="45">
        <stop position="0">
          <color rgb="FF92D050"/>
        </stop>
        <stop position="1">
          <color theme="9" tint="-0.49803155613879818"/>
        </stop>
      </gradientFill>
    </fill>
    <fill>
      <gradientFill degree="45">
        <stop position="0">
          <color theme="7" tint="0.40000610370189521"/>
        </stop>
        <stop position="1">
          <color theme="5" tint="-0.25098422193060094"/>
        </stop>
      </gradientFill>
    </fill>
    <fill>
      <patternFill patternType="solid">
        <fgColor theme="7" tint="0.39997558519241921"/>
        <bgColor indexed="64"/>
      </patternFill>
    </fill>
    <fill>
      <gradientFill degree="270">
        <stop position="0">
          <color theme="7" tint="0.40000610370189521"/>
        </stop>
        <stop position="1">
          <color theme="7" tint="-0.25098422193060094"/>
        </stop>
      </gradientFill>
    </fill>
    <fill>
      <gradientFill degree="90">
        <stop position="0">
          <color theme="7" tint="0.40000610370189521"/>
        </stop>
        <stop position="1">
          <color theme="7" tint="-0.25098422193060094"/>
        </stop>
      </gradientFill>
    </fill>
    <fill>
      <patternFill patternType="solid">
        <fgColor theme="0"/>
        <bgColor auto="1"/>
      </patternFill>
    </fill>
    <fill>
      <patternFill patternType="solid">
        <fgColor rgb="FFFF0000"/>
        <bgColor auto="1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auto="1"/>
      </patternFill>
    </fill>
    <fill>
      <patternFill patternType="solid">
        <fgColor theme="9" tint="0.59999389629810485"/>
        <bgColor auto="1"/>
      </patternFill>
    </fill>
    <fill>
      <patternFill patternType="solid">
        <fgColor theme="2" tint="-0.249977111117893"/>
        <bgColor auto="1"/>
      </patternFill>
    </fill>
    <fill>
      <patternFill patternType="solid">
        <fgColor rgb="FFFF8837"/>
        <bgColor auto="1"/>
      </patternFill>
    </fill>
    <fill>
      <patternFill patternType="solid">
        <fgColor rgb="FF6D95D5"/>
        <bgColor auto="1"/>
      </patternFill>
    </fill>
    <fill>
      <patternFill patternType="solid">
        <fgColor rgb="FF6AA343"/>
        <bgColor indexed="64"/>
      </patternFill>
    </fill>
    <fill>
      <patternFill patternType="solid">
        <fgColor rgb="FF893BC3"/>
        <bgColor indexed="64"/>
      </patternFill>
    </fill>
    <fill>
      <patternFill patternType="solid">
        <fgColor rgb="FFFFE181"/>
        <bgColor indexed="64"/>
      </patternFill>
    </fill>
    <fill>
      <patternFill patternType="solid">
        <fgColor rgb="FF696969"/>
        <bgColor indexed="64"/>
      </patternFill>
    </fill>
    <fill>
      <patternFill patternType="solid">
        <fgColor rgb="FFE1DFDF"/>
        <bgColor indexed="64"/>
      </patternFill>
    </fill>
    <fill>
      <patternFill patternType="solid">
        <fgColor rgb="FF949090"/>
        <bgColor indexed="64"/>
      </patternFill>
    </fill>
    <fill>
      <patternFill patternType="solid">
        <fgColor rgb="FFB9D9A3"/>
        <bgColor indexed="64"/>
      </patternFill>
    </fill>
  </fills>
  <borders count="12">
    <border>
      <left/>
      <right/>
      <top/>
      <bottom/>
      <diagonal/>
    </border>
    <border>
      <left/>
      <right style="thin">
        <color theme="2" tint="-0.24994659260841701"/>
      </right>
      <top/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/>
      <diagonal/>
    </border>
    <border>
      <left/>
      <right style="thin">
        <color theme="2" tint="-9.9948118533890809E-2"/>
      </right>
      <top/>
      <bottom style="thin">
        <color theme="2" tint="-9.9948118533890809E-2"/>
      </bottom>
      <diagonal/>
    </border>
    <border>
      <left/>
      <right/>
      <top/>
      <bottom style="thin">
        <color theme="2" tint="-0.24994659260841701"/>
      </bottom>
      <diagonal/>
    </border>
    <border>
      <left/>
      <right style="thin">
        <color theme="7" tint="-0.24994659260841701"/>
      </right>
      <top/>
      <bottom/>
      <diagonal/>
    </border>
    <border>
      <left/>
      <right/>
      <top/>
      <bottom style="thin">
        <color theme="2" tint="-9.9948118533890809E-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 style="thin">
        <color theme="2" tint="-9.9948118533890809E-2"/>
      </bottom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166" fontId="12" fillId="0" borderId="0" applyBorder="0" applyProtection="0"/>
    <xf numFmtId="9" fontId="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/>
    <xf numFmtId="0" fontId="23" fillId="0" borderId="0"/>
    <xf numFmtId="0" fontId="24" fillId="14" borderId="0">
      <alignment horizontal="center" vertical="center"/>
    </xf>
    <xf numFmtId="0" fontId="25" fillId="0" borderId="0"/>
    <xf numFmtId="0" fontId="26" fillId="0" borderId="0"/>
    <xf numFmtId="0" fontId="3" fillId="0" borderId="0"/>
  </cellStyleXfs>
  <cellXfs count="207">
    <xf numFmtId="0" fontId="0" fillId="0" borderId="0" xfId="0"/>
    <xf numFmtId="166" fontId="17" fillId="12" borderId="0" xfId="3" applyFont="1" applyFill="1" applyBorder="1" applyAlignment="1">
      <alignment vertical="center" wrapText="1"/>
    </xf>
    <xf numFmtId="0" fontId="13" fillId="11" borderId="0" xfId="0" applyFont="1" applyFill="1" applyAlignment="1">
      <alignment horizontal="center" vertical="center" wrapText="1"/>
    </xf>
    <xf numFmtId="0" fontId="13" fillId="11" borderId="0" xfId="0" applyFont="1" applyFill="1" applyAlignment="1">
      <alignment vertical="center" wrapText="1"/>
    </xf>
    <xf numFmtId="0" fontId="2" fillId="0" borderId="0" xfId="0" applyFont="1" applyAlignment="1">
      <alignment horizontal="center"/>
    </xf>
    <xf numFmtId="0" fontId="2" fillId="0" borderId="0" xfId="0" applyFont="1"/>
    <xf numFmtId="0" fontId="8" fillId="0" borderId="0" xfId="0" applyFont="1" applyAlignment="1">
      <alignment vertical="center"/>
    </xf>
    <xf numFmtId="0" fontId="4" fillId="12" borderId="0" xfId="0" applyFont="1" applyFill="1" applyAlignment="1">
      <alignment horizontal="left" vertical="center" wrapText="1"/>
    </xf>
    <xf numFmtId="0" fontId="2" fillId="2" borderId="0" xfId="0" applyFont="1" applyFill="1"/>
    <xf numFmtId="0" fontId="33" fillId="4" borderId="3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34" fillId="2" borderId="6" xfId="0" applyFont="1" applyFill="1" applyBorder="1" applyAlignment="1">
      <alignment vertical="center" wrapText="1"/>
    </xf>
    <xf numFmtId="0" fontId="35" fillId="2" borderId="0" xfId="0" applyFont="1" applyFill="1" applyAlignment="1">
      <alignment vertical="center" wrapText="1"/>
    </xf>
    <xf numFmtId="0" fontId="36" fillId="0" borderId="0" xfId="0" applyFont="1"/>
    <xf numFmtId="0" fontId="33" fillId="4" borderId="1" xfId="0" applyFont="1" applyFill="1" applyBorder="1" applyAlignment="1">
      <alignment horizontal="center" vertical="center"/>
    </xf>
    <xf numFmtId="0" fontId="36" fillId="0" borderId="0" xfId="0" applyFont="1" applyAlignment="1">
      <alignment horizontal="left" vertical="top"/>
    </xf>
    <xf numFmtId="0" fontId="37" fillId="0" borderId="0" xfId="0" applyFont="1" applyAlignment="1">
      <alignment vertical="center" wrapText="1"/>
    </xf>
    <xf numFmtId="0" fontId="38" fillId="0" borderId="0" xfId="0" applyFont="1" applyAlignment="1">
      <alignment vertical="center"/>
    </xf>
    <xf numFmtId="9" fontId="2" fillId="0" borderId="0" xfId="4" applyFont="1" applyFill="1" applyBorder="1"/>
    <xf numFmtId="9" fontId="2" fillId="0" borderId="0" xfId="0" applyNumberFormat="1" applyFont="1"/>
    <xf numFmtId="0" fontId="39" fillId="0" borderId="0" xfId="0" applyFont="1"/>
    <xf numFmtId="0" fontId="8" fillId="2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36" fillId="0" borderId="0" xfId="0" applyFont="1" applyAlignment="1">
      <alignment vertical="top"/>
    </xf>
    <xf numFmtId="0" fontId="8" fillId="7" borderId="0" xfId="0" applyFont="1" applyFill="1" applyAlignment="1">
      <alignment horizontal="center" vertical="center"/>
    </xf>
    <xf numFmtId="0" fontId="8" fillId="9" borderId="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 textRotation="45" wrapText="1"/>
    </xf>
    <xf numFmtId="0" fontId="32" fillId="2" borderId="0" xfId="0" applyFont="1" applyFill="1" applyAlignment="1">
      <alignment horizontal="left" vertical="center" textRotation="45" wrapText="1"/>
    </xf>
    <xf numFmtId="0" fontId="32" fillId="2" borderId="0" xfId="0" applyFont="1" applyFill="1" applyAlignment="1">
      <alignment horizontal="right" vertical="center" textRotation="45" wrapText="1"/>
    </xf>
    <xf numFmtId="0" fontId="8" fillId="0" borderId="0" xfId="0" applyFont="1"/>
    <xf numFmtId="0" fontId="33" fillId="0" borderId="0" xfId="0" applyFont="1" applyAlignment="1">
      <alignment horizontal="center" vertical="center"/>
    </xf>
    <xf numFmtId="0" fontId="33" fillId="0" borderId="0" xfId="0" applyFont="1"/>
    <xf numFmtId="0" fontId="30" fillId="9" borderId="0" xfId="0" applyFont="1" applyFill="1" applyBorder="1" applyAlignment="1">
      <alignment horizontal="center" vertical="center"/>
    </xf>
    <xf numFmtId="0" fontId="33" fillId="2" borderId="6" xfId="0" applyFont="1" applyFill="1" applyBorder="1" applyAlignment="1">
      <alignment vertical="center" wrapText="1"/>
    </xf>
    <xf numFmtId="0" fontId="33" fillId="4" borderId="6" xfId="0" applyFont="1" applyFill="1" applyBorder="1" applyAlignment="1">
      <alignment horizontal="center" vertical="center"/>
    </xf>
    <xf numFmtId="0" fontId="47" fillId="0" borderId="0" xfId="0" applyFont="1" applyAlignment="1">
      <alignment vertical="center"/>
    </xf>
    <xf numFmtId="0" fontId="2" fillId="12" borderId="0" xfId="0" applyFont="1" applyFill="1"/>
    <xf numFmtId="0" fontId="36" fillId="12" borderId="0" xfId="0" applyFont="1" applyFill="1"/>
    <xf numFmtId="0" fontId="53" fillId="12" borderId="0" xfId="0" applyFont="1" applyFill="1" applyAlignment="1">
      <alignment horizontal="center" vertical="center" textRotation="39"/>
    </xf>
    <xf numFmtId="0" fontId="51" fillId="12" borderId="0" xfId="0" applyFont="1" applyFill="1" applyAlignment="1">
      <alignment horizontal="left" vertical="center" wrapText="1"/>
    </xf>
    <xf numFmtId="0" fontId="33" fillId="11" borderId="0" xfId="0" applyFont="1" applyFill="1" applyAlignment="1">
      <alignment horizontal="center" vertical="center"/>
    </xf>
    <xf numFmtId="0" fontId="28" fillId="11" borderId="0" xfId="0" applyFont="1" applyFill="1" applyAlignment="1">
      <alignment horizontal="center" vertical="center"/>
    </xf>
    <xf numFmtId="0" fontId="36" fillId="2" borderId="0" xfId="0" applyFont="1" applyFill="1"/>
    <xf numFmtId="0" fontId="29" fillId="2" borderId="0" xfId="0" applyFont="1" applyFill="1" applyAlignment="1">
      <alignment horizontal="center"/>
    </xf>
    <xf numFmtId="0" fontId="34" fillId="0" borderId="0" xfId="0" applyFont="1" applyAlignment="1">
      <alignment vertical="center"/>
    </xf>
    <xf numFmtId="0" fontId="33" fillId="1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/>
    </xf>
    <xf numFmtId="0" fontId="8" fillId="2" borderId="0" xfId="0" applyFont="1" applyFill="1"/>
    <xf numFmtId="0" fontId="33" fillId="2" borderId="0" xfId="0" applyFont="1" applyFill="1"/>
    <xf numFmtId="0" fontId="34" fillId="2" borderId="0" xfId="0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33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horizontal="left" vertical="center" wrapText="1"/>
    </xf>
    <xf numFmtId="0" fontId="54" fillId="2" borderId="0" xfId="0" applyFont="1" applyFill="1"/>
    <xf numFmtId="0" fontId="54" fillId="2" borderId="0" xfId="0" applyFont="1" applyFill="1" applyBorder="1"/>
    <xf numFmtId="0" fontId="36" fillId="2" borderId="0" xfId="0" applyFont="1" applyFill="1" applyBorder="1"/>
    <xf numFmtId="0" fontId="36" fillId="2" borderId="0" xfId="0" applyFont="1" applyFill="1" applyBorder="1" applyAlignment="1"/>
    <xf numFmtId="0" fontId="36" fillId="2" borderId="4" xfId="0" applyFont="1" applyFill="1" applyBorder="1" applyAlignment="1"/>
    <xf numFmtId="1" fontId="33" fillId="4" borderId="3" xfId="0" applyNumberFormat="1" applyFont="1" applyFill="1" applyBorder="1" applyAlignment="1">
      <alignment horizontal="center" vertical="center"/>
    </xf>
    <xf numFmtId="0" fontId="33" fillId="2" borderId="6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56" fillId="11" borderId="0" xfId="0" applyFont="1" applyFill="1" applyAlignment="1">
      <alignment horizontal="center" vertical="center" wrapText="1"/>
    </xf>
    <xf numFmtId="0" fontId="58" fillId="2" borderId="0" xfId="0" applyFont="1" applyFill="1" applyAlignment="1">
      <alignment vertical="center"/>
    </xf>
    <xf numFmtId="0" fontId="10" fillId="2" borderId="0" xfId="0" applyFont="1" applyFill="1" applyAlignment="1">
      <alignment horizontal="center" vertical="center"/>
    </xf>
    <xf numFmtId="0" fontId="57" fillId="2" borderId="0" xfId="0" applyFont="1" applyFill="1"/>
    <xf numFmtId="0" fontId="2" fillId="2" borderId="0" xfId="0" applyFont="1" applyFill="1" applyAlignment="1">
      <alignment vertical="center"/>
    </xf>
    <xf numFmtId="0" fontId="36" fillId="2" borderId="0" xfId="0" applyFont="1" applyFill="1" applyAlignment="1">
      <alignment horizontal="center"/>
    </xf>
    <xf numFmtId="0" fontId="55" fillId="2" borderId="0" xfId="0" applyFont="1" applyFill="1"/>
    <xf numFmtId="0" fontId="57" fillId="0" borderId="0" xfId="0" applyFont="1"/>
    <xf numFmtId="0" fontId="36" fillId="2" borderId="0" xfId="0" applyFont="1" applyFill="1" applyBorder="1" applyAlignment="1">
      <alignment horizontal="left" vertical="top"/>
    </xf>
    <xf numFmtId="0" fontId="36" fillId="2" borderId="0" xfId="0" applyFont="1" applyFill="1" applyAlignment="1">
      <alignment horizontal="left" vertical="top"/>
    </xf>
    <xf numFmtId="0" fontId="33" fillId="4" borderId="6" xfId="0" applyFont="1" applyFill="1" applyBorder="1" applyAlignment="1">
      <alignment horizontal="center" vertical="center"/>
    </xf>
    <xf numFmtId="0" fontId="41" fillId="11" borderId="0" xfId="0" applyFont="1" applyFill="1" applyAlignment="1">
      <alignment horizontal="center" vertical="center" wrapText="1"/>
    </xf>
    <xf numFmtId="0" fontId="59" fillId="2" borderId="0" xfId="0" applyFont="1" applyFill="1" applyAlignment="1">
      <alignment horizontal="center" vertical="center" textRotation="45" wrapText="1"/>
    </xf>
    <xf numFmtId="0" fontId="40" fillId="2" borderId="0" xfId="0" applyFont="1" applyFill="1"/>
    <xf numFmtId="0" fontId="45" fillId="2" borderId="6" xfId="0" applyFont="1" applyFill="1" applyBorder="1" applyAlignment="1">
      <alignment vertical="center" wrapText="1"/>
    </xf>
    <xf numFmtId="0" fontId="33" fillId="4" borderId="6" xfId="0" applyFont="1" applyFill="1" applyBorder="1" applyAlignment="1">
      <alignment horizontal="center" vertical="center"/>
    </xf>
    <xf numFmtId="0" fontId="62" fillId="11" borderId="0" xfId="0" applyFont="1" applyFill="1" applyAlignment="1">
      <alignment horizontal="center" vertical="center" wrapText="1"/>
    </xf>
    <xf numFmtId="0" fontId="64" fillId="2" borderId="0" xfId="0" applyFont="1" applyFill="1" applyAlignment="1">
      <alignment horizontal="center" vertical="center" textRotation="45" wrapText="1"/>
    </xf>
    <xf numFmtId="0" fontId="64" fillId="2" borderId="0" xfId="0" applyFont="1" applyFill="1"/>
    <xf numFmtId="0" fontId="10" fillId="12" borderId="0" xfId="0" applyFont="1" applyFill="1" applyAlignment="1">
      <alignment horizontal="center"/>
    </xf>
    <xf numFmtId="0" fontId="64" fillId="12" borderId="0" xfId="0" applyFont="1" applyFill="1"/>
    <xf numFmtId="0" fontId="42" fillId="12" borderId="0" xfId="0" applyFont="1" applyFill="1" applyAlignment="1">
      <alignment horizontal="left" vertical="center" wrapText="1"/>
    </xf>
    <xf numFmtId="0" fontId="30" fillId="11" borderId="0" xfId="0" applyFont="1" applyFill="1" applyAlignment="1">
      <alignment horizontal="center" vertical="center"/>
    </xf>
    <xf numFmtId="0" fontId="63" fillId="11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/>
    </xf>
    <xf numFmtId="0" fontId="30" fillId="2" borderId="0" xfId="0" applyFont="1" applyFill="1" applyAlignment="1">
      <alignment horizontal="center" vertical="center"/>
    </xf>
    <xf numFmtId="0" fontId="63" fillId="2" borderId="0" xfId="0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36" fillId="0" borderId="0" xfId="0" applyFont="1" applyAlignment="1">
      <alignment horizontal="left"/>
    </xf>
    <xf numFmtId="0" fontId="67" fillId="0" borderId="0" xfId="0" applyFont="1"/>
    <xf numFmtId="1" fontId="8" fillId="7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0" fontId="34" fillId="2" borderId="6" xfId="0" applyFont="1" applyFill="1" applyBorder="1" applyAlignment="1">
      <alignment horizontal="center" vertical="center" wrapText="1"/>
    </xf>
    <xf numFmtId="0" fontId="67" fillId="2" borderId="0" xfId="0" applyFont="1" applyFill="1"/>
    <xf numFmtId="0" fontId="36" fillId="2" borderId="0" xfId="0" applyFont="1" applyFill="1" applyAlignment="1">
      <alignment horizontal="left"/>
    </xf>
    <xf numFmtId="0" fontId="66" fillId="2" borderId="0" xfId="0" applyFont="1" applyFill="1" applyAlignment="1">
      <alignment horizontal="left"/>
    </xf>
    <xf numFmtId="165" fontId="66" fillId="2" borderId="0" xfId="0" applyNumberFormat="1" applyFont="1" applyFill="1"/>
    <xf numFmtId="0" fontId="66" fillId="2" borderId="0" xfId="0" applyFont="1" applyFill="1"/>
    <xf numFmtId="0" fontId="36" fillId="2" borderId="0" xfId="0" applyFont="1" applyFill="1" applyAlignment="1">
      <alignment vertical="center"/>
    </xf>
    <xf numFmtId="165" fontId="66" fillId="2" borderId="0" xfId="0" applyNumberFormat="1" applyFont="1" applyFill="1" applyAlignment="1">
      <alignment vertical="center"/>
    </xf>
    <xf numFmtId="0" fontId="33" fillId="2" borderId="0" xfId="0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vertical="center" wrapText="1"/>
    </xf>
    <xf numFmtId="0" fontId="33" fillId="10" borderId="0" xfId="0" applyFont="1" applyFill="1" applyBorder="1" applyAlignment="1">
      <alignment horizontal="center" vertical="center"/>
    </xf>
    <xf numFmtId="0" fontId="71" fillId="12" borderId="0" xfId="0" applyFont="1" applyFill="1"/>
    <xf numFmtId="0" fontId="36" fillId="12" borderId="0" xfId="0" applyFont="1" applyFill="1" applyAlignment="1">
      <alignment horizontal="center"/>
    </xf>
    <xf numFmtId="0" fontId="29" fillId="11" borderId="0" xfId="0" applyFont="1" applyFill="1" applyAlignment="1">
      <alignment horizontal="center" vertical="center"/>
    </xf>
    <xf numFmtId="0" fontId="37" fillId="0" borderId="0" xfId="0" applyFont="1" applyAlignment="1">
      <alignment vertical="center"/>
    </xf>
    <xf numFmtId="1" fontId="2" fillId="2" borderId="0" xfId="0" applyNumberFormat="1" applyFont="1" applyFill="1"/>
    <xf numFmtId="0" fontId="2" fillId="2" borderId="0" xfId="0" applyFont="1" applyFill="1" applyAlignment="1">
      <alignment wrapText="1"/>
    </xf>
    <xf numFmtId="0" fontId="20" fillId="0" borderId="0" xfId="0" applyFont="1"/>
    <xf numFmtId="0" fontId="20" fillId="2" borderId="0" xfId="0" applyFont="1" applyFill="1"/>
    <xf numFmtId="0" fontId="77" fillId="2" borderId="0" xfId="0" applyFont="1" applyFill="1"/>
    <xf numFmtId="10" fontId="2" fillId="2" borderId="0" xfId="0" applyNumberFormat="1" applyFont="1" applyFill="1"/>
    <xf numFmtId="0" fontId="78" fillId="2" borderId="0" xfId="0" applyFont="1" applyFill="1" applyAlignment="1">
      <alignment horizontal="left" vertical="distributed" textRotation="45" wrapText="1"/>
    </xf>
    <xf numFmtId="49" fontId="73" fillId="2" borderId="0" xfId="2" applyNumberFormat="1" applyFont="1" applyFill="1" applyBorder="1" applyAlignment="1">
      <alignment horizontal="left" vertical="center" wrapText="1" indent="4"/>
    </xf>
    <xf numFmtId="0" fontId="81" fillId="12" borderId="0" xfId="0" applyFont="1" applyFill="1" applyAlignment="1">
      <alignment horizontal="left" vertical="distributed" textRotation="45" wrapText="1"/>
    </xf>
    <xf numFmtId="0" fontId="2" fillId="12" borderId="0" xfId="0" applyFont="1" applyFill="1" applyAlignment="1">
      <alignment horizontal="center"/>
    </xf>
    <xf numFmtId="0" fontId="33" fillId="11" borderId="0" xfId="0" applyFont="1" applyFill="1" applyAlignment="1">
      <alignment horizontal="center" vertical="center" wrapText="1"/>
    </xf>
    <xf numFmtId="0" fontId="29" fillId="11" borderId="0" xfId="0" applyFont="1" applyFill="1" applyAlignment="1">
      <alignment horizontal="center" vertical="center" wrapText="1"/>
    </xf>
    <xf numFmtId="0" fontId="39" fillId="2" borderId="0" xfId="0" applyFont="1" applyFill="1"/>
    <xf numFmtId="10" fontId="36" fillId="2" borderId="0" xfId="0" applyNumberFormat="1" applyFont="1" applyFill="1"/>
    <xf numFmtId="0" fontId="36" fillId="2" borderId="0" xfId="0" applyFont="1" applyFill="1" applyAlignment="1">
      <alignment wrapText="1"/>
    </xf>
    <xf numFmtId="0" fontId="19" fillId="2" borderId="0" xfId="0" applyFont="1" applyFill="1" applyAlignment="1">
      <alignment vertical="center" wrapText="1"/>
    </xf>
    <xf numFmtId="0" fontId="36" fillId="12" borderId="0" xfId="0" applyFont="1" applyFill="1" applyAlignment="1">
      <alignment wrapText="1"/>
    </xf>
    <xf numFmtId="0" fontId="36" fillId="12" borderId="0" xfId="0" applyFont="1" applyFill="1" applyAlignment="1">
      <alignment horizontal="left" vertical="top"/>
    </xf>
    <xf numFmtId="0" fontId="8" fillId="12" borderId="0" xfId="0" applyFont="1" applyFill="1" applyAlignment="1">
      <alignment vertical="center" wrapText="1"/>
    </xf>
    <xf numFmtId="0" fontId="44" fillId="11" borderId="0" xfId="0" applyFont="1" applyFill="1" applyAlignment="1">
      <alignment horizontal="center" vertical="center"/>
    </xf>
    <xf numFmtId="0" fontId="2" fillId="15" borderId="0" xfId="0" applyFont="1" applyFill="1"/>
    <xf numFmtId="0" fontId="21" fillId="10" borderId="0" xfId="0" applyFont="1" applyFill="1" applyAlignment="1">
      <alignment vertical="center" wrapText="1"/>
    </xf>
    <xf numFmtId="0" fontId="48" fillId="10" borderId="0" xfId="0" applyFont="1" applyFill="1" applyAlignment="1">
      <alignment vertical="center" wrapText="1"/>
    </xf>
    <xf numFmtId="0" fontId="49" fillId="19" borderId="0" xfId="0" applyFont="1" applyFill="1" applyBorder="1"/>
    <xf numFmtId="0" fontId="33" fillId="3" borderId="0" xfId="0" applyFont="1" applyFill="1" applyBorder="1"/>
    <xf numFmtId="0" fontId="49" fillId="20" borderId="0" xfId="0" applyFont="1" applyFill="1" applyBorder="1"/>
    <xf numFmtId="0" fontId="49" fillId="21" borderId="0" xfId="0" applyFont="1" applyFill="1" applyBorder="1"/>
    <xf numFmtId="0" fontId="49" fillId="22" borderId="0" xfId="0" applyFont="1" applyFill="1" applyBorder="1"/>
    <xf numFmtId="0" fontId="33" fillId="23" borderId="0" xfId="0" applyFont="1" applyFill="1" applyBorder="1"/>
    <xf numFmtId="0" fontId="49" fillId="24" borderId="0" xfId="0" applyFont="1" applyFill="1" applyBorder="1"/>
    <xf numFmtId="0" fontId="33" fillId="25" borderId="0" xfId="0" applyFont="1" applyFill="1" applyBorder="1"/>
    <xf numFmtId="0" fontId="33" fillId="17" borderId="0" xfId="0" applyFont="1" applyFill="1" applyBorder="1"/>
    <xf numFmtId="0" fontId="49" fillId="26" borderId="0" xfId="0" applyFont="1" applyFill="1" applyBorder="1"/>
    <xf numFmtId="0" fontId="33" fillId="27" borderId="0" xfId="0" applyFont="1" applyFill="1" applyBorder="1"/>
    <xf numFmtId="0" fontId="33" fillId="18" borderId="0" xfId="0" applyFont="1" applyFill="1" applyBorder="1"/>
    <xf numFmtId="0" fontId="20" fillId="10" borderId="0" xfId="0" applyFont="1" applyFill="1" applyAlignment="1">
      <alignment vertical="center" wrapText="1"/>
    </xf>
    <xf numFmtId="0" fontId="49" fillId="5" borderId="0" xfId="0" applyNumberFormat="1" applyFont="1" applyFill="1" applyAlignment="1">
      <alignment vertical="center" wrapText="1"/>
    </xf>
    <xf numFmtId="167" fontId="49" fillId="5" borderId="0" xfId="0" applyNumberFormat="1" applyFont="1" applyFill="1" applyAlignment="1">
      <alignment vertical="center" wrapText="1"/>
    </xf>
    <xf numFmtId="0" fontId="74" fillId="2" borderId="0" xfId="0" applyFont="1" applyFill="1" applyBorder="1" applyAlignment="1">
      <alignment horizontal="center" vertical="center"/>
    </xf>
    <xf numFmtId="0" fontId="75" fillId="2" borderId="0" xfId="0" applyFont="1" applyFill="1" applyBorder="1" applyAlignment="1">
      <alignment horizontal="center" vertical="center"/>
    </xf>
    <xf numFmtId="0" fontId="72" fillId="2" borderId="0" xfId="0" applyFont="1" applyFill="1"/>
    <xf numFmtId="0" fontId="33" fillId="2" borderId="0" xfId="0" applyFont="1" applyFill="1" applyBorder="1" applyAlignment="1">
      <alignment horizontal="center" vertical="center"/>
    </xf>
    <xf numFmtId="167" fontId="44" fillId="2" borderId="0" xfId="0" applyNumberFormat="1" applyFont="1" applyFill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167" fontId="63" fillId="4" borderId="3" xfId="0" applyNumberFormat="1" applyFont="1" applyFill="1" applyBorder="1" applyAlignment="1">
      <alignment horizontal="center" vertical="center"/>
    </xf>
    <xf numFmtId="167" fontId="63" fillId="4" borderId="1" xfId="0" applyNumberFormat="1" applyFont="1" applyFill="1" applyBorder="1" applyAlignment="1">
      <alignment horizontal="center" vertical="center"/>
    </xf>
    <xf numFmtId="167" fontId="82" fillId="4" borderId="3" xfId="0" applyNumberFormat="1" applyFont="1" applyFill="1" applyBorder="1" applyAlignment="1">
      <alignment horizontal="center" vertical="center"/>
    </xf>
    <xf numFmtId="167" fontId="82" fillId="4" borderId="1" xfId="0" applyNumberFormat="1" applyFont="1" applyFill="1" applyBorder="1" applyAlignment="1">
      <alignment horizontal="center" vertical="center"/>
    </xf>
    <xf numFmtId="1" fontId="10" fillId="11" borderId="0" xfId="0" applyNumberFormat="1" applyFont="1" applyFill="1" applyAlignment="1">
      <alignment horizontal="center" vertical="center"/>
    </xf>
    <xf numFmtId="0" fontId="73" fillId="11" borderId="0" xfId="0" applyFont="1" applyFill="1" applyAlignment="1">
      <alignment vertical="center" wrapText="1"/>
    </xf>
    <xf numFmtId="0" fontId="82" fillId="11" borderId="0" xfId="0" applyFont="1" applyFill="1" applyAlignment="1">
      <alignment horizontal="center" vertical="center"/>
    </xf>
    <xf numFmtId="0" fontId="82" fillId="2" borderId="0" xfId="0" applyFont="1" applyFill="1" applyAlignment="1">
      <alignment horizontal="center" vertical="center"/>
    </xf>
    <xf numFmtId="0" fontId="8" fillId="11" borderId="0" xfId="0" applyFont="1" applyFill="1" applyAlignment="1">
      <alignment horizontal="center" vertical="center"/>
    </xf>
    <xf numFmtId="167" fontId="10" fillId="2" borderId="0" xfId="0" applyNumberFormat="1" applyFont="1" applyFill="1" applyBorder="1" applyAlignment="1">
      <alignment horizontal="center" vertical="center"/>
    </xf>
    <xf numFmtId="0" fontId="73" fillId="2" borderId="0" xfId="0" applyFont="1" applyFill="1" applyBorder="1" applyAlignment="1">
      <alignment horizontal="center" vertical="center"/>
    </xf>
    <xf numFmtId="0" fontId="8" fillId="11" borderId="0" xfId="0" applyFont="1" applyFill="1" applyAlignment="1">
      <alignment horizontal="center" vertical="center" wrapText="1"/>
    </xf>
    <xf numFmtId="165" fontId="10" fillId="11" borderId="0" xfId="0" applyNumberFormat="1" applyFont="1" applyFill="1" applyAlignment="1">
      <alignment horizontal="center" vertical="center"/>
    </xf>
    <xf numFmtId="0" fontId="48" fillId="5" borderId="0" xfId="0" applyFont="1" applyFill="1" applyAlignment="1">
      <alignment horizontal="center" vertical="center" wrapText="1"/>
    </xf>
    <xf numFmtId="0" fontId="27" fillId="13" borderId="7" xfId="5" applyFont="1" applyFill="1" applyBorder="1" applyAlignment="1">
      <alignment horizontal="center" vertical="center"/>
    </xf>
    <xf numFmtId="0" fontId="27" fillId="13" borderId="8" xfId="5" applyFont="1" applyFill="1" applyBorder="1" applyAlignment="1">
      <alignment horizontal="center" vertical="center"/>
    </xf>
    <xf numFmtId="0" fontId="20" fillId="5" borderId="2" xfId="0" applyFont="1" applyFill="1" applyBorder="1" applyAlignment="1">
      <alignment horizontal="center" vertical="center" wrapText="1"/>
    </xf>
    <xf numFmtId="0" fontId="21" fillId="5" borderId="0" xfId="0" applyFont="1" applyFill="1" applyAlignment="1">
      <alignment horizontal="center" vertical="center" wrapText="1"/>
    </xf>
    <xf numFmtId="0" fontId="33" fillId="4" borderId="0" xfId="0" applyFont="1" applyFill="1" applyAlignment="1">
      <alignment horizontal="center" vertical="center" wrapText="1"/>
    </xf>
    <xf numFmtId="0" fontId="33" fillId="4" borderId="4" xfId="0" applyFont="1" applyFill="1" applyBorder="1" applyAlignment="1">
      <alignment horizontal="center" vertical="center" wrapText="1"/>
    </xf>
    <xf numFmtId="0" fontId="8" fillId="4" borderId="0" xfId="0" applyFont="1" applyFill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8" borderId="0" xfId="0" applyFont="1" applyFill="1" applyAlignment="1">
      <alignment horizontal="center" vertical="center"/>
    </xf>
    <xf numFmtId="0" fontId="18" fillId="11" borderId="0" xfId="0" applyFont="1" applyFill="1" applyBorder="1" applyAlignment="1">
      <alignment horizontal="center" vertical="center" wrapText="1"/>
    </xf>
    <xf numFmtId="0" fontId="31" fillId="6" borderId="0" xfId="0" applyFont="1" applyFill="1" applyAlignment="1">
      <alignment horizontal="center" vertical="center"/>
    </xf>
    <xf numFmtId="0" fontId="20" fillId="5" borderId="0" xfId="0" applyFont="1" applyFill="1" applyBorder="1" applyAlignment="1">
      <alignment horizontal="center" vertical="center" wrapText="1"/>
    </xf>
    <xf numFmtId="0" fontId="20" fillId="5" borderId="4" xfId="0" applyFont="1" applyFill="1" applyBorder="1" applyAlignment="1">
      <alignment horizontal="center" vertical="center" wrapText="1"/>
    </xf>
    <xf numFmtId="0" fontId="15" fillId="5" borderId="0" xfId="0" applyFont="1" applyFill="1" applyBorder="1" applyAlignment="1">
      <alignment horizontal="center" vertical="center" wrapText="1"/>
    </xf>
    <xf numFmtId="0" fontId="16" fillId="5" borderId="0" xfId="0" applyFont="1" applyFill="1" applyBorder="1" applyAlignment="1">
      <alignment horizontal="center" vertical="center" wrapText="1"/>
    </xf>
    <xf numFmtId="0" fontId="18" fillId="5" borderId="4" xfId="0" applyFont="1" applyFill="1" applyBorder="1" applyAlignment="1">
      <alignment horizontal="center" vertical="center" wrapText="1"/>
    </xf>
    <xf numFmtId="0" fontId="33" fillId="4" borderId="9" xfId="0" applyFont="1" applyFill="1" applyBorder="1" applyAlignment="1">
      <alignment horizontal="center" vertical="center"/>
    </xf>
    <xf numFmtId="0" fontId="33" fillId="4" borderId="10" xfId="0" applyFont="1" applyFill="1" applyBorder="1" applyAlignment="1">
      <alignment horizontal="center" vertical="center"/>
    </xf>
    <xf numFmtId="0" fontId="18" fillId="11" borderId="2" xfId="0" applyFont="1" applyFill="1" applyBorder="1" applyAlignment="1">
      <alignment horizontal="center" vertical="center" wrapText="1"/>
    </xf>
    <xf numFmtId="0" fontId="33" fillId="4" borderId="11" xfId="0" applyFont="1" applyFill="1" applyBorder="1" applyAlignment="1">
      <alignment horizontal="center" vertical="center"/>
    </xf>
    <xf numFmtId="0" fontId="19" fillId="5" borderId="0" xfId="0" applyFont="1" applyFill="1" applyAlignment="1">
      <alignment horizontal="center" vertical="center" wrapText="1"/>
    </xf>
    <xf numFmtId="0" fontId="20" fillId="5" borderId="2" xfId="0" applyFont="1" applyFill="1" applyBorder="1" applyAlignment="1">
      <alignment horizontal="center" vertical="distributed" wrapText="1"/>
    </xf>
    <xf numFmtId="0" fontId="33" fillId="4" borderId="6" xfId="0" applyFont="1" applyFill="1" applyBorder="1" applyAlignment="1">
      <alignment horizontal="center" vertical="center"/>
    </xf>
    <xf numFmtId="0" fontId="33" fillId="4" borderId="0" xfId="0" applyFont="1" applyFill="1" applyBorder="1" applyAlignment="1">
      <alignment horizontal="center" vertical="center"/>
    </xf>
    <xf numFmtId="0" fontId="18" fillId="11" borderId="4" xfId="0" applyFont="1" applyFill="1" applyBorder="1" applyAlignment="1">
      <alignment horizontal="center" vertical="center" wrapText="1"/>
    </xf>
    <xf numFmtId="0" fontId="20" fillId="5" borderId="0" xfId="0" applyFont="1" applyFill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 wrapText="1"/>
    </xf>
    <xf numFmtId="0" fontId="33" fillId="4" borderId="4" xfId="0" applyFont="1" applyFill="1" applyBorder="1" applyAlignment="1">
      <alignment horizontal="center" vertical="center"/>
    </xf>
    <xf numFmtId="0" fontId="33" fillId="4" borderId="1" xfId="0" applyFont="1" applyFill="1" applyBorder="1" applyAlignment="1">
      <alignment horizontal="center" vertical="center"/>
    </xf>
    <xf numFmtId="0" fontId="28" fillId="4" borderId="9" xfId="0" applyFont="1" applyFill="1" applyBorder="1" applyAlignment="1">
      <alignment horizontal="center" vertical="center" wrapText="1"/>
    </xf>
    <xf numFmtId="0" fontId="19" fillId="5" borderId="4" xfId="0" applyFont="1" applyFill="1" applyBorder="1" applyAlignment="1">
      <alignment horizontal="center" vertical="center" wrapText="1"/>
    </xf>
    <xf numFmtId="0" fontId="18" fillId="12" borderId="0" xfId="0" applyFont="1" applyFill="1" applyAlignment="1">
      <alignment horizontal="center" vertical="center" wrapText="1"/>
    </xf>
    <xf numFmtId="0" fontId="19" fillId="16" borderId="0" xfId="0" applyFont="1" applyFill="1" applyAlignment="1">
      <alignment horizontal="center" vertical="center" wrapText="1"/>
    </xf>
    <xf numFmtId="0" fontId="19" fillId="16" borderId="4" xfId="0" applyFont="1" applyFill="1" applyBorder="1" applyAlignment="1">
      <alignment horizontal="center" vertical="center" wrapText="1"/>
    </xf>
    <xf numFmtId="0" fontId="18" fillId="11" borderId="0" xfId="0" applyFont="1" applyFill="1" applyAlignment="1">
      <alignment horizontal="center" vertical="center" wrapText="1"/>
    </xf>
    <xf numFmtId="0" fontId="14" fillId="5" borderId="0" xfId="0" applyFont="1" applyFill="1" applyAlignment="1">
      <alignment horizontal="center" vertical="center" wrapText="1"/>
    </xf>
    <xf numFmtId="0" fontId="77" fillId="4" borderId="0" xfId="0" applyFont="1" applyFill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</cellXfs>
  <cellStyles count="12">
    <cellStyle name="Excel Built-in Normal" xfId="3"/>
    <cellStyle name="Excel Built-in Normal 2" xfId="11"/>
    <cellStyle name="Normale 2" xfId="2"/>
    <cellStyle name="S9" xfId="8"/>
    <cellStyle name="Гиперссылка" xfId="5" builtinId="8"/>
    <cellStyle name="Обычный" xfId="0" builtinId="0"/>
    <cellStyle name="Обычный 2" xfId="6"/>
    <cellStyle name="Обычный 3" xfId="7"/>
    <cellStyle name="Обычный 4" xfId="9"/>
    <cellStyle name="Обычный 5" xfId="10"/>
    <cellStyle name="Процентный" xfId="4" builtinId="5"/>
    <cellStyle name="Финансовый 2" xfId="1"/>
  </cellStyles>
  <dxfs count="38"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</font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B9D9A3"/>
      <color rgb="FF949090"/>
      <color rgb="FFE1DFDF"/>
      <color rgb="FF696969"/>
      <color rgb="FFFFE181"/>
      <color rgb="FF893BC3"/>
      <color rgb="FF6AA343"/>
      <color rgb="FF6D95D5"/>
      <color rgb="FFF4B084"/>
      <color rgb="FFFF88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9" Type="http://schemas.openxmlformats.org/officeDocument/2006/relationships/image" Target="../media/image29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emf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8.jpeg"/><Relationship Id="rId1" Type="http://schemas.openxmlformats.org/officeDocument/2006/relationships/image" Target="../media/image177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6.png"/><Relationship Id="rId3" Type="http://schemas.openxmlformats.org/officeDocument/2006/relationships/image" Target="../media/image181.jpeg"/><Relationship Id="rId7" Type="http://schemas.openxmlformats.org/officeDocument/2006/relationships/image" Target="../media/image185.png"/><Relationship Id="rId2" Type="http://schemas.openxmlformats.org/officeDocument/2006/relationships/image" Target="../media/image180.jpeg"/><Relationship Id="rId1" Type="http://schemas.openxmlformats.org/officeDocument/2006/relationships/image" Target="../media/image179.jpeg"/><Relationship Id="rId6" Type="http://schemas.openxmlformats.org/officeDocument/2006/relationships/image" Target="../media/image184.png"/><Relationship Id="rId5" Type="http://schemas.openxmlformats.org/officeDocument/2006/relationships/image" Target="../media/image183.png"/><Relationship Id="rId4" Type="http://schemas.openxmlformats.org/officeDocument/2006/relationships/image" Target="../media/image182.png"/><Relationship Id="rId9" Type="http://schemas.openxmlformats.org/officeDocument/2006/relationships/image" Target="../media/image187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9.png"/><Relationship Id="rId2" Type="http://schemas.microsoft.com/office/2007/relationships/hdphoto" Target="../media/hdphoto4.wdp"/><Relationship Id="rId1" Type="http://schemas.openxmlformats.org/officeDocument/2006/relationships/image" Target="../media/image188.png"/><Relationship Id="rId4" Type="http://schemas.microsoft.com/office/2007/relationships/hdphoto" Target="../media/hdphoto5.wdp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4.png"/><Relationship Id="rId3" Type="http://schemas.microsoft.com/office/2007/relationships/hdphoto" Target="../media/hdphoto6.wdp"/><Relationship Id="rId7" Type="http://schemas.microsoft.com/office/2007/relationships/hdphoto" Target="../media/hdphoto8.wdp"/><Relationship Id="rId2" Type="http://schemas.openxmlformats.org/officeDocument/2006/relationships/image" Target="../media/image191.png"/><Relationship Id="rId1" Type="http://schemas.openxmlformats.org/officeDocument/2006/relationships/image" Target="../media/image190.jpeg"/><Relationship Id="rId6" Type="http://schemas.openxmlformats.org/officeDocument/2006/relationships/image" Target="../media/image193.png"/><Relationship Id="rId5" Type="http://schemas.microsoft.com/office/2007/relationships/hdphoto" Target="../media/hdphoto7.wdp"/><Relationship Id="rId4" Type="http://schemas.openxmlformats.org/officeDocument/2006/relationships/image" Target="../media/image192.png"/><Relationship Id="rId9" Type="http://schemas.microsoft.com/office/2007/relationships/hdphoto" Target="../media/hdphoto9.wdp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2.png"/><Relationship Id="rId13" Type="http://schemas.openxmlformats.org/officeDocument/2006/relationships/image" Target="../media/image207.png"/><Relationship Id="rId18" Type="http://schemas.openxmlformats.org/officeDocument/2006/relationships/image" Target="../media/image211.png"/><Relationship Id="rId26" Type="http://schemas.openxmlformats.org/officeDocument/2006/relationships/image" Target="../media/image219.png"/><Relationship Id="rId3" Type="http://schemas.openxmlformats.org/officeDocument/2006/relationships/image" Target="../media/image197.png"/><Relationship Id="rId21" Type="http://schemas.openxmlformats.org/officeDocument/2006/relationships/image" Target="../media/image214.jpeg"/><Relationship Id="rId34" Type="http://schemas.openxmlformats.org/officeDocument/2006/relationships/image" Target="../media/image227.jpeg"/><Relationship Id="rId7" Type="http://schemas.openxmlformats.org/officeDocument/2006/relationships/image" Target="../media/image201.png"/><Relationship Id="rId12" Type="http://schemas.openxmlformats.org/officeDocument/2006/relationships/image" Target="../media/image206.jpeg"/><Relationship Id="rId17" Type="http://schemas.microsoft.com/office/2007/relationships/hdphoto" Target="../media/hdphoto10.wdp"/><Relationship Id="rId25" Type="http://schemas.openxmlformats.org/officeDocument/2006/relationships/image" Target="../media/image218.png"/><Relationship Id="rId33" Type="http://schemas.openxmlformats.org/officeDocument/2006/relationships/image" Target="../media/image226.jpeg"/><Relationship Id="rId2" Type="http://schemas.openxmlformats.org/officeDocument/2006/relationships/image" Target="../media/image196.png"/><Relationship Id="rId16" Type="http://schemas.openxmlformats.org/officeDocument/2006/relationships/image" Target="../media/image210.png"/><Relationship Id="rId20" Type="http://schemas.openxmlformats.org/officeDocument/2006/relationships/image" Target="../media/image213.png"/><Relationship Id="rId29" Type="http://schemas.openxmlformats.org/officeDocument/2006/relationships/image" Target="../media/image222.png"/><Relationship Id="rId1" Type="http://schemas.openxmlformats.org/officeDocument/2006/relationships/image" Target="../media/image195.jpeg"/><Relationship Id="rId6" Type="http://schemas.openxmlformats.org/officeDocument/2006/relationships/image" Target="../media/image200.png"/><Relationship Id="rId11" Type="http://schemas.openxmlformats.org/officeDocument/2006/relationships/image" Target="../media/image205.jpeg"/><Relationship Id="rId24" Type="http://schemas.openxmlformats.org/officeDocument/2006/relationships/image" Target="../media/image217.png"/><Relationship Id="rId32" Type="http://schemas.openxmlformats.org/officeDocument/2006/relationships/image" Target="../media/image225.png"/><Relationship Id="rId5" Type="http://schemas.openxmlformats.org/officeDocument/2006/relationships/image" Target="../media/image199.png"/><Relationship Id="rId15" Type="http://schemas.openxmlformats.org/officeDocument/2006/relationships/image" Target="../media/image209.png"/><Relationship Id="rId23" Type="http://schemas.openxmlformats.org/officeDocument/2006/relationships/image" Target="../media/image216.png"/><Relationship Id="rId28" Type="http://schemas.openxmlformats.org/officeDocument/2006/relationships/image" Target="../media/image221.png"/><Relationship Id="rId10" Type="http://schemas.openxmlformats.org/officeDocument/2006/relationships/image" Target="../media/image204.png"/><Relationship Id="rId19" Type="http://schemas.openxmlformats.org/officeDocument/2006/relationships/image" Target="../media/image212.jpeg"/><Relationship Id="rId31" Type="http://schemas.openxmlformats.org/officeDocument/2006/relationships/image" Target="../media/image224.png"/><Relationship Id="rId4" Type="http://schemas.openxmlformats.org/officeDocument/2006/relationships/image" Target="../media/image198.png"/><Relationship Id="rId9" Type="http://schemas.openxmlformats.org/officeDocument/2006/relationships/image" Target="../media/image203.png"/><Relationship Id="rId14" Type="http://schemas.openxmlformats.org/officeDocument/2006/relationships/image" Target="../media/image208.jpeg"/><Relationship Id="rId22" Type="http://schemas.openxmlformats.org/officeDocument/2006/relationships/image" Target="../media/image215.jpeg"/><Relationship Id="rId27" Type="http://schemas.openxmlformats.org/officeDocument/2006/relationships/image" Target="../media/image220.png"/><Relationship Id="rId30" Type="http://schemas.openxmlformats.org/officeDocument/2006/relationships/image" Target="../media/image223.png"/><Relationship Id="rId35" Type="http://schemas.openxmlformats.org/officeDocument/2006/relationships/image" Target="../media/image228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4.png"/><Relationship Id="rId13" Type="http://schemas.openxmlformats.org/officeDocument/2006/relationships/image" Target="../media/image238.png"/><Relationship Id="rId3" Type="http://schemas.openxmlformats.org/officeDocument/2006/relationships/image" Target="../media/image231.png"/><Relationship Id="rId7" Type="http://schemas.microsoft.com/office/2007/relationships/hdphoto" Target="../media/hdphoto12.wdp"/><Relationship Id="rId12" Type="http://schemas.openxmlformats.org/officeDocument/2006/relationships/image" Target="../media/image237.png"/><Relationship Id="rId2" Type="http://schemas.openxmlformats.org/officeDocument/2006/relationships/image" Target="../media/image230.png"/><Relationship Id="rId1" Type="http://schemas.openxmlformats.org/officeDocument/2006/relationships/image" Target="../media/image229.png"/><Relationship Id="rId6" Type="http://schemas.openxmlformats.org/officeDocument/2006/relationships/image" Target="../media/image233.png"/><Relationship Id="rId11" Type="http://schemas.openxmlformats.org/officeDocument/2006/relationships/image" Target="../media/image236.png"/><Relationship Id="rId5" Type="http://schemas.microsoft.com/office/2007/relationships/hdphoto" Target="../media/hdphoto11.wdp"/><Relationship Id="rId10" Type="http://schemas.openxmlformats.org/officeDocument/2006/relationships/image" Target="../media/image235.png"/><Relationship Id="rId4" Type="http://schemas.openxmlformats.org/officeDocument/2006/relationships/image" Target="../media/image232.png"/><Relationship Id="rId9" Type="http://schemas.microsoft.com/office/2007/relationships/hdphoto" Target="../media/hdphoto13.wd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7.jpeg"/><Relationship Id="rId13" Type="http://schemas.openxmlformats.org/officeDocument/2006/relationships/image" Target="../media/image82.JPG"/><Relationship Id="rId18" Type="http://schemas.openxmlformats.org/officeDocument/2006/relationships/image" Target="../media/image87.png"/><Relationship Id="rId26" Type="http://schemas.openxmlformats.org/officeDocument/2006/relationships/image" Target="../media/image95.jpeg"/><Relationship Id="rId39" Type="http://schemas.openxmlformats.org/officeDocument/2006/relationships/image" Target="../media/image107.png"/><Relationship Id="rId3" Type="http://schemas.openxmlformats.org/officeDocument/2006/relationships/image" Target="../media/image72.jpeg"/><Relationship Id="rId21" Type="http://schemas.openxmlformats.org/officeDocument/2006/relationships/image" Target="../media/image90.png"/><Relationship Id="rId34" Type="http://schemas.openxmlformats.org/officeDocument/2006/relationships/image" Target="../media/image102.jpeg"/><Relationship Id="rId42" Type="http://schemas.openxmlformats.org/officeDocument/2006/relationships/image" Target="../media/image110.jpeg"/><Relationship Id="rId7" Type="http://schemas.openxmlformats.org/officeDocument/2006/relationships/image" Target="../media/image76.jpeg"/><Relationship Id="rId12" Type="http://schemas.openxmlformats.org/officeDocument/2006/relationships/image" Target="../media/image81.png"/><Relationship Id="rId17" Type="http://schemas.openxmlformats.org/officeDocument/2006/relationships/image" Target="../media/image86.png"/><Relationship Id="rId25" Type="http://schemas.openxmlformats.org/officeDocument/2006/relationships/image" Target="../media/image94.png"/><Relationship Id="rId33" Type="http://schemas.openxmlformats.org/officeDocument/2006/relationships/image" Target="../media/image101.jpeg"/><Relationship Id="rId38" Type="http://schemas.openxmlformats.org/officeDocument/2006/relationships/image" Target="../media/image106.jpeg"/><Relationship Id="rId2" Type="http://schemas.openxmlformats.org/officeDocument/2006/relationships/image" Target="../media/image71.jpeg"/><Relationship Id="rId16" Type="http://schemas.openxmlformats.org/officeDocument/2006/relationships/image" Target="../media/image85.png"/><Relationship Id="rId20" Type="http://schemas.openxmlformats.org/officeDocument/2006/relationships/image" Target="../media/image89.jpeg"/><Relationship Id="rId29" Type="http://schemas.openxmlformats.org/officeDocument/2006/relationships/image" Target="../media/image97.jpeg"/><Relationship Id="rId41" Type="http://schemas.openxmlformats.org/officeDocument/2006/relationships/image" Target="../media/image109.jpeg"/><Relationship Id="rId1" Type="http://schemas.openxmlformats.org/officeDocument/2006/relationships/image" Target="../media/image70.jpeg"/><Relationship Id="rId6" Type="http://schemas.openxmlformats.org/officeDocument/2006/relationships/image" Target="../media/image75.jpeg"/><Relationship Id="rId11" Type="http://schemas.openxmlformats.org/officeDocument/2006/relationships/image" Target="../media/image80.png"/><Relationship Id="rId24" Type="http://schemas.openxmlformats.org/officeDocument/2006/relationships/image" Target="../media/image93.jpeg"/><Relationship Id="rId32" Type="http://schemas.openxmlformats.org/officeDocument/2006/relationships/image" Target="../media/image100.jpeg"/><Relationship Id="rId37" Type="http://schemas.openxmlformats.org/officeDocument/2006/relationships/image" Target="../media/image105.png"/><Relationship Id="rId40" Type="http://schemas.openxmlformats.org/officeDocument/2006/relationships/image" Target="../media/image108.jpeg"/><Relationship Id="rId45" Type="http://schemas.openxmlformats.org/officeDocument/2006/relationships/image" Target="../media/image113.jpeg"/><Relationship Id="rId5" Type="http://schemas.openxmlformats.org/officeDocument/2006/relationships/image" Target="../media/image74.jpeg"/><Relationship Id="rId15" Type="http://schemas.openxmlformats.org/officeDocument/2006/relationships/image" Target="../media/image84.png"/><Relationship Id="rId23" Type="http://schemas.openxmlformats.org/officeDocument/2006/relationships/image" Target="../media/image92.jpeg"/><Relationship Id="rId28" Type="http://schemas.openxmlformats.org/officeDocument/2006/relationships/image" Target="../media/image96.jpg"/><Relationship Id="rId36" Type="http://schemas.openxmlformats.org/officeDocument/2006/relationships/image" Target="../media/image104.png"/><Relationship Id="rId10" Type="http://schemas.openxmlformats.org/officeDocument/2006/relationships/image" Target="../media/image79.jpg"/><Relationship Id="rId19" Type="http://schemas.openxmlformats.org/officeDocument/2006/relationships/image" Target="../media/image88.jpeg"/><Relationship Id="rId31" Type="http://schemas.openxmlformats.org/officeDocument/2006/relationships/image" Target="../media/image99.jpeg"/><Relationship Id="rId44" Type="http://schemas.openxmlformats.org/officeDocument/2006/relationships/image" Target="../media/image112.jpeg"/><Relationship Id="rId4" Type="http://schemas.openxmlformats.org/officeDocument/2006/relationships/image" Target="../media/image73.jpeg"/><Relationship Id="rId9" Type="http://schemas.openxmlformats.org/officeDocument/2006/relationships/image" Target="../media/image78.jpeg"/><Relationship Id="rId14" Type="http://schemas.openxmlformats.org/officeDocument/2006/relationships/image" Target="../media/image83.png"/><Relationship Id="rId22" Type="http://schemas.openxmlformats.org/officeDocument/2006/relationships/image" Target="../media/image91.jpeg"/><Relationship Id="rId27" Type="http://schemas.openxmlformats.org/officeDocument/2006/relationships/image" Target="cid:17e534f8953147371f93" TargetMode="External"/><Relationship Id="rId30" Type="http://schemas.openxmlformats.org/officeDocument/2006/relationships/image" Target="../media/image98.jpeg"/><Relationship Id="rId35" Type="http://schemas.openxmlformats.org/officeDocument/2006/relationships/image" Target="../media/image103.jpg"/><Relationship Id="rId43" Type="http://schemas.openxmlformats.org/officeDocument/2006/relationships/image" Target="../media/image11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1.png"/><Relationship Id="rId13" Type="http://schemas.openxmlformats.org/officeDocument/2006/relationships/image" Target="../media/image125.png"/><Relationship Id="rId18" Type="http://schemas.openxmlformats.org/officeDocument/2006/relationships/image" Target="../media/image130.png"/><Relationship Id="rId3" Type="http://schemas.openxmlformats.org/officeDocument/2006/relationships/image" Target="../media/image116.png"/><Relationship Id="rId21" Type="http://schemas.openxmlformats.org/officeDocument/2006/relationships/image" Target="../media/image133.jpeg"/><Relationship Id="rId7" Type="http://schemas.openxmlformats.org/officeDocument/2006/relationships/image" Target="../media/image120.png"/><Relationship Id="rId12" Type="http://schemas.openxmlformats.org/officeDocument/2006/relationships/image" Target="../media/image124.png"/><Relationship Id="rId17" Type="http://schemas.openxmlformats.org/officeDocument/2006/relationships/image" Target="../media/image129.png"/><Relationship Id="rId2" Type="http://schemas.openxmlformats.org/officeDocument/2006/relationships/image" Target="../media/image115.png"/><Relationship Id="rId16" Type="http://schemas.openxmlformats.org/officeDocument/2006/relationships/image" Target="../media/image128.png"/><Relationship Id="rId20" Type="http://schemas.openxmlformats.org/officeDocument/2006/relationships/image" Target="../media/image132.jpeg"/><Relationship Id="rId1" Type="http://schemas.openxmlformats.org/officeDocument/2006/relationships/image" Target="../media/image114.jpeg"/><Relationship Id="rId6" Type="http://schemas.openxmlformats.org/officeDocument/2006/relationships/image" Target="../media/image119.png"/><Relationship Id="rId11" Type="http://schemas.openxmlformats.org/officeDocument/2006/relationships/image" Target="../media/image123.png"/><Relationship Id="rId24" Type="http://schemas.openxmlformats.org/officeDocument/2006/relationships/image" Target="../media/image136.jpeg"/><Relationship Id="rId5" Type="http://schemas.openxmlformats.org/officeDocument/2006/relationships/image" Target="../media/image118.png"/><Relationship Id="rId15" Type="http://schemas.openxmlformats.org/officeDocument/2006/relationships/image" Target="../media/image127.JPG"/><Relationship Id="rId23" Type="http://schemas.openxmlformats.org/officeDocument/2006/relationships/image" Target="../media/image135.jpeg"/><Relationship Id="rId10" Type="http://schemas.openxmlformats.org/officeDocument/2006/relationships/image" Target="../media/image122.jpg"/><Relationship Id="rId19" Type="http://schemas.openxmlformats.org/officeDocument/2006/relationships/image" Target="../media/image131.jpeg"/><Relationship Id="rId4" Type="http://schemas.openxmlformats.org/officeDocument/2006/relationships/image" Target="../media/image117.jpeg"/><Relationship Id="rId9" Type="http://schemas.microsoft.com/office/2007/relationships/hdphoto" Target="../media/hdphoto1.wdp"/><Relationship Id="rId14" Type="http://schemas.openxmlformats.org/officeDocument/2006/relationships/image" Target="../media/image126.jpeg"/><Relationship Id="rId22" Type="http://schemas.openxmlformats.org/officeDocument/2006/relationships/image" Target="../media/image13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png"/><Relationship Id="rId13" Type="http://schemas.openxmlformats.org/officeDocument/2006/relationships/image" Target="../media/image149.png"/><Relationship Id="rId3" Type="http://schemas.openxmlformats.org/officeDocument/2006/relationships/image" Target="../media/image139.png"/><Relationship Id="rId7" Type="http://schemas.openxmlformats.org/officeDocument/2006/relationships/image" Target="../media/image143.jpeg"/><Relationship Id="rId12" Type="http://schemas.openxmlformats.org/officeDocument/2006/relationships/image" Target="../media/image148.jpeg"/><Relationship Id="rId17" Type="http://schemas.microsoft.com/office/2007/relationships/hdphoto" Target="../media/hdphoto3.wdp"/><Relationship Id="rId2" Type="http://schemas.openxmlformats.org/officeDocument/2006/relationships/image" Target="../media/image138.png"/><Relationship Id="rId16" Type="http://schemas.openxmlformats.org/officeDocument/2006/relationships/image" Target="../media/image151.png"/><Relationship Id="rId1" Type="http://schemas.openxmlformats.org/officeDocument/2006/relationships/image" Target="../media/image137.png"/><Relationship Id="rId6" Type="http://schemas.openxmlformats.org/officeDocument/2006/relationships/image" Target="../media/image142.jpeg"/><Relationship Id="rId11" Type="http://schemas.openxmlformats.org/officeDocument/2006/relationships/image" Target="../media/image147.jpeg"/><Relationship Id="rId5" Type="http://schemas.openxmlformats.org/officeDocument/2006/relationships/image" Target="../media/image141.png"/><Relationship Id="rId15" Type="http://schemas.microsoft.com/office/2007/relationships/hdphoto" Target="../media/hdphoto2.wdp"/><Relationship Id="rId10" Type="http://schemas.openxmlformats.org/officeDocument/2006/relationships/image" Target="../media/image146.jpeg"/><Relationship Id="rId4" Type="http://schemas.openxmlformats.org/officeDocument/2006/relationships/image" Target="../media/image140.png"/><Relationship Id="rId9" Type="http://schemas.openxmlformats.org/officeDocument/2006/relationships/image" Target="../media/image145.png"/><Relationship Id="rId14" Type="http://schemas.openxmlformats.org/officeDocument/2006/relationships/image" Target="../media/image15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4.jpeg"/><Relationship Id="rId2" Type="http://schemas.openxmlformats.org/officeDocument/2006/relationships/image" Target="../media/image153.jpeg"/><Relationship Id="rId1" Type="http://schemas.openxmlformats.org/officeDocument/2006/relationships/image" Target="../media/image152.jpeg"/><Relationship Id="rId4" Type="http://schemas.openxmlformats.org/officeDocument/2006/relationships/image" Target="../media/image15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8.jpeg"/><Relationship Id="rId2" Type="http://schemas.openxmlformats.org/officeDocument/2006/relationships/image" Target="../media/image157.jpg"/><Relationship Id="rId1" Type="http://schemas.openxmlformats.org/officeDocument/2006/relationships/image" Target="../media/image156.jpeg"/><Relationship Id="rId5" Type="http://schemas.openxmlformats.org/officeDocument/2006/relationships/image" Target="../media/image160.jpeg"/><Relationship Id="rId4" Type="http://schemas.openxmlformats.org/officeDocument/2006/relationships/image" Target="../media/image159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2.jpg"/><Relationship Id="rId1" Type="http://schemas.openxmlformats.org/officeDocument/2006/relationships/image" Target="../media/image16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5.jpeg"/><Relationship Id="rId2" Type="http://schemas.openxmlformats.org/officeDocument/2006/relationships/image" Target="../media/image164.jpeg"/><Relationship Id="rId1" Type="http://schemas.openxmlformats.org/officeDocument/2006/relationships/image" Target="../media/image163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3.jpg"/><Relationship Id="rId3" Type="http://schemas.openxmlformats.org/officeDocument/2006/relationships/image" Target="../media/image168.jpeg"/><Relationship Id="rId7" Type="http://schemas.openxmlformats.org/officeDocument/2006/relationships/image" Target="../media/image172.png"/><Relationship Id="rId2" Type="http://schemas.openxmlformats.org/officeDocument/2006/relationships/image" Target="../media/image167.jpeg"/><Relationship Id="rId1" Type="http://schemas.openxmlformats.org/officeDocument/2006/relationships/image" Target="../media/image166.jpeg"/><Relationship Id="rId6" Type="http://schemas.openxmlformats.org/officeDocument/2006/relationships/image" Target="../media/image171.png"/><Relationship Id="rId11" Type="http://schemas.openxmlformats.org/officeDocument/2006/relationships/image" Target="../media/image176.png"/><Relationship Id="rId5" Type="http://schemas.openxmlformats.org/officeDocument/2006/relationships/image" Target="../media/image170.jpg"/><Relationship Id="rId10" Type="http://schemas.openxmlformats.org/officeDocument/2006/relationships/image" Target="../media/image175.png"/><Relationship Id="rId4" Type="http://schemas.openxmlformats.org/officeDocument/2006/relationships/image" Target="../media/image169.jpeg"/><Relationship Id="rId9" Type="http://schemas.openxmlformats.org/officeDocument/2006/relationships/image" Target="../media/image17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222249</xdr:colOff>
      <xdr:row>18</xdr:row>
      <xdr:rowOff>0</xdr:rowOff>
    </xdr:from>
    <xdr:to>
      <xdr:col>2</xdr:col>
      <xdr:colOff>963082</xdr:colOff>
      <xdr:row>19</xdr:row>
      <xdr:rowOff>262594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xmlns="" id="{00000000-0008-0000-03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49" y="9877778"/>
          <a:ext cx="740833" cy="742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534898</xdr:colOff>
      <xdr:row>59</xdr:row>
      <xdr:rowOff>288186</xdr:rowOff>
    </xdr:from>
    <xdr:to>
      <xdr:col>3</xdr:col>
      <xdr:colOff>214402</xdr:colOff>
      <xdr:row>63</xdr:row>
      <xdr:rowOff>125141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30494" t="-22926" r="-90413" b="-70985"/>
        <a:stretch/>
      </xdr:blipFill>
      <xdr:spPr>
        <a:xfrm rot="2579861">
          <a:off x="928598" y="27669386"/>
          <a:ext cx="1838504" cy="1691155"/>
        </a:xfrm>
        <a:prstGeom prst="diamond">
          <a:avLst/>
        </a:prstGeom>
      </xdr:spPr>
    </xdr:pic>
    <xdr:clientData/>
  </xdr:twoCellAnchor>
  <xdr:twoCellAnchor editAs="oneCell">
    <xdr:from>
      <xdr:col>4</xdr:col>
      <xdr:colOff>0</xdr:colOff>
      <xdr:row>86</xdr:row>
      <xdr:rowOff>0</xdr:rowOff>
    </xdr:from>
    <xdr:to>
      <xdr:col>4</xdr:col>
      <xdr:colOff>76200</xdr:colOff>
      <xdr:row>86</xdr:row>
      <xdr:rowOff>190500</xdr:rowOff>
    </xdr:to>
    <xdr:sp macro="" textlink="">
      <xdr:nvSpPr>
        <xdr:cNvPr id="2" name="Text Box 42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4343400" y="290417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770171</xdr:colOff>
      <xdr:row>13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581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770171</xdr:colOff>
      <xdr:row>13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581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697474</xdr:colOff>
      <xdr:row>13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504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86</xdr:row>
      <xdr:rowOff>0</xdr:rowOff>
    </xdr:from>
    <xdr:to>
      <xdr:col>4</xdr:col>
      <xdr:colOff>76200</xdr:colOff>
      <xdr:row>86</xdr:row>
      <xdr:rowOff>190500</xdr:rowOff>
    </xdr:to>
    <xdr:sp macro="" textlink="">
      <xdr:nvSpPr>
        <xdr:cNvPr id="6" name="Text Box 42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 txBox="1">
          <a:spLocks noChangeArrowheads="1"/>
        </xdr:cNvSpPr>
      </xdr:nvSpPr>
      <xdr:spPr bwMode="auto">
        <a:xfrm>
          <a:off x="4343400" y="290417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836846</xdr:colOff>
      <xdr:row>13</xdr:row>
      <xdr:rowOff>0</xdr:rowOff>
    </xdr:to>
    <xdr:pic>
      <xdr:nvPicPr>
        <xdr:cNvPr id="7" name="Рисунок 8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647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726049</xdr:colOff>
      <xdr:row>13</xdr:row>
      <xdr:rowOff>0</xdr:rowOff>
    </xdr:to>
    <xdr:pic>
      <xdr:nvPicPr>
        <xdr:cNvPr id="8" name="Рисунок 10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533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817796</xdr:colOff>
      <xdr:row>13</xdr:row>
      <xdr:rowOff>0</xdr:rowOff>
    </xdr:to>
    <xdr:pic>
      <xdr:nvPicPr>
        <xdr:cNvPr id="9" name="Рисунок 11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628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789221</xdr:colOff>
      <xdr:row>13</xdr:row>
      <xdr:rowOff>0</xdr:rowOff>
    </xdr:to>
    <xdr:pic>
      <xdr:nvPicPr>
        <xdr:cNvPr id="10" name="Рисунок 12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600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865421</xdr:colOff>
      <xdr:row>13</xdr:row>
      <xdr:rowOff>0</xdr:rowOff>
    </xdr:to>
    <xdr:pic>
      <xdr:nvPicPr>
        <xdr:cNvPr id="11" name="Рисунок 13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676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770171</xdr:colOff>
      <xdr:row>13</xdr:row>
      <xdr:rowOff>0</xdr:rowOff>
    </xdr:to>
    <xdr:pic>
      <xdr:nvPicPr>
        <xdr:cNvPr id="13" name="Рисунок 15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581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789221</xdr:colOff>
      <xdr:row>13</xdr:row>
      <xdr:rowOff>0</xdr:rowOff>
    </xdr:to>
    <xdr:pic>
      <xdr:nvPicPr>
        <xdr:cNvPr id="14" name="Рисунок 17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600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726049</xdr:colOff>
      <xdr:row>13</xdr:row>
      <xdr:rowOff>0</xdr:rowOff>
    </xdr:to>
    <xdr:pic>
      <xdr:nvPicPr>
        <xdr:cNvPr id="15" name="Рисунок 18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533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86</xdr:row>
      <xdr:rowOff>0</xdr:rowOff>
    </xdr:from>
    <xdr:to>
      <xdr:col>3</xdr:col>
      <xdr:colOff>85725</xdr:colOff>
      <xdr:row>86</xdr:row>
      <xdr:rowOff>190500</xdr:rowOff>
    </xdr:to>
    <xdr:sp macro="" textlink="">
      <xdr:nvSpPr>
        <xdr:cNvPr id="16" name="Text Box 4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>
          <a:spLocks noChangeArrowheads="1"/>
        </xdr:cNvSpPr>
      </xdr:nvSpPr>
      <xdr:spPr bwMode="auto">
        <a:xfrm>
          <a:off x="2076450" y="29041725"/>
          <a:ext cx="85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86</xdr:row>
      <xdr:rowOff>0</xdr:rowOff>
    </xdr:from>
    <xdr:to>
      <xdr:col>3</xdr:col>
      <xdr:colOff>85725</xdr:colOff>
      <xdr:row>86</xdr:row>
      <xdr:rowOff>190500</xdr:rowOff>
    </xdr:to>
    <xdr:sp macro="" textlink="">
      <xdr:nvSpPr>
        <xdr:cNvPr id="17" name="Text Box 42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SpPr txBox="1">
          <a:spLocks noChangeArrowheads="1"/>
        </xdr:cNvSpPr>
      </xdr:nvSpPr>
      <xdr:spPr bwMode="auto">
        <a:xfrm>
          <a:off x="2076450" y="29041725"/>
          <a:ext cx="85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770171</xdr:colOff>
      <xdr:row>13</xdr:row>
      <xdr:rowOff>0</xdr:rowOff>
    </xdr:to>
    <xdr:pic>
      <xdr:nvPicPr>
        <xdr:cNvPr id="18" name="Рисунок 21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581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770171</xdr:colOff>
      <xdr:row>13</xdr:row>
      <xdr:rowOff>0</xdr:rowOff>
    </xdr:to>
    <xdr:pic>
      <xdr:nvPicPr>
        <xdr:cNvPr id="19" name="Рисунок 2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581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697474</xdr:colOff>
      <xdr:row>13</xdr:row>
      <xdr:rowOff>0</xdr:rowOff>
    </xdr:to>
    <xdr:pic>
      <xdr:nvPicPr>
        <xdr:cNvPr id="20" name="Рисунок 23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504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836846</xdr:colOff>
      <xdr:row>13</xdr:row>
      <xdr:rowOff>0</xdr:rowOff>
    </xdr:to>
    <xdr:pic>
      <xdr:nvPicPr>
        <xdr:cNvPr id="21" name="Рисунок 24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647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726049</xdr:colOff>
      <xdr:row>13</xdr:row>
      <xdr:rowOff>0</xdr:rowOff>
    </xdr:to>
    <xdr:pic>
      <xdr:nvPicPr>
        <xdr:cNvPr id="22" name="Рисунок 26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533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817796</xdr:colOff>
      <xdr:row>13</xdr:row>
      <xdr:rowOff>0</xdr:rowOff>
    </xdr:to>
    <xdr:pic>
      <xdr:nvPicPr>
        <xdr:cNvPr id="23" name="Рисунок 27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628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789221</xdr:colOff>
      <xdr:row>13</xdr:row>
      <xdr:rowOff>0</xdr:rowOff>
    </xdr:to>
    <xdr:pic>
      <xdr:nvPicPr>
        <xdr:cNvPr id="24" name="Рисунок 28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600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865421</xdr:colOff>
      <xdr:row>13</xdr:row>
      <xdr:rowOff>0</xdr:rowOff>
    </xdr:to>
    <xdr:pic>
      <xdr:nvPicPr>
        <xdr:cNvPr id="25" name="Рисунок 29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676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770171</xdr:colOff>
      <xdr:row>13</xdr:row>
      <xdr:rowOff>0</xdr:rowOff>
    </xdr:to>
    <xdr:pic>
      <xdr:nvPicPr>
        <xdr:cNvPr id="26" name="Рисунок 30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581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789221</xdr:colOff>
      <xdr:row>13</xdr:row>
      <xdr:rowOff>0</xdr:rowOff>
    </xdr:to>
    <xdr:pic>
      <xdr:nvPicPr>
        <xdr:cNvPr id="27" name="Рисунок 31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600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726049</xdr:colOff>
      <xdr:row>13</xdr:row>
      <xdr:rowOff>0</xdr:rowOff>
    </xdr:to>
    <xdr:pic>
      <xdr:nvPicPr>
        <xdr:cNvPr id="28" name="Рисунок 32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533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770171</xdr:colOff>
      <xdr:row>13</xdr:row>
      <xdr:rowOff>0</xdr:rowOff>
    </xdr:to>
    <xdr:pic>
      <xdr:nvPicPr>
        <xdr:cNvPr id="29" name="Рисунок 33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581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770171</xdr:colOff>
      <xdr:row>13</xdr:row>
      <xdr:rowOff>0</xdr:rowOff>
    </xdr:to>
    <xdr:pic>
      <xdr:nvPicPr>
        <xdr:cNvPr id="30" name="Рисунок 34">
          <a:extLs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581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697474</xdr:colOff>
      <xdr:row>13</xdr:row>
      <xdr:rowOff>0</xdr:rowOff>
    </xdr:to>
    <xdr:pic>
      <xdr:nvPicPr>
        <xdr:cNvPr id="31" name="Рисунок 35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504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836846</xdr:colOff>
      <xdr:row>13</xdr:row>
      <xdr:rowOff>0</xdr:rowOff>
    </xdr:to>
    <xdr:pic>
      <xdr:nvPicPr>
        <xdr:cNvPr id="32" name="Рисунок 38">
          <a:extLs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647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726049</xdr:colOff>
      <xdr:row>13</xdr:row>
      <xdr:rowOff>0</xdr:rowOff>
    </xdr:to>
    <xdr:pic>
      <xdr:nvPicPr>
        <xdr:cNvPr id="33" name="Рисунок 40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533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817796</xdr:colOff>
      <xdr:row>13</xdr:row>
      <xdr:rowOff>0</xdr:rowOff>
    </xdr:to>
    <xdr:pic>
      <xdr:nvPicPr>
        <xdr:cNvPr id="34" name="Рисунок 41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628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789221</xdr:colOff>
      <xdr:row>13</xdr:row>
      <xdr:rowOff>0</xdr:rowOff>
    </xdr:to>
    <xdr:pic>
      <xdr:nvPicPr>
        <xdr:cNvPr id="35" name="Рисунок 42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600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865421</xdr:colOff>
      <xdr:row>13</xdr:row>
      <xdr:rowOff>0</xdr:rowOff>
    </xdr:to>
    <xdr:pic>
      <xdr:nvPicPr>
        <xdr:cNvPr id="36" name="Рисунок 43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676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770171</xdr:colOff>
      <xdr:row>13</xdr:row>
      <xdr:rowOff>0</xdr:rowOff>
    </xdr:to>
    <xdr:pic>
      <xdr:nvPicPr>
        <xdr:cNvPr id="37" name="Рисунок 45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581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789221</xdr:colOff>
      <xdr:row>13</xdr:row>
      <xdr:rowOff>0</xdr:rowOff>
    </xdr:to>
    <xdr:pic>
      <xdr:nvPicPr>
        <xdr:cNvPr id="38" name="Рисунок 47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600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726049</xdr:colOff>
      <xdr:row>13</xdr:row>
      <xdr:rowOff>0</xdr:rowOff>
    </xdr:to>
    <xdr:pic>
      <xdr:nvPicPr>
        <xdr:cNvPr id="39" name="Рисунок 48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47775"/>
          <a:ext cx="1533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86</xdr:row>
      <xdr:rowOff>0</xdr:rowOff>
    </xdr:from>
    <xdr:to>
      <xdr:col>4</xdr:col>
      <xdr:colOff>76200</xdr:colOff>
      <xdr:row>86</xdr:row>
      <xdr:rowOff>180975</xdr:rowOff>
    </xdr:to>
    <xdr:sp macro="" textlink="">
      <xdr:nvSpPr>
        <xdr:cNvPr id="40" name="Text Box 42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SpPr txBox="1">
          <a:spLocks noChangeArrowheads="1"/>
        </xdr:cNvSpPr>
      </xdr:nvSpPr>
      <xdr:spPr bwMode="auto">
        <a:xfrm>
          <a:off x="4343400" y="2864167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86</xdr:row>
      <xdr:rowOff>0</xdr:rowOff>
    </xdr:from>
    <xdr:to>
      <xdr:col>4</xdr:col>
      <xdr:colOff>76200</xdr:colOff>
      <xdr:row>86</xdr:row>
      <xdr:rowOff>180975</xdr:rowOff>
    </xdr:to>
    <xdr:sp macro="" textlink="">
      <xdr:nvSpPr>
        <xdr:cNvPr id="41" name="Text Box 42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SpPr txBox="1">
          <a:spLocks noChangeArrowheads="1"/>
        </xdr:cNvSpPr>
      </xdr:nvSpPr>
      <xdr:spPr bwMode="auto">
        <a:xfrm>
          <a:off x="4343400" y="2864167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86</xdr:row>
      <xdr:rowOff>0</xdr:rowOff>
    </xdr:from>
    <xdr:to>
      <xdr:col>3</xdr:col>
      <xdr:colOff>85725</xdr:colOff>
      <xdr:row>86</xdr:row>
      <xdr:rowOff>180975</xdr:rowOff>
    </xdr:to>
    <xdr:sp macro="" textlink="">
      <xdr:nvSpPr>
        <xdr:cNvPr id="42" name="Text Box 42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SpPr txBox="1">
          <a:spLocks noChangeArrowheads="1"/>
        </xdr:cNvSpPr>
      </xdr:nvSpPr>
      <xdr:spPr bwMode="auto">
        <a:xfrm>
          <a:off x="2076450" y="2864167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86</xdr:row>
      <xdr:rowOff>0</xdr:rowOff>
    </xdr:from>
    <xdr:to>
      <xdr:col>3</xdr:col>
      <xdr:colOff>85725</xdr:colOff>
      <xdr:row>86</xdr:row>
      <xdr:rowOff>180975</xdr:rowOff>
    </xdr:to>
    <xdr:sp macro="" textlink="">
      <xdr:nvSpPr>
        <xdr:cNvPr id="43" name="Text Box 42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SpPr txBox="1">
          <a:spLocks noChangeArrowheads="1"/>
        </xdr:cNvSpPr>
      </xdr:nvSpPr>
      <xdr:spPr bwMode="auto">
        <a:xfrm>
          <a:off x="2076450" y="2864167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190500</xdr:rowOff>
    </xdr:to>
    <xdr:sp macro="" textlink="">
      <xdr:nvSpPr>
        <xdr:cNvPr id="44" name="Text Box 42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SpPr txBox="1">
          <a:spLocks noChangeArrowheads="1"/>
        </xdr:cNvSpPr>
      </xdr:nvSpPr>
      <xdr:spPr bwMode="auto">
        <a:xfrm>
          <a:off x="4343400" y="224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85725</xdr:colOff>
      <xdr:row>16</xdr:row>
      <xdr:rowOff>190500</xdr:rowOff>
    </xdr:to>
    <xdr:sp macro="" textlink="">
      <xdr:nvSpPr>
        <xdr:cNvPr id="46" name="Text Box 42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SpPr txBox="1">
          <a:spLocks noChangeArrowheads="1"/>
        </xdr:cNvSpPr>
      </xdr:nvSpPr>
      <xdr:spPr bwMode="auto">
        <a:xfrm>
          <a:off x="2076450" y="2247900"/>
          <a:ext cx="85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1034142</xdr:colOff>
      <xdr:row>16</xdr:row>
      <xdr:rowOff>78619</xdr:rowOff>
    </xdr:from>
    <xdr:to>
      <xdr:col>2</xdr:col>
      <xdr:colOff>1043667</xdr:colOff>
      <xdr:row>16</xdr:row>
      <xdr:rowOff>269119</xdr:rowOff>
    </xdr:to>
    <xdr:sp macro="" textlink="">
      <xdr:nvSpPr>
        <xdr:cNvPr id="47" name="Text Box 42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SpPr txBox="1">
          <a:spLocks noChangeArrowheads="1"/>
        </xdr:cNvSpPr>
      </xdr:nvSpPr>
      <xdr:spPr bwMode="auto">
        <a:xfrm>
          <a:off x="2431142" y="11780762"/>
          <a:ext cx="85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245798</xdr:colOff>
      <xdr:row>14</xdr:row>
      <xdr:rowOff>30922</xdr:rowOff>
    </xdr:from>
    <xdr:to>
      <xdr:col>2</xdr:col>
      <xdr:colOff>863600</xdr:colOff>
      <xdr:row>14</xdr:row>
      <xdr:rowOff>445511</xdr:rowOff>
    </xdr:to>
    <xdr:pic>
      <xdr:nvPicPr>
        <xdr:cNvPr id="77" name="Рисунок 13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298" y="6152322"/>
          <a:ext cx="617802" cy="414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86</xdr:row>
      <xdr:rowOff>0</xdr:rowOff>
    </xdr:from>
    <xdr:to>
      <xdr:col>4</xdr:col>
      <xdr:colOff>76200</xdr:colOff>
      <xdr:row>86</xdr:row>
      <xdr:rowOff>190500</xdr:rowOff>
    </xdr:to>
    <xdr:sp macro="" textlink="">
      <xdr:nvSpPr>
        <xdr:cNvPr id="79" name="Text Box 42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SpPr txBox="1">
          <a:spLocks noChangeArrowheads="1"/>
        </xdr:cNvSpPr>
      </xdr:nvSpPr>
      <xdr:spPr bwMode="auto">
        <a:xfrm>
          <a:off x="4343400" y="294417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86</xdr:row>
      <xdr:rowOff>0</xdr:rowOff>
    </xdr:from>
    <xdr:to>
      <xdr:col>4</xdr:col>
      <xdr:colOff>76200</xdr:colOff>
      <xdr:row>86</xdr:row>
      <xdr:rowOff>190500</xdr:rowOff>
    </xdr:to>
    <xdr:sp macro="" textlink="">
      <xdr:nvSpPr>
        <xdr:cNvPr id="80" name="Text Box 42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SpPr txBox="1">
          <a:spLocks noChangeArrowheads="1"/>
        </xdr:cNvSpPr>
      </xdr:nvSpPr>
      <xdr:spPr bwMode="auto">
        <a:xfrm>
          <a:off x="4343400" y="294417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86</xdr:row>
      <xdr:rowOff>0</xdr:rowOff>
    </xdr:from>
    <xdr:to>
      <xdr:col>3</xdr:col>
      <xdr:colOff>85725</xdr:colOff>
      <xdr:row>86</xdr:row>
      <xdr:rowOff>190500</xdr:rowOff>
    </xdr:to>
    <xdr:sp macro="" textlink="">
      <xdr:nvSpPr>
        <xdr:cNvPr id="81" name="Text Box 42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SpPr txBox="1">
          <a:spLocks noChangeArrowheads="1"/>
        </xdr:cNvSpPr>
      </xdr:nvSpPr>
      <xdr:spPr bwMode="auto">
        <a:xfrm>
          <a:off x="2076450" y="29441775"/>
          <a:ext cx="85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86</xdr:row>
      <xdr:rowOff>0</xdr:rowOff>
    </xdr:from>
    <xdr:to>
      <xdr:col>3</xdr:col>
      <xdr:colOff>85725</xdr:colOff>
      <xdr:row>86</xdr:row>
      <xdr:rowOff>190500</xdr:rowOff>
    </xdr:to>
    <xdr:sp macro="" textlink="">
      <xdr:nvSpPr>
        <xdr:cNvPr id="82" name="Text Box 42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SpPr txBox="1">
          <a:spLocks noChangeArrowheads="1"/>
        </xdr:cNvSpPr>
      </xdr:nvSpPr>
      <xdr:spPr bwMode="auto">
        <a:xfrm>
          <a:off x="2076450" y="29441775"/>
          <a:ext cx="85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76200</xdr:colOff>
      <xdr:row>9</xdr:row>
      <xdr:rowOff>190500</xdr:rowOff>
    </xdr:to>
    <xdr:sp macro="" textlink="">
      <xdr:nvSpPr>
        <xdr:cNvPr id="104" name="Text Box 42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SpPr txBox="1">
          <a:spLocks noChangeArrowheads="1"/>
        </xdr:cNvSpPr>
      </xdr:nvSpPr>
      <xdr:spPr bwMode="auto">
        <a:xfrm>
          <a:off x="4343400" y="305657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76200</xdr:colOff>
      <xdr:row>9</xdr:row>
      <xdr:rowOff>190500</xdr:rowOff>
    </xdr:to>
    <xdr:sp macro="" textlink="">
      <xdr:nvSpPr>
        <xdr:cNvPr id="105" name="Text Box 42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SpPr txBox="1">
          <a:spLocks noChangeArrowheads="1"/>
        </xdr:cNvSpPr>
      </xdr:nvSpPr>
      <xdr:spPr bwMode="auto">
        <a:xfrm>
          <a:off x="4343400" y="305657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85725</xdr:colOff>
      <xdr:row>9</xdr:row>
      <xdr:rowOff>190500</xdr:rowOff>
    </xdr:to>
    <xdr:sp macro="" textlink="">
      <xdr:nvSpPr>
        <xdr:cNvPr id="106" name="Text Box 42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SpPr txBox="1">
          <a:spLocks noChangeArrowheads="1"/>
        </xdr:cNvSpPr>
      </xdr:nvSpPr>
      <xdr:spPr bwMode="auto">
        <a:xfrm>
          <a:off x="2076450" y="30565725"/>
          <a:ext cx="85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85725</xdr:colOff>
      <xdr:row>9</xdr:row>
      <xdr:rowOff>190500</xdr:rowOff>
    </xdr:to>
    <xdr:sp macro="" textlink="">
      <xdr:nvSpPr>
        <xdr:cNvPr id="107" name="Text Box 42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SpPr txBox="1">
          <a:spLocks noChangeArrowheads="1"/>
        </xdr:cNvSpPr>
      </xdr:nvSpPr>
      <xdr:spPr bwMode="auto">
        <a:xfrm>
          <a:off x="2076450" y="30565725"/>
          <a:ext cx="85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76200</xdr:colOff>
      <xdr:row>9</xdr:row>
      <xdr:rowOff>180975</xdr:rowOff>
    </xdr:to>
    <xdr:sp macro="" textlink="">
      <xdr:nvSpPr>
        <xdr:cNvPr id="108" name="Text Box 42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SpPr txBox="1">
          <a:spLocks noChangeArrowheads="1"/>
        </xdr:cNvSpPr>
      </xdr:nvSpPr>
      <xdr:spPr bwMode="auto">
        <a:xfrm>
          <a:off x="4343400" y="3056572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76200</xdr:colOff>
      <xdr:row>9</xdr:row>
      <xdr:rowOff>180975</xdr:rowOff>
    </xdr:to>
    <xdr:sp macro="" textlink="">
      <xdr:nvSpPr>
        <xdr:cNvPr id="109" name="Text Box 42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SpPr txBox="1">
          <a:spLocks noChangeArrowheads="1"/>
        </xdr:cNvSpPr>
      </xdr:nvSpPr>
      <xdr:spPr bwMode="auto">
        <a:xfrm>
          <a:off x="4343400" y="3056572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85725</xdr:colOff>
      <xdr:row>9</xdr:row>
      <xdr:rowOff>180975</xdr:rowOff>
    </xdr:to>
    <xdr:sp macro="" textlink="">
      <xdr:nvSpPr>
        <xdr:cNvPr id="110" name="Text Box 42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SpPr txBox="1">
          <a:spLocks noChangeArrowheads="1"/>
        </xdr:cNvSpPr>
      </xdr:nvSpPr>
      <xdr:spPr bwMode="auto">
        <a:xfrm>
          <a:off x="2076450" y="305657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85725</xdr:colOff>
      <xdr:row>9</xdr:row>
      <xdr:rowOff>180975</xdr:rowOff>
    </xdr:to>
    <xdr:sp macro="" textlink="">
      <xdr:nvSpPr>
        <xdr:cNvPr id="111" name="Text Box 42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SpPr txBox="1">
          <a:spLocks noChangeArrowheads="1"/>
        </xdr:cNvSpPr>
      </xdr:nvSpPr>
      <xdr:spPr bwMode="auto">
        <a:xfrm>
          <a:off x="2076450" y="305657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4</xdr:col>
      <xdr:colOff>0</xdr:colOff>
      <xdr:row>63</xdr:row>
      <xdr:rowOff>0</xdr:rowOff>
    </xdr:from>
    <xdr:ext cx="76200" cy="190500"/>
    <xdr:sp macro="" textlink="">
      <xdr:nvSpPr>
        <xdr:cNvPr id="153" name="Text Box 42">
          <a:extLs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SpPr txBox="1">
          <a:spLocks noChangeArrowheads="1"/>
        </xdr:cNvSpPr>
      </xdr:nvSpPr>
      <xdr:spPr bwMode="auto">
        <a:xfrm>
          <a:off x="9060656" y="32968406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76200" cy="190500"/>
    <xdr:sp macro="" textlink="">
      <xdr:nvSpPr>
        <xdr:cNvPr id="154" name="Text Box 42">
          <a:extLs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SpPr txBox="1">
          <a:spLocks noChangeArrowheads="1"/>
        </xdr:cNvSpPr>
      </xdr:nvSpPr>
      <xdr:spPr bwMode="auto">
        <a:xfrm>
          <a:off x="9060656" y="32968406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85725" cy="190500"/>
    <xdr:sp macro="" textlink="">
      <xdr:nvSpPr>
        <xdr:cNvPr id="155" name="Text Box 42">
          <a:extLs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SpPr txBox="1">
          <a:spLocks noChangeArrowheads="1"/>
        </xdr:cNvSpPr>
      </xdr:nvSpPr>
      <xdr:spPr bwMode="auto">
        <a:xfrm>
          <a:off x="2321719" y="32968406"/>
          <a:ext cx="85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85725" cy="190500"/>
    <xdr:sp macro="" textlink="">
      <xdr:nvSpPr>
        <xdr:cNvPr id="156" name="Text Box 42">
          <a:extLst>
            <a:ext uri="{FF2B5EF4-FFF2-40B4-BE49-F238E27FC236}">
              <a16:creationId xmlns:a16="http://schemas.microsoft.com/office/drawing/2014/main" xmlns="" id="{00000000-0008-0000-0300-00009C000000}"/>
            </a:ext>
          </a:extLst>
        </xdr:cNvPr>
        <xdr:cNvSpPr txBox="1">
          <a:spLocks noChangeArrowheads="1"/>
        </xdr:cNvSpPr>
      </xdr:nvSpPr>
      <xdr:spPr bwMode="auto">
        <a:xfrm>
          <a:off x="2321719" y="32968406"/>
          <a:ext cx="85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76200" cy="180975"/>
    <xdr:sp macro="" textlink="">
      <xdr:nvSpPr>
        <xdr:cNvPr id="157" name="Text Box 42">
          <a:extLs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SpPr txBox="1">
          <a:spLocks noChangeArrowheads="1"/>
        </xdr:cNvSpPr>
      </xdr:nvSpPr>
      <xdr:spPr bwMode="auto">
        <a:xfrm>
          <a:off x="9060656" y="3233737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76200" cy="180975"/>
    <xdr:sp macro="" textlink="">
      <xdr:nvSpPr>
        <xdr:cNvPr id="158" name="Text Box 42">
          <a:extLs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SpPr txBox="1">
          <a:spLocks noChangeArrowheads="1"/>
        </xdr:cNvSpPr>
      </xdr:nvSpPr>
      <xdr:spPr bwMode="auto">
        <a:xfrm>
          <a:off x="9060656" y="3233737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85725" cy="180975"/>
    <xdr:sp macro="" textlink="">
      <xdr:nvSpPr>
        <xdr:cNvPr id="159" name="Text Box 42">
          <a:extLst>
            <a:ext uri="{FF2B5EF4-FFF2-40B4-BE49-F238E27FC236}">
              <a16:creationId xmlns:a16="http://schemas.microsoft.com/office/drawing/2014/main" xmlns="" id="{00000000-0008-0000-0300-00009F000000}"/>
            </a:ext>
          </a:extLst>
        </xdr:cNvPr>
        <xdr:cNvSpPr txBox="1">
          <a:spLocks noChangeArrowheads="1"/>
        </xdr:cNvSpPr>
      </xdr:nvSpPr>
      <xdr:spPr bwMode="auto">
        <a:xfrm>
          <a:off x="2321719" y="3233737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85725" cy="180975"/>
    <xdr:sp macro="" textlink="">
      <xdr:nvSpPr>
        <xdr:cNvPr id="160" name="Text Box 42">
          <a:extLst>
            <a:ext uri="{FF2B5EF4-FFF2-40B4-BE49-F238E27FC236}">
              <a16:creationId xmlns:a16="http://schemas.microsoft.com/office/drawing/2014/main" xmlns="" id="{00000000-0008-0000-0300-0000A0000000}"/>
            </a:ext>
          </a:extLst>
        </xdr:cNvPr>
        <xdr:cNvSpPr txBox="1">
          <a:spLocks noChangeArrowheads="1"/>
        </xdr:cNvSpPr>
      </xdr:nvSpPr>
      <xdr:spPr bwMode="auto">
        <a:xfrm>
          <a:off x="2321719" y="3233737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2</xdr:col>
      <xdr:colOff>46567</xdr:colOff>
      <xdr:row>6</xdr:row>
      <xdr:rowOff>150345</xdr:rowOff>
    </xdr:from>
    <xdr:to>
      <xdr:col>2</xdr:col>
      <xdr:colOff>958056</xdr:colOff>
      <xdr:row>8</xdr:row>
      <xdr:rowOff>330200</xdr:rowOff>
    </xdr:to>
    <xdr:pic>
      <xdr:nvPicPr>
        <xdr:cNvPr id="148" name="Рисунок 2">
          <a:extLs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067" y="2639545"/>
          <a:ext cx="911489" cy="1119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256801</xdr:colOff>
      <xdr:row>41</xdr:row>
      <xdr:rowOff>10583</xdr:rowOff>
    </xdr:from>
    <xdr:to>
      <xdr:col>2</xdr:col>
      <xdr:colOff>944718</xdr:colOff>
      <xdr:row>42</xdr:row>
      <xdr:rowOff>22128</xdr:rowOff>
    </xdr:to>
    <xdr:pic>
      <xdr:nvPicPr>
        <xdr:cNvPr id="164" name="Рисунок 109">
          <a:extLst>
            <a:ext uri="{FF2B5EF4-FFF2-40B4-BE49-F238E27FC236}">
              <a16:creationId xmlns:a16="http://schemas.microsoft.com/office/drawing/2014/main" xmlns="" id="{00000000-0008-0000-03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07" r="20465" b="4930"/>
        <a:stretch>
          <a:fillRect/>
        </a:stretch>
      </xdr:blipFill>
      <xdr:spPr bwMode="auto">
        <a:xfrm>
          <a:off x="1622051" y="27357916"/>
          <a:ext cx="687917" cy="646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135017</xdr:colOff>
      <xdr:row>42</xdr:row>
      <xdr:rowOff>105833</xdr:rowOff>
    </xdr:from>
    <xdr:to>
      <xdr:col>2</xdr:col>
      <xdr:colOff>1027331</xdr:colOff>
      <xdr:row>42</xdr:row>
      <xdr:rowOff>541618</xdr:rowOff>
    </xdr:to>
    <xdr:pic>
      <xdr:nvPicPr>
        <xdr:cNvPr id="166" name="Picture 75" descr="IMG_3031">
          <a:extLst>
            <a:ext uri="{FF2B5EF4-FFF2-40B4-BE49-F238E27FC236}">
              <a16:creationId xmlns:a16="http://schemas.microsoft.com/office/drawing/2014/main" xmlns="" id="{00000000-0008-0000-03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317" y="23042033"/>
          <a:ext cx="892314" cy="435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0</xdr:colOff>
      <xdr:row>86</xdr:row>
      <xdr:rowOff>0</xdr:rowOff>
    </xdr:from>
    <xdr:ext cx="76200" cy="190500"/>
    <xdr:sp macro="" textlink="">
      <xdr:nvSpPr>
        <xdr:cNvPr id="208" name="Text Box 42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SpPr txBox="1">
          <a:spLocks noChangeArrowheads="1"/>
        </xdr:cNvSpPr>
      </xdr:nvSpPr>
      <xdr:spPr bwMode="auto">
        <a:xfrm>
          <a:off x="9060656" y="57912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76200" cy="190500"/>
    <xdr:sp macro="" textlink="">
      <xdr:nvSpPr>
        <xdr:cNvPr id="209" name="Text Box 42">
          <a:extLst>
            <a:ext uri="{FF2B5EF4-FFF2-40B4-BE49-F238E27FC236}">
              <a16:creationId xmlns:a16="http://schemas.microsoft.com/office/drawing/2014/main" xmlns="" id="{00000000-0008-0000-0300-0000D1000000}"/>
            </a:ext>
          </a:extLst>
        </xdr:cNvPr>
        <xdr:cNvSpPr txBox="1">
          <a:spLocks noChangeArrowheads="1"/>
        </xdr:cNvSpPr>
      </xdr:nvSpPr>
      <xdr:spPr bwMode="auto">
        <a:xfrm>
          <a:off x="9060656" y="57912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76200" cy="180975"/>
    <xdr:sp macro="" textlink="">
      <xdr:nvSpPr>
        <xdr:cNvPr id="212" name="Text Box 42">
          <a:extLst>
            <a:ext uri="{FF2B5EF4-FFF2-40B4-BE49-F238E27FC236}">
              <a16:creationId xmlns:a16="http://schemas.microsoft.com/office/drawing/2014/main" xmlns="" id="{00000000-0008-0000-0300-0000D4000000}"/>
            </a:ext>
          </a:extLst>
        </xdr:cNvPr>
        <xdr:cNvSpPr txBox="1">
          <a:spLocks noChangeArrowheads="1"/>
        </xdr:cNvSpPr>
      </xdr:nvSpPr>
      <xdr:spPr bwMode="auto">
        <a:xfrm>
          <a:off x="9060656" y="5791200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76200" cy="180975"/>
    <xdr:sp macro="" textlink="">
      <xdr:nvSpPr>
        <xdr:cNvPr id="213" name="Text Box 42">
          <a:extLst>
            <a:ext uri="{FF2B5EF4-FFF2-40B4-BE49-F238E27FC236}">
              <a16:creationId xmlns:a16="http://schemas.microsoft.com/office/drawing/2014/main" xmlns="" id="{00000000-0008-0000-0300-0000D5000000}"/>
            </a:ext>
          </a:extLst>
        </xdr:cNvPr>
        <xdr:cNvSpPr txBox="1">
          <a:spLocks noChangeArrowheads="1"/>
        </xdr:cNvSpPr>
      </xdr:nvSpPr>
      <xdr:spPr bwMode="auto">
        <a:xfrm>
          <a:off x="9060656" y="5791200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76200" cy="190500"/>
    <xdr:sp macro="" textlink="">
      <xdr:nvSpPr>
        <xdr:cNvPr id="246" name="Text Box 42">
          <a:extLst>
            <a:ext uri="{FF2B5EF4-FFF2-40B4-BE49-F238E27FC236}">
              <a16:creationId xmlns:a16="http://schemas.microsoft.com/office/drawing/2014/main" xmlns="" id="{00000000-0008-0000-0300-0000F6000000}"/>
            </a:ext>
          </a:extLst>
        </xdr:cNvPr>
        <xdr:cNvSpPr txBox="1">
          <a:spLocks noChangeArrowheads="1"/>
        </xdr:cNvSpPr>
      </xdr:nvSpPr>
      <xdr:spPr bwMode="auto">
        <a:xfrm>
          <a:off x="9060656" y="5629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76200" cy="190500"/>
    <xdr:sp macro="" textlink="">
      <xdr:nvSpPr>
        <xdr:cNvPr id="247" name="Text Box 42">
          <a:extLst>
            <a:ext uri="{FF2B5EF4-FFF2-40B4-BE49-F238E27FC236}">
              <a16:creationId xmlns:a16="http://schemas.microsoft.com/office/drawing/2014/main" xmlns="" id="{00000000-0008-0000-0300-0000F7000000}"/>
            </a:ext>
          </a:extLst>
        </xdr:cNvPr>
        <xdr:cNvSpPr txBox="1">
          <a:spLocks noChangeArrowheads="1"/>
        </xdr:cNvSpPr>
      </xdr:nvSpPr>
      <xdr:spPr bwMode="auto">
        <a:xfrm>
          <a:off x="9060656" y="5629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85725" cy="190500"/>
    <xdr:sp macro="" textlink="">
      <xdr:nvSpPr>
        <xdr:cNvPr id="248" name="Text Box 42">
          <a:extLst>
            <a:ext uri="{FF2B5EF4-FFF2-40B4-BE49-F238E27FC236}">
              <a16:creationId xmlns:a16="http://schemas.microsoft.com/office/drawing/2014/main" xmlns="" id="{00000000-0008-0000-0300-0000F8000000}"/>
            </a:ext>
          </a:extLst>
        </xdr:cNvPr>
        <xdr:cNvSpPr txBox="1">
          <a:spLocks noChangeArrowheads="1"/>
        </xdr:cNvSpPr>
      </xdr:nvSpPr>
      <xdr:spPr bwMode="auto">
        <a:xfrm>
          <a:off x="2321719" y="56292750"/>
          <a:ext cx="85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85725" cy="190500"/>
    <xdr:sp macro="" textlink="">
      <xdr:nvSpPr>
        <xdr:cNvPr id="249" name="Text Box 42">
          <a:extLst>
            <a:ext uri="{FF2B5EF4-FFF2-40B4-BE49-F238E27FC236}">
              <a16:creationId xmlns:a16="http://schemas.microsoft.com/office/drawing/2014/main" xmlns="" id="{00000000-0008-0000-0300-0000F9000000}"/>
            </a:ext>
          </a:extLst>
        </xdr:cNvPr>
        <xdr:cNvSpPr txBox="1">
          <a:spLocks noChangeArrowheads="1"/>
        </xdr:cNvSpPr>
      </xdr:nvSpPr>
      <xdr:spPr bwMode="auto">
        <a:xfrm>
          <a:off x="2321719" y="56292750"/>
          <a:ext cx="85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76200" cy="180975"/>
    <xdr:sp macro="" textlink="">
      <xdr:nvSpPr>
        <xdr:cNvPr id="250" name="Text Box 42">
          <a:extLst>
            <a:ext uri="{FF2B5EF4-FFF2-40B4-BE49-F238E27FC236}">
              <a16:creationId xmlns:a16="http://schemas.microsoft.com/office/drawing/2014/main" xmlns="" id="{00000000-0008-0000-0300-0000FA000000}"/>
            </a:ext>
          </a:extLst>
        </xdr:cNvPr>
        <xdr:cNvSpPr txBox="1">
          <a:spLocks noChangeArrowheads="1"/>
        </xdr:cNvSpPr>
      </xdr:nvSpPr>
      <xdr:spPr bwMode="auto">
        <a:xfrm>
          <a:off x="9060656" y="5629275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76200" cy="180975"/>
    <xdr:sp macro="" textlink="">
      <xdr:nvSpPr>
        <xdr:cNvPr id="251" name="Text Box 42">
          <a:extLst>
            <a:ext uri="{FF2B5EF4-FFF2-40B4-BE49-F238E27FC236}">
              <a16:creationId xmlns:a16="http://schemas.microsoft.com/office/drawing/2014/main" xmlns="" id="{00000000-0008-0000-0300-0000FB000000}"/>
            </a:ext>
          </a:extLst>
        </xdr:cNvPr>
        <xdr:cNvSpPr txBox="1">
          <a:spLocks noChangeArrowheads="1"/>
        </xdr:cNvSpPr>
      </xdr:nvSpPr>
      <xdr:spPr bwMode="auto">
        <a:xfrm>
          <a:off x="9060656" y="5629275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85725" cy="180975"/>
    <xdr:sp macro="" textlink="">
      <xdr:nvSpPr>
        <xdr:cNvPr id="252" name="Text Box 42">
          <a:extLst>
            <a:ext uri="{FF2B5EF4-FFF2-40B4-BE49-F238E27FC236}">
              <a16:creationId xmlns:a16="http://schemas.microsoft.com/office/drawing/2014/main" xmlns="" id="{00000000-0008-0000-0300-0000FC000000}"/>
            </a:ext>
          </a:extLst>
        </xdr:cNvPr>
        <xdr:cNvSpPr txBox="1">
          <a:spLocks noChangeArrowheads="1"/>
        </xdr:cNvSpPr>
      </xdr:nvSpPr>
      <xdr:spPr bwMode="auto">
        <a:xfrm>
          <a:off x="2321719" y="5629275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85725" cy="180975"/>
    <xdr:sp macro="" textlink="">
      <xdr:nvSpPr>
        <xdr:cNvPr id="253" name="Text Box 42">
          <a:extLst>
            <a:ext uri="{FF2B5EF4-FFF2-40B4-BE49-F238E27FC236}">
              <a16:creationId xmlns:a16="http://schemas.microsoft.com/office/drawing/2014/main" xmlns="" id="{00000000-0008-0000-0300-0000FD000000}"/>
            </a:ext>
          </a:extLst>
        </xdr:cNvPr>
        <xdr:cNvSpPr txBox="1">
          <a:spLocks noChangeArrowheads="1"/>
        </xdr:cNvSpPr>
      </xdr:nvSpPr>
      <xdr:spPr bwMode="auto">
        <a:xfrm>
          <a:off x="2321719" y="5629275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76200" cy="190500"/>
    <xdr:sp macro="" textlink="">
      <xdr:nvSpPr>
        <xdr:cNvPr id="254" name="Text Box 42">
          <a:extLst>
            <a:ext uri="{FF2B5EF4-FFF2-40B4-BE49-F238E27FC236}">
              <a16:creationId xmlns:a16="http://schemas.microsoft.com/office/drawing/2014/main" xmlns="" id="{00000000-0008-0000-0300-0000FE000000}"/>
            </a:ext>
          </a:extLst>
        </xdr:cNvPr>
        <xdr:cNvSpPr txBox="1">
          <a:spLocks noChangeArrowheads="1"/>
        </xdr:cNvSpPr>
      </xdr:nvSpPr>
      <xdr:spPr bwMode="auto">
        <a:xfrm>
          <a:off x="9060656" y="5629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76200" cy="190500"/>
    <xdr:sp macro="" textlink="">
      <xdr:nvSpPr>
        <xdr:cNvPr id="255" name="Text Box 42">
          <a:extLst>
            <a:ext uri="{FF2B5EF4-FFF2-40B4-BE49-F238E27FC236}">
              <a16:creationId xmlns:a16="http://schemas.microsoft.com/office/drawing/2014/main" xmlns="" id="{00000000-0008-0000-0300-0000FF000000}"/>
            </a:ext>
          </a:extLst>
        </xdr:cNvPr>
        <xdr:cNvSpPr txBox="1">
          <a:spLocks noChangeArrowheads="1"/>
        </xdr:cNvSpPr>
      </xdr:nvSpPr>
      <xdr:spPr bwMode="auto">
        <a:xfrm>
          <a:off x="9060656" y="5629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85725" cy="190500"/>
    <xdr:sp macro="" textlink="">
      <xdr:nvSpPr>
        <xdr:cNvPr id="256" name="Text Box 42">
          <a:extLst>
            <a:ext uri="{FF2B5EF4-FFF2-40B4-BE49-F238E27FC236}">
              <a16:creationId xmlns:a16="http://schemas.microsoft.com/office/drawing/2014/main" xmlns="" id="{00000000-0008-0000-0300-000000010000}"/>
            </a:ext>
          </a:extLst>
        </xdr:cNvPr>
        <xdr:cNvSpPr txBox="1">
          <a:spLocks noChangeArrowheads="1"/>
        </xdr:cNvSpPr>
      </xdr:nvSpPr>
      <xdr:spPr bwMode="auto">
        <a:xfrm>
          <a:off x="2321719" y="56292750"/>
          <a:ext cx="85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85725" cy="190500"/>
    <xdr:sp macro="" textlink="">
      <xdr:nvSpPr>
        <xdr:cNvPr id="257" name="Text Box 42">
          <a:extLst>
            <a:ext uri="{FF2B5EF4-FFF2-40B4-BE49-F238E27FC236}">
              <a16:creationId xmlns:a16="http://schemas.microsoft.com/office/drawing/2014/main" xmlns="" id="{00000000-0008-0000-0300-000001010000}"/>
            </a:ext>
          </a:extLst>
        </xdr:cNvPr>
        <xdr:cNvSpPr txBox="1">
          <a:spLocks noChangeArrowheads="1"/>
        </xdr:cNvSpPr>
      </xdr:nvSpPr>
      <xdr:spPr bwMode="auto">
        <a:xfrm>
          <a:off x="2321719" y="56292750"/>
          <a:ext cx="85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2</xdr:col>
      <xdr:colOff>201083</xdr:colOff>
      <xdr:row>31</xdr:row>
      <xdr:rowOff>0</xdr:rowOff>
    </xdr:from>
    <xdr:to>
      <xdr:col>2</xdr:col>
      <xdr:colOff>921758</xdr:colOff>
      <xdr:row>31</xdr:row>
      <xdr:rowOff>592667</xdr:rowOff>
    </xdr:to>
    <xdr:pic>
      <xdr:nvPicPr>
        <xdr:cNvPr id="177" name="Рисунок 4">
          <a:extLst>
            <a:ext uri="{FF2B5EF4-FFF2-40B4-BE49-F238E27FC236}">
              <a16:creationId xmlns:a16="http://schemas.microsoft.com/office/drawing/2014/main" xmlns="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083" y="15804445"/>
          <a:ext cx="720675" cy="592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201083</xdr:colOff>
      <xdr:row>31</xdr:row>
      <xdr:rowOff>624416</xdr:rowOff>
    </xdr:from>
    <xdr:to>
      <xdr:col>2</xdr:col>
      <xdr:colOff>947496</xdr:colOff>
      <xdr:row>32</xdr:row>
      <xdr:rowOff>603250</xdr:rowOff>
    </xdr:to>
    <xdr:pic>
      <xdr:nvPicPr>
        <xdr:cNvPr id="178" name="Рисунок 99">
          <a:extLst>
            <a:ext uri="{FF2B5EF4-FFF2-40B4-BE49-F238E27FC236}">
              <a16:creationId xmlns:a16="http://schemas.microsoft.com/office/drawing/2014/main" xmlns="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6333" y="21081999"/>
          <a:ext cx="746413" cy="613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336248</xdr:colOff>
      <xdr:row>28</xdr:row>
      <xdr:rowOff>34170</xdr:rowOff>
    </xdr:from>
    <xdr:to>
      <xdr:col>2</xdr:col>
      <xdr:colOff>916994</xdr:colOff>
      <xdr:row>28</xdr:row>
      <xdr:rowOff>468629</xdr:rowOff>
    </xdr:to>
    <xdr:pic>
      <xdr:nvPicPr>
        <xdr:cNvPr id="163" name="Рисунок 6">
          <a:extLst>
            <a:ext uri="{FF2B5EF4-FFF2-40B4-BE49-F238E27FC236}">
              <a16:creationId xmlns:a16="http://schemas.microsoft.com/office/drawing/2014/main" xmlns="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2748" y="12835770"/>
          <a:ext cx="580746" cy="4344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78948</xdr:colOff>
      <xdr:row>49</xdr:row>
      <xdr:rowOff>381000</xdr:rowOff>
    </xdr:from>
    <xdr:to>
      <xdr:col>2</xdr:col>
      <xdr:colOff>1121860</xdr:colOff>
      <xdr:row>51</xdr:row>
      <xdr:rowOff>124719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xmlns="" id="{00000000-0008-0000-03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448" y="23088600"/>
          <a:ext cx="1042912" cy="708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381906</xdr:colOff>
      <xdr:row>73</xdr:row>
      <xdr:rowOff>29935</xdr:rowOff>
    </xdr:from>
    <xdr:to>
      <xdr:col>2</xdr:col>
      <xdr:colOff>892834</xdr:colOff>
      <xdr:row>73</xdr:row>
      <xdr:rowOff>469900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xmlns="" id="{00000000-0008-0000-03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8406" y="37279035"/>
          <a:ext cx="510928" cy="439965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92</xdr:row>
      <xdr:rowOff>0</xdr:rowOff>
    </xdr:from>
    <xdr:ext cx="76200" cy="190500"/>
    <xdr:sp macro="" textlink="">
      <xdr:nvSpPr>
        <xdr:cNvPr id="183" name="Text Box 42">
          <a:extLst>
            <a:ext uri="{FF2B5EF4-FFF2-40B4-BE49-F238E27FC236}">
              <a16:creationId xmlns:a16="http://schemas.microsoft.com/office/drawing/2014/main" xmlns="" id="{00000000-0008-0000-0300-0000B7000000}"/>
            </a:ext>
          </a:extLst>
        </xdr:cNvPr>
        <xdr:cNvSpPr txBox="1">
          <a:spLocks noChangeArrowheads="1"/>
        </xdr:cNvSpPr>
      </xdr:nvSpPr>
      <xdr:spPr bwMode="auto">
        <a:xfrm>
          <a:off x="9791096" y="59163857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92</xdr:row>
      <xdr:rowOff>0</xdr:rowOff>
    </xdr:from>
    <xdr:ext cx="76200" cy="190500"/>
    <xdr:sp macro="" textlink="">
      <xdr:nvSpPr>
        <xdr:cNvPr id="184" name="Text Box 42">
          <a:extLst>
            <a:ext uri="{FF2B5EF4-FFF2-40B4-BE49-F238E27FC236}">
              <a16:creationId xmlns:a16="http://schemas.microsoft.com/office/drawing/2014/main" xmlns="" id="{00000000-0008-0000-0300-0000B8000000}"/>
            </a:ext>
          </a:extLst>
        </xdr:cNvPr>
        <xdr:cNvSpPr txBox="1">
          <a:spLocks noChangeArrowheads="1"/>
        </xdr:cNvSpPr>
      </xdr:nvSpPr>
      <xdr:spPr bwMode="auto">
        <a:xfrm>
          <a:off x="9791096" y="59163857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92</xdr:row>
      <xdr:rowOff>0</xdr:rowOff>
    </xdr:from>
    <xdr:ext cx="85725" cy="190500"/>
    <xdr:sp macro="" textlink="">
      <xdr:nvSpPr>
        <xdr:cNvPr id="185" name="Text Box 42">
          <a:extLst>
            <a:ext uri="{FF2B5EF4-FFF2-40B4-BE49-F238E27FC236}">
              <a16:creationId xmlns:a16="http://schemas.microsoft.com/office/drawing/2014/main" xmlns="" id="{00000000-0008-0000-0300-0000B9000000}"/>
            </a:ext>
          </a:extLst>
        </xdr:cNvPr>
        <xdr:cNvSpPr txBox="1">
          <a:spLocks noChangeArrowheads="1"/>
        </xdr:cNvSpPr>
      </xdr:nvSpPr>
      <xdr:spPr bwMode="auto">
        <a:xfrm>
          <a:off x="2527904" y="59163857"/>
          <a:ext cx="85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92</xdr:row>
      <xdr:rowOff>0</xdr:rowOff>
    </xdr:from>
    <xdr:ext cx="85725" cy="190500"/>
    <xdr:sp macro="" textlink="">
      <xdr:nvSpPr>
        <xdr:cNvPr id="186" name="Text Box 42">
          <a:extLst>
            <a:ext uri="{FF2B5EF4-FFF2-40B4-BE49-F238E27FC236}">
              <a16:creationId xmlns:a16="http://schemas.microsoft.com/office/drawing/2014/main" xmlns="" id="{00000000-0008-0000-0300-0000BA000000}"/>
            </a:ext>
          </a:extLst>
        </xdr:cNvPr>
        <xdr:cNvSpPr txBox="1">
          <a:spLocks noChangeArrowheads="1"/>
        </xdr:cNvSpPr>
      </xdr:nvSpPr>
      <xdr:spPr bwMode="auto">
        <a:xfrm>
          <a:off x="2527904" y="59163857"/>
          <a:ext cx="85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92</xdr:row>
      <xdr:rowOff>0</xdr:rowOff>
    </xdr:from>
    <xdr:ext cx="76200" cy="180975"/>
    <xdr:sp macro="" textlink="">
      <xdr:nvSpPr>
        <xdr:cNvPr id="187" name="Text Box 42">
          <a:extLst>
            <a:ext uri="{FF2B5EF4-FFF2-40B4-BE49-F238E27FC236}">
              <a16:creationId xmlns:a16="http://schemas.microsoft.com/office/drawing/2014/main" xmlns="" id="{00000000-0008-0000-0300-0000BB000000}"/>
            </a:ext>
          </a:extLst>
        </xdr:cNvPr>
        <xdr:cNvSpPr txBox="1">
          <a:spLocks noChangeArrowheads="1"/>
        </xdr:cNvSpPr>
      </xdr:nvSpPr>
      <xdr:spPr bwMode="auto">
        <a:xfrm>
          <a:off x="9791096" y="59163857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92</xdr:row>
      <xdr:rowOff>0</xdr:rowOff>
    </xdr:from>
    <xdr:ext cx="76200" cy="180975"/>
    <xdr:sp macro="" textlink="">
      <xdr:nvSpPr>
        <xdr:cNvPr id="188" name="Text Box 42">
          <a:extLst>
            <a:ext uri="{FF2B5EF4-FFF2-40B4-BE49-F238E27FC236}">
              <a16:creationId xmlns:a16="http://schemas.microsoft.com/office/drawing/2014/main" xmlns="" id="{00000000-0008-0000-0300-0000BC000000}"/>
            </a:ext>
          </a:extLst>
        </xdr:cNvPr>
        <xdr:cNvSpPr txBox="1">
          <a:spLocks noChangeArrowheads="1"/>
        </xdr:cNvSpPr>
      </xdr:nvSpPr>
      <xdr:spPr bwMode="auto">
        <a:xfrm>
          <a:off x="9791096" y="59163857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92</xdr:row>
      <xdr:rowOff>0</xdr:rowOff>
    </xdr:from>
    <xdr:ext cx="85725" cy="180975"/>
    <xdr:sp macro="" textlink="">
      <xdr:nvSpPr>
        <xdr:cNvPr id="190" name="Text Box 42">
          <a:extLst>
            <a:ext uri="{FF2B5EF4-FFF2-40B4-BE49-F238E27FC236}">
              <a16:creationId xmlns:a16="http://schemas.microsoft.com/office/drawing/2014/main" xmlns="" id="{00000000-0008-0000-0300-0000BE000000}"/>
            </a:ext>
          </a:extLst>
        </xdr:cNvPr>
        <xdr:cNvSpPr txBox="1">
          <a:spLocks noChangeArrowheads="1"/>
        </xdr:cNvSpPr>
      </xdr:nvSpPr>
      <xdr:spPr bwMode="auto">
        <a:xfrm>
          <a:off x="2527904" y="59163857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92</xdr:row>
      <xdr:rowOff>0</xdr:rowOff>
    </xdr:from>
    <xdr:ext cx="85725" cy="180975"/>
    <xdr:sp macro="" textlink="">
      <xdr:nvSpPr>
        <xdr:cNvPr id="191" name="Text Box 42">
          <a:extLst>
            <a:ext uri="{FF2B5EF4-FFF2-40B4-BE49-F238E27FC236}">
              <a16:creationId xmlns:a16="http://schemas.microsoft.com/office/drawing/2014/main" xmlns="" id="{00000000-0008-0000-0300-0000BF000000}"/>
            </a:ext>
          </a:extLst>
        </xdr:cNvPr>
        <xdr:cNvSpPr txBox="1">
          <a:spLocks noChangeArrowheads="1"/>
        </xdr:cNvSpPr>
      </xdr:nvSpPr>
      <xdr:spPr bwMode="auto">
        <a:xfrm>
          <a:off x="2527904" y="59163857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92</xdr:row>
      <xdr:rowOff>0</xdr:rowOff>
    </xdr:from>
    <xdr:ext cx="76200" cy="190500"/>
    <xdr:sp macro="" textlink="">
      <xdr:nvSpPr>
        <xdr:cNvPr id="192" name="Text Box 42">
          <a:extLst>
            <a:ext uri="{FF2B5EF4-FFF2-40B4-BE49-F238E27FC236}">
              <a16:creationId xmlns:a16="http://schemas.microsoft.com/office/drawing/2014/main" xmlns="" id="{00000000-0008-0000-0300-0000C0000000}"/>
            </a:ext>
          </a:extLst>
        </xdr:cNvPr>
        <xdr:cNvSpPr txBox="1">
          <a:spLocks noChangeArrowheads="1"/>
        </xdr:cNvSpPr>
      </xdr:nvSpPr>
      <xdr:spPr bwMode="auto">
        <a:xfrm>
          <a:off x="9791096" y="59163857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92</xdr:row>
      <xdr:rowOff>0</xdr:rowOff>
    </xdr:from>
    <xdr:ext cx="76200" cy="190500"/>
    <xdr:sp macro="" textlink="">
      <xdr:nvSpPr>
        <xdr:cNvPr id="193" name="Text Box 42">
          <a:extLst>
            <a:ext uri="{FF2B5EF4-FFF2-40B4-BE49-F238E27FC236}">
              <a16:creationId xmlns:a16="http://schemas.microsoft.com/office/drawing/2014/main" xmlns="" id="{00000000-0008-0000-0300-0000C1000000}"/>
            </a:ext>
          </a:extLst>
        </xdr:cNvPr>
        <xdr:cNvSpPr txBox="1">
          <a:spLocks noChangeArrowheads="1"/>
        </xdr:cNvSpPr>
      </xdr:nvSpPr>
      <xdr:spPr bwMode="auto">
        <a:xfrm>
          <a:off x="9791096" y="59163857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92</xdr:row>
      <xdr:rowOff>0</xdr:rowOff>
    </xdr:from>
    <xdr:ext cx="85725" cy="190500"/>
    <xdr:sp macro="" textlink="">
      <xdr:nvSpPr>
        <xdr:cNvPr id="194" name="Text Box 42">
          <a:extLst>
            <a:ext uri="{FF2B5EF4-FFF2-40B4-BE49-F238E27FC236}">
              <a16:creationId xmlns:a16="http://schemas.microsoft.com/office/drawing/2014/main" xmlns="" id="{00000000-0008-0000-0300-0000C2000000}"/>
            </a:ext>
          </a:extLst>
        </xdr:cNvPr>
        <xdr:cNvSpPr txBox="1">
          <a:spLocks noChangeArrowheads="1"/>
        </xdr:cNvSpPr>
      </xdr:nvSpPr>
      <xdr:spPr bwMode="auto">
        <a:xfrm>
          <a:off x="2527904" y="59163857"/>
          <a:ext cx="85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92</xdr:row>
      <xdr:rowOff>0</xdr:rowOff>
    </xdr:from>
    <xdr:ext cx="85725" cy="190500"/>
    <xdr:sp macro="" textlink="">
      <xdr:nvSpPr>
        <xdr:cNvPr id="195" name="Text Box 42">
          <a:extLst>
            <a:ext uri="{FF2B5EF4-FFF2-40B4-BE49-F238E27FC236}">
              <a16:creationId xmlns:a16="http://schemas.microsoft.com/office/drawing/2014/main" xmlns="" id="{00000000-0008-0000-0300-0000C3000000}"/>
            </a:ext>
          </a:extLst>
        </xdr:cNvPr>
        <xdr:cNvSpPr txBox="1">
          <a:spLocks noChangeArrowheads="1"/>
        </xdr:cNvSpPr>
      </xdr:nvSpPr>
      <xdr:spPr bwMode="auto">
        <a:xfrm>
          <a:off x="2527904" y="59163857"/>
          <a:ext cx="85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92</xdr:row>
      <xdr:rowOff>0</xdr:rowOff>
    </xdr:from>
    <xdr:ext cx="76200" cy="190500"/>
    <xdr:sp macro="" textlink="">
      <xdr:nvSpPr>
        <xdr:cNvPr id="196" name="Text Box 42">
          <a:extLst>
            <a:ext uri="{FF2B5EF4-FFF2-40B4-BE49-F238E27FC236}">
              <a16:creationId xmlns:a16="http://schemas.microsoft.com/office/drawing/2014/main" xmlns="" id="{00000000-0008-0000-0300-0000C4000000}"/>
            </a:ext>
          </a:extLst>
        </xdr:cNvPr>
        <xdr:cNvSpPr txBox="1">
          <a:spLocks noChangeArrowheads="1"/>
        </xdr:cNvSpPr>
      </xdr:nvSpPr>
      <xdr:spPr bwMode="auto">
        <a:xfrm>
          <a:off x="9791096" y="59163857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92</xdr:row>
      <xdr:rowOff>0</xdr:rowOff>
    </xdr:from>
    <xdr:ext cx="76200" cy="190500"/>
    <xdr:sp macro="" textlink="">
      <xdr:nvSpPr>
        <xdr:cNvPr id="197" name="Text Box 42">
          <a:extLst>
            <a:ext uri="{FF2B5EF4-FFF2-40B4-BE49-F238E27FC236}">
              <a16:creationId xmlns:a16="http://schemas.microsoft.com/office/drawing/2014/main" xmlns="" id="{00000000-0008-0000-0300-0000C5000000}"/>
            </a:ext>
          </a:extLst>
        </xdr:cNvPr>
        <xdr:cNvSpPr txBox="1">
          <a:spLocks noChangeArrowheads="1"/>
        </xdr:cNvSpPr>
      </xdr:nvSpPr>
      <xdr:spPr bwMode="auto">
        <a:xfrm>
          <a:off x="9791096" y="59163857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92</xdr:row>
      <xdr:rowOff>0</xdr:rowOff>
    </xdr:from>
    <xdr:ext cx="76200" cy="180975"/>
    <xdr:sp macro="" textlink="">
      <xdr:nvSpPr>
        <xdr:cNvPr id="198" name="Text Box 42">
          <a:extLst>
            <a:ext uri="{FF2B5EF4-FFF2-40B4-BE49-F238E27FC236}">
              <a16:creationId xmlns:a16="http://schemas.microsoft.com/office/drawing/2014/main" xmlns="" id="{00000000-0008-0000-0300-0000C6000000}"/>
            </a:ext>
          </a:extLst>
        </xdr:cNvPr>
        <xdr:cNvSpPr txBox="1">
          <a:spLocks noChangeArrowheads="1"/>
        </xdr:cNvSpPr>
      </xdr:nvSpPr>
      <xdr:spPr bwMode="auto">
        <a:xfrm>
          <a:off x="9791096" y="59163857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92</xdr:row>
      <xdr:rowOff>0</xdr:rowOff>
    </xdr:from>
    <xdr:ext cx="76200" cy="180975"/>
    <xdr:sp macro="" textlink="">
      <xdr:nvSpPr>
        <xdr:cNvPr id="199" name="Text Box 42">
          <a:extLst>
            <a:ext uri="{FF2B5EF4-FFF2-40B4-BE49-F238E27FC236}">
              <a16:creationId xmlns:a16="http://schemas.microsoft.com/office/drawing/2014/main" xmlns="" id="{00000000-0008-0000-0300-0000C7000000}"/>
            </a:ext>
          </a:extLst>
        </xdr:cNvPr>
        <xdr:cNvSpPr txBox="1">
          <a:spLocks noChangeArrowheads="1"/>
        </xdr:cNvSpPr>
      </xdr:nvSpPr>
      <xdr:spPr bwMode="auto">
        <a:xfrm>
          <a:off x="9791096" y="59163857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2</xdr:col>
      <xdr:colOff>297846</xdr:colOff>
      <xdr:row>46</xdr:row>
      <xdr:rowOff>569384</xdr:rowOff>
    </xdr:from>
    <xdr:to>
      <xdr:col>2</xdr:col>
      <xdr:colOff>857250</xdr:colOff>
      <xdr:row>48</xdr:row>
      <xdr:rowOff>0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xmlns="" id="{00000000-0008-0000-0300-0000C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42" t="8121" r="24849" b="10442"/>
        <a:stretch/>
      </xdr:blipFill>
      <xdr:spPr>
        <a:xfrm>
          <a:off x="1694846" y="24522996"/>
          <a:ext cx="559404" cy="4889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87</xdr:row>
      <xdr:rowOff>57451</xdr:rowOff>
    </xdr:from>
    <xdr:to>
      <xdr:col>2</xdr:col>
      <xdr:colOff>889000</xdr:colOff>
      <xdr:row>87</xdr:row>
      <xdr:rowOff>457278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651001" y="53323368"/>
          <a:ext cx="603249" cy="399827"/>
        </a:xfrm>
        <a:prstGeom prst="rect">
          <a:avLst/>
        </a:prstGeom>
      </xdr:spPr>
    </xdr:pic>
    <xdr:clientData/>
  </xdr:twoCellAnchor>
  <xdr:twoCellAnchor editAs="oneCell">
    <xdr:from>
      <xdr:col>2</xdr:col>
      <xdr:colOff>160263</xdr:colOff>
      <xdr:row>71</xdr:row>
      <xdr:rowOff>511924</xdr:rowOff>
    </xdr:from>
    <xdr:to>
      <xdr:col>2</xdr:col>
      <xdr:colOff>1014175</xdr:colOff>
      <xdr:row>73</xdr:row>
      <xdr:rowOff>2682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417563" y="38757974"/>
          <a:ext cx="853912" cy="492787"/>
        </a:xfrm>
        <a:prstGeom prst="rect">
          <a:avLst/>
        </a:prstGeom>
      </xdr:spPr>
    </xdr:pic>
    <xdr:clientData/>
  </xdr:twoCellAnchor>
  <xdr:twoCellAnchor editAs="oneCell">
    <xdr:from>
      <xdr:col>2</xdr:col>
      <xdr:colOff>302987</xdr:colOff>
      <xdr:row>70</xdr:row>
      <xdr:rowOff>59873</xdr:rowOff>
    </xdr:from>
    <xdr:to>
      <xdr:col>2</xdr:col>
      <xdr:colOff>875270</xdr:colOff>
      <xdr:row>71</xdr:row>
      <xdr:rowOff>128926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509487" y="35975473"/>
          <a:ext cx="572283" cy="553962"/>
        </a:xfrm>
        <a:prstGeom prst="rect">
          <a:avLst/>
        </a:prstGeom>
      </xdr:spPr>
    </xdr:pic>
    <xdr:clientData/>
  </xdr:twoCellAnchor>
  <xdr:twoCellAnchor editAs="oneCell">
    <xdr:from>
      <xdr:col>2</xdr:col>
      <xdr:colOff>212272</xdr:colOff>
      <xdr:row>57</xdr:row>
      <xdr:rowOff>478634</xdr:rowOff>
    </xdr:from>
    <xdr:to>
      <xdr:col>2</xdr:col>
      <xdr:colOff>1110344</xdr:colOff>
      <xdr:row>58</xdr:row>
      <xdr:rowOff>437603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418772" y="26894634"/>
          <a:ext cx="898072" cy="441569"/>
        </a:xfrm>
        <a:prstGeom prst="rect">
          <a:avLst/>
        </a:prstGeom>
      </xdr:spPr>
    </xdr:pic>
    <xdr:clientData/>
  </xdr:twoCellAnchor>
  <xdr:twoCellAnchor editAs="oneCell">
    <xdr:from>
      <xdr:col>2</xdr:col>
      <xdr:colOff>263072</xdr:colOff>
      <xdr:row>57</xdr:row>
      <xdr:rowOff>18142</xdr:rowOff>
    </xdr:from>
    <xdr:to>
      <xdr:col>2</xdr:col>
      <xdr:colOff>871583</xdr:colOff>
      <xdr:row>58</xdr:row>
      <xdr:rowOff>82508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520372" y="31075992"/>
          <a:ext cx="608511" cy="549275"/>
        </a:xfrm>
        <a:prstGeom prst="rect">
          <a:avLst/>
        </a:prstGeom>
      </xdr:spPr>
    </xdr:pic>
    <xdr:clientData/>
  </xdr:twoCellAnchor>
  <xdr:twoCellAnchor editAs="oneCell">
    <xdr:from>
      <xdr:col>2</xdr:col>
      <xdr:colOff>213223</xdr:colOff>
      <xdr:row>61</xdr:row>
      <xdr:rowOff>466609</xdr:rowOff>
    </xdr:from>
    <xdr:to>
      <xdr:col>2</xdr:col>
      <xdr:colOff>1145818</xdr:colOff>
      <xdr:row>62</xdr:row>
      <xdr:rowOff>383731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xmlns="" id="{00000000-0008-0000-0300-0000C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78" b="26050"/>
        <a:stretch/>
      </xdr:blipFill>
      <xdr:spPr bwMode="auto">
        <a:xfrm rot="825325">
          <a:off x="1419723" y="28736809"/>
          <a:ext cx="932595" cy="399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211567</xdr:colOff>
      <xdr:row>61</xdr:row>
      <xdr:rowOff>46300</xdr:rowOff>
    </xdr:from>
    <xdr:to>
      <xdr:col>2</xdr:col>
      <xdr:colOff>1086515</xdr:colOff>
      <xdr:row>61</xdr:row>
      <xdr:rowOff>414564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545" r="11678" b="6890"/>
        <a:stretch/>
      </xdr:blipFill>
      <xdr:spPr>
        <a:xfrm rot="20332014" flipH="1">
          <a:off x="1418067" y="28316500"/>
          <a:ext cx="874948" cy="368264"/>
        </a:xfrm>
        <a:prstGeom prst="rect">
          <a:avLst/>
        </a:prstGeom>
      </xdr:spPr>
    </xdr:pic>
    <xdr:clientData/>
  </xdr:twoCellAnchor>
  <xdr:twoCellAnchor editAs="oneCell">
    <xdr:from>
      <xdr:col>2</xdr:col>
      <xdr:colOff>309033</xdr:colOff>
      <xdr:row>27</xdr:row>
      <xdr:rowOff>2117</xdr:rowOff>
    </xdr:from>
    <xdr:to>
      <xdr:col>2</xdr:col>
      <xdr:colOff>950383</xdr:colOff>
      <xdr:row>28</xdr:row>
      <xdr:rowOff>6157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xmlns="" id="{00000000-0008-0000-03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533" y="12321117"/>
          <a:ext cx="641350" cy="486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245534</xdr:colOff>
      <xdr:row>45</xdr:row>
      <xdr:rowOff>48684</xdr:rowOff>
    </xdr:from>
    <xdr:to>
      <xdr:col>2</xdr:col>
      <xdr:colOff>848784</xdr:colOff>
      <xdr:row>45</xdr:row>
      <xdr:rowOff>413495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76" t="31384" r="51389" b="40535"/>
        <a:stretch/>
      </xdr:blipFill>
      <xdr:spPr>
        <a:xfrm>
          <a:off x="1636184" y="27721984"/>
          <a:ext cx="603250" cy="364811"/>
        </a:xfrm>
        <a:prstGeom prst="rect">
          <a:avLst/>
        </a:prstGeom>
      </xdr:spPr>
    </xdr:pic>
    <xdr:clientData/>
  </xdr:twoCellAnchor>
  <xdr:twoCellAnchor editAs="oneCell">
    <xdr:from>
      <xdr:col>2</xdr:col>
      <xdr:colOff>269876</xdr:colOff>
      <xdr:row>44</xdr:row>
      <xdr:rowOff>10584</xdr:rowOff>
    </xdr:from>
    <xdr:to>
      <xdr:col>2</xdr:col>
      <xdr:colOff>941917</xdr:colOff>
      <xdr:row>44</xdr:row>
      <xdr:rowOff>408004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82" t="22754" r="23807" b="24645"/>
        <a:stretch/>
      </xdr:blipFill>
      <xdr:spPr>
        <a:xfrm>
          <a:off x="1527176" y="24058034"/>
          <a:ext cx="672041" cy="397420"/>
        </a:xfrm>
        <a:prstGeom prst="rect">
          <a:avLst/>
        </a:prstGeom>
      </xdr:spPr>
    </xdr:pic>
    <xdr:clientData/>
  </xdr:twoCellAnchor>
  <xdr:twoCellAnchor editAs="oneCell">
    <xdr:from>
      <xdr:col>2</xdr:col>
      <xdr:colOff>320145</xdr:colOff>
      <xdr:row>46</xdr:row>
      <xdr:rowOff>31749</xdr:rowOff>
    </xdr:from>
    <xdr:to>
      <xdr:col>2</xdr:col>
      <xdr:colOff>898920</xdr:colOff>
      <xdr:row>47</xdr:row>
      <xdr:rowOff>54841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18" t="9191" r="8355" b="15646"/>
        <a:stretch/>
      </xdr:blipFill>
      <xdr:spPr>
        <a:xfrm rot="5400000">
          <a:off x="1752532" y="23949974"/>
          <a:ext cx="508001" cy="578775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16</xdr:row>
      <xdr:rowOff>38641</xdr:rowOff>
    </xdr:from>
    <xdr:to>
      <xdr:col>2</xdr:col>
      <xdr:colOff>908049</xdr:colOff>
      <xdr:row>17</xdr:row>
      <xdr:rowOff>10390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10" t="9804" r="8292" b="37092"/>
        <a:stretch/>
      </xdr:blipFill>
      <xdr:spPr>
        <a:xfrm>
          <a:off x="1454150" y="7518941"/>
          <a:ext cx="660399" cy="456659"/>
        </a:xfrm>
        <a:prstGeom prst="rect">
          <a:avLst/>
        </a:prstGeom>
      </xdr:spPr>
    </xdr:pic>
    <xdr:clientData/>
  </xdr:twoCellAnchor>
  <xdr:twoCellAnchor editAs="oneCell">
    <xdr:from>
      <xdr:col>2</xdr:col>
      <xdr:colOff>349248</xdr:colOff>
      <xdr:row>10</xdr:row>
      <xdr:rowOff>55887</xdr:rowOff>
    </xdr:from>
    <xdr:to>
      <xdr:col>2</xdr:col>
      <xdr:colOff>787400</xdr:colOff>
      <xdr:row>10</xdr:row>
      <xdr:rowOff>416790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01" t="15385" r="7849" b="14872"/>
        <a:stretch/>
      </xdr:blipFill>
      <xdr:spPr>
        <a:xfrm flipH="1">
          <a:off x="1555748" y="4399287"/>
          <a:ext cx="438152" cy="360903"/>
        </a:xfrm>
        <a:prstGeom prst="rect">
          <a:avLst/>
        </a:prstGeom>
      </xdr:spPr>
    </xdr:pic>
    <xdr:clientData/>
  </xdr:twoCellAnchor>
  <xdr:twoCellAnchor editAs="oneCell">
    <xdr:from>
      <xdr:col>2</xdr:col>
      <xdr:colOff>338667</xdr:colOff>
      <xdr:row>19</xdr:row>
      <xdr:rowOff>21168</xdr:rowOff>
    </xdr:from>
    <xdr:to>
      <xdr:col>2</xdr:col>
      <xdr:colOff>864840</xdr:colOff>
      <xdr:row>20</xdr:row>
      <xdr:rowOff>23093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19" t="12684" r="49319" b="39024"/>
        <a:stretch/>
      </xdr:blipFill>
      <xdr:spPr>
        <a:xfrm>
          <a:off x="1735667" y="10033001"/>
          <a:ext cx="526173" cy="486834"/>
        </a:xfrm>
        <a:prstGeom prst="rect">
          <a:avLst/>
        </a:prstGeom>
      </xdr:spPr>
    </xdr:pic>
    <xdr:clientData/>
  </xdr:twoCellAnchor>
  <xdr:twoCellAnchor editAs="oneCell">
    <xdr:from>
      <xdr:col>2</xdr:col>
      <xdr:colOff>264582</xdr:colOff>
      <xdr:row>43</xdr:row>
      <xdr:rowOff>10583</xdr:rowOff>
    </xdr:from>
    <xdr:to>
      <xdr:col>2</xdr:col>
      <xdr:colOff>873849</xdr:colOff>
      <xdr:row>43</xdr:row>
      <xdr:rowOff>444500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xmlns="" id="{00000000-0008-0000-03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29" t="35087" r="26031" b="21683"/>
        <a:stretch/>
      </xdr:blipFill>
      <xdr:spPr>
        <a:xfrm>
          <a:off x="1629832" y="26924000"/>
          <a:ext cx="609267" cy="433917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190499</xdr:colOff>
      <xdr:row>84</xdr:row>
      <xdr:rowOff>42331</xdr:rowOff>
    </xdr:from>
    <xdr:to>
      <xdr:col>2</xdr:col>
      <xdr:colOff>1073958</xdr:colOff>
      <xdr:row>84</xdr:row>
      <xdr:rowOff>391582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xmlns="" id="{00000000-0008-0000-03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749" y="50810581"/>
          <a:ext cx="905049" cy="349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93920</xdr:colOff>
      <xdr:row>81</xdr:row>
      <xdr:rowOff>71966</xdr:rowOff>
    </xdr:from>
    <xdr:to>
      <xdr:col>2</xdr:col>
      <xdr:colOff>1095946</xdr:colOff>
      <xdr:row>81</xdr:row>
      <xdr:rowOff>440074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xmlns="" id="{00000000-0008-0000-03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420" y="37613166"/>
          <a:ext cx="1002026" cy="368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48382</xdr:colOff>
      <xdr:row>80</xdr:row>
      <xdr:rowOff>63499</xdr:rowOff>
    </xdr:from>
    <xdr:to>
      <xdr:col>2</xdr:col>
      <xdr:colOff>978202</xdr:colOff>
      <xdr:row>81</xdr:row>
      <xdr:rowOff>13855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xmlns="" id="{00000000-0008-0000-03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3632" y="49148999"/>
          <a:ext cx="929820" cy="433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42333</xdr:colOff>
      <xdr:row>79</xdr:row>
      <xdr:rowOff>10582</xdr:rowOff>
    </xdr:from>
    <xdr:to>
      <xdr:col>2</xdr:col>
      <xdr:colOff>984250</xdr:colOff>
      <xdr:row>79</xdr:row>
      <xdr:rowOff>415776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xmlns="" id="{00000000-0008-0000-03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9333" y="43924360"/>
          <a:ext cx="941917" cy="405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317500</xdr:colOff>
      <xdr:row>78</xdr:row>
      <xdr:rowOff>52915</xdr:rowOff>
    </xdr:from>
    <xdr:to>
      <xdr:col>2</xdr:col>
      <xdr:colOff>984249</xdr:colOff>
      <xdr:row>79</xdr:row>
      <xdr:rowOff>21396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xmlns="" id="{00000000-0008-0000-03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8150" y="46446015"/>
          <a:ext cx="666749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383117</xdr:colOff>
      <xdr:row>75</xdr:row>
      <xdr:rowOff>510542</xdr:rowOff>
    </xdr:from>
    <xdr:to>
      <xdr:col>2</xdr:col>
      <xdr:colOff>977900</xdr:colOff>
      <xdr:row>76</xdr:row>
      <xdr:rowOff>465206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xmlns="" id="{00000000-0008-0000-03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617" y="39093142"/>
          <a:ext cx="594783" cy="475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328083</xdr:colOff>
      <xdr:row>75</xdr:row>
      <xdr:rowOff>31749</xdr:rowOff>
    </xdr:from>
    <xdr:to>
      <xdr:col>2</xdr:col>
      <xdr:colOff>1026583</xdr:colOff>
      <xdr:row>76</xdr:row>
      <xdr:rowOff>49759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xmlns="" id="{00000000-0008-0000-03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5383" y="40195499"/>
          <a:ext cx="698500" cy="502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232832</xdr:colOff>
      <xdr:row>71</xdr:row>
      <xdr:rowOff>74084</xdr:rowOff>
    </xdr:from>
    <xdr:to>
      <xdr:col>2</xdr:col>
      <xdr:colOff>1014369</xdr:colOff>
      <xdr:row>71</xdr:row>
      <xdr:rowOff>412750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xmlns="" id="{00000000-0008-0000-03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9832" y="40135529"/>
          <a:ext cx="781537" cy="33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311150</xdr:colOff>
      <xdr:row>68</xdr:row>
      <xdr:rowOff>0</xdr:rowOff>
    </xdr:from>
    <xdr:to>
      <xdr:col>2</xdr:col>
      <xdr:colOff>951720</xdr:colOff>
      <xdr:row>69</xdr:row>
      <xdr:rowOff>6158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xmlns="" id="{00000000-0008-0000-03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450" y="36709350"/>
          <a:ext cx="640570" cy="491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218018</xdr:colOff>
      <xdr:row>67</xdr:row>
      <xdr:rowOff>21166</xdr:rowOff>
    </xdr:from>
    <xdr:to>
      <xdr:col>2</xdr:col>
      <xdr:colOff>994130</xdr:colOff>
      <xdr:row>68</xdr:row>
      <xdr:rowOff>1924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xmlns="" id="{00000000-0008-0000-03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5318" y="36165366"/>
          <a:ext cx="776112" cy="465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294216</xdr:colOff>
      <xdr:row>64</xdr:row>
      <xdr:rowOff>463551</xdr:rowOff>
    </xdr:from>
    <xdr:to>
      <xdr:col>2</xdr:col>
      <xdr:colOff>960967</xdr:colOff>
      <xdr:row>65</xdr:row>
      <xdr:rowOff>460185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xmlns="" id="{00000000-0008-0000-03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716" y="30105351"/>
          <a:ext cx="666751" cy="47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93312</xdr:colOff>
      <xdr:row>64</xdr:row>
      <xdr:rowOff>63498</xdr:rowOff>
    </xdr:from>
    <xdr:to>
      <xdr:col>2</xdr:col>
      <xdr:colOff>969115</xdr:colOff>
      <xdr:row>64</xdr:row>
      <xdr:rowOff>455083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xmlns="" id="{00000000-0008-0000-03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562" y="34819165"/>
          <a:ext cx="875803" cy="391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296332</xdr:colOff>
      <xdr:row>17</xdr:row>
      <xdr:rowOff>42333</xdr:rowOff>
    </xdr:from>
    <xdr:to>
      <xdr:col>2</xdr:col>
      <xdr:colOff>841535</xdr:colOff>
      <xdr:row>17</xdr:row>
      <xdr:rowOff>402167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xmlns="" id="{00000000-0008-0000-03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582" y="12530666"/>
          <a:ext cx="545203" cy="359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391582</xdr:colOff>
      <xdr:row>20</xdr:row>
      <xdr:rowOff>42334</xdr:rowOff>
    </xdr:from>
    <xdr:to>
      <xdr:col>2</xdr:col>
      <xdr:colOff>867833</xdr:colOff>
      <xdr:row>21</xdr:row>
      <xdr:rowOff>17801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xmlns="" id="{00000000-0008-0000-03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882" y="10526184"/>
          <a:ext cx="476251" cy="460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391582</xdr:colOff>
      <xdr:row>21</xdr:row>
      <xdr:rowOff>42333</xdr:rowOff>
    </xdr:from>
    <xdr:to>
      <xdr:col>2</xdr:col>
      <xdr:colOff>857249</xdr:colOff>
      <xdr:row>22</xdr:row>
      <xdr:rowOff>18232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xmlns="" id="{00000000-0008-0000-03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8582" y="11641666"/>
          <a:ext cx="465667" cy="455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370416</xdr:colOff>
      <xdr:row>22</xdr:row>
      <xdr:rowOff>42333</xdr:rowOff>
    </xdr:from>
    <xdr:to>
      <xdr:col>2</xdr:col>
      <xdr:colOff>889000</xdr:colOff>
      <xdr:row>23</xdr:row>
      <xdr:rowOff>27608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xmlns="" id="{00000000-0008-0000-03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7416" y="11648721"/>
          <a:ext cx="518584" cy="470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359833</xdr:colOff>
      <xdr:row>24</xdr:row>
      <xdr:rowOff>10583</xdr:rowOff>
    </xdr:from>
    <xdr:to>
      <xdr:col>2</xdr:col>
      <xdr:colOff>852506</xdr:colOff>
      <xdr:row>25</xdr:row>
      <xdr:rowOff>1925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xmlns="" id="{00000000-0008-0000-03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083" y="16150166"/>
          <a:ext cx="492673" cy="476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389466</xdr:colOff>
      <xdr:row>25</xdr:row>
      <xdr:rowOff>292100</xdr:rowOff>
    </xdr:from>
    <xdr:to>
      <xdr:col>2</xdr:col>
      <xdr:colOff>874028</xdr:colOff>
      <xdr:row>26</xdr:row>
      <xdr:rowOff>288023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xmlns="" id="{00000000-0008-0000-03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5966" y="11645900"/>
          <a:ext cx="484562" cy="478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218249</xdr:colOff>
      <xdr:row>29</xdr:row>
      <xdr:rowOff>74082</xdr:rowOff>
    </xdr:from>
    <xdr:to>
      <xdr:col>2</xdr:col>
      <xdr:colOff>941916</xdr:colOff>
      <xdr:row>29</xdr:row>
      <xdr:rowOff>446314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xmlns="" id="{00000000-0008-0000-03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678" y="13256682"/>
          <a:ext cx="723667" cy="372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268816</xdr:colOff>
      <xdr:row>35</xdr:row>
      <xdr:rowOff>48684</xdr:rowOff>
    </xdr:from>
    <xdr:to>
      <xdr:col>2</xdr:col>
      <xdr:colOff>977900</xdr:colOff>
      <xdr:row>36</xdr:row>
      <xdr:rowOff>12393</xdr:rowOff>
    </xdr:to>
    <xdr:pic>
      <xdr:nvPicPr>
        <xdr:cNvPr id="236" name="Рисунок 235">
          <a:extLst>
            <a:ext uri="{FF2B5EF4-FFF2-40B4-BE49-F238E27FC236}">
              <a16:creationId xmlns:a16="http://schemas.microsoft.com/office/drawing/2014/main" xmlns="" id="{00000000-0008-0000-03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6116" y="17962034"/>
          <a:ext cx="709084" cy="453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0</xdr:colOff>
      <xdr:row>26</xdr:row>
      <xdr:rowOff>0</xdr:rowOff>
    </xdr:from>
    <xdr:ext cx="76200" cy="190500"/>
    <xdr:sp macro="" textlink="">
      <xdr:nvSpPr>
        <xdr:cNvPr id="237" name="Text Box 42">
          <a:extLst>
            <a:ext uri="{FF2B5EF4-FFF2-40B4-BE49-F238E27FC236}">
              <a16:creationId xmlns:a16="http://schemas.microsoft.com/office/drawing/2014/main" xmlns="" id="{00000000-0008-0000-0300-0000ED000000}"/>
            </a:ext>
          </a:extLst>
        </xdr:cNvPr>
        <xdr:cNvSpPr txBox="1">
          <a:spLocks noChangeArrowheads="1"/>
        </xdr:cNvSpPr>
      </xdr:nvSpPr>
      <xdr:spPr bwMode="auto">
        <a:xfrm>
          <a:off x="9786055" y="11049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40</xdr:row>
      <xdr:rowOff>0</xdr:rowOff>
    </xdr:from>
    <xdr:ext cx="76200" cy="190500"/>
    <xdr:sp macro="" textlink="">
      <xdr:nvSpPr>
        <xdr:cNvPr id="240" name="Text Box 42">
          <a:extLst>
            <a:ext uri="{FF2B5EF4-FFF2-40B4-BE49-F238E27FC236}">
              <a16:creationId xmlns:a16="http://schemas.microsoft.com/office/drawing/2014/main" xmlns="" id="{00000000-0008-0000-0300-0000F0000000}"/>
            </a:ext>
          </a:extLst>
        </xdr:cNvPr>
        <xdr:cNvSpPr txBox="1">
          <a:spLocks noChangeArrowheads="1"/>
        </xdr:cNvSpPr>
      </xdr:nvSpPr>
      <xdr:spPr bwMode="auto">
        <a:xfrm>
          <a:off x="9786055" y="54271333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40</xdr:row>
      <xdr:rowOff>0</xdr:rowOff>
    </xdr:from>
    <xdr:ext cx="76200" cy="190500"/>
    <xdr:sp macro="" textlink="">
      <xdr:nvSpPr>
        <xdr:cNvPr id="241" name="Text Box 42">
          <a:extLst>
            <a:ext uri="{FF2B5EF4-FFF2-40B4-BE49-F238E27FC236}">
              <a16:creationId xmlns:a16="http://schemas.microsoft.com/office/drawing/2014/main" xmlns="" id="{00000000-0008-0000-0300-0000F1000000}"/>
            </a:ext>
          </a:extLst>
        </xdr:cNvPr>
        <xdr:cNvSpPr txBox="1">
          <a:spLocks noChangeArrowheads="1"/>
        </xdr:cNvSpPr>
      </xdr:nvSpPr>
      <xdr:spPr bwMode="auto">
        <a:xfrm>
          <a:off x="9786055" y="54271333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40</xdr:row>
      <xdr:rowOff>0</xdr:rowOff>
    </xdr:from>
    <xdr:ext cx="85725" cy="190500"/>
    <xdr:sp macro="" textlink="">
      <xdr:nvSpPr>
        <xdr:cNvPr id="242" name="Text Box 42">
          <a:extLst>
            <a:ext uri="{FF2B5EF4-FFF2-40B4-BE49-F238E27FC236}">
              <a16:creationId xmlns:a16="http://schemas.microsoft.com/office/drawing/2014/main" xmlns="" id="{00000000-0008-0000-0300-0000F2000000}"/>
            </a:ext>
          </a:extLst>
        </xdr:cNvPr>
        <xdr:cNvSpPr txBox="1">
          <a:spLocks noChangeArrowheads="1"/>
        </xdr:cNvSpPr>
      </xdr:nvSpPr>
      <xdr:spPr bwMode="auto">
        <a:xfrm>
          <a:off x="2525888" y="54271333"/>
          <a:ext cx="85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40</xdr:row>
      <xdr:rowOff>0</xdr:rowOff>
    </xdr:from>
    <xdr:ext cx="85725" cy="190500"/>
    <xdr:sp macro="" textlink="">
      <xdr:nvSpPr>
        <xdr:cNvPr id="243" name="Text Box 42">
          <a:extLst>
            <a:ext uri="{FF2B5EF4-FFF2-40B4-BE49-F238E27FC236}">
              <a16:creationId xmlns:a16="http://schemas.microsoft.com/office/drawing/2014/main" xmlns="" id="{00000000-0008-0000-0300-0000F3000000}"/>
            </a:ext>
          </a:extLst>
        </xdr:cNvPr>
        <xdr:cNvSpPr txBox="1">
          <a:spLocks noChangeArrowheads="1"/>
        </xdr:cNvSpPr>
      </xdr:nvSpPr>
      <xdr:spPr bwMode="auto">
        <a:xfrm>
          <a:off x="2525888" y="54271333"/>
          <a:ext cx="85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40</xdr:row>
      <xdr:rowOff>0</xdr:rowOff>
    </xdr:from>
    <xdr:ext cx="76200" cy="180975"/>
    <xdr:sp macro="" textlink="">
      <xdr:nvSpPr>
        <xdr:cNvPr id="244" name="Text Box 42">
          <a:extLst>
            <a:ext uri="{FF2B5EF4-FFF2-40B4-BE49-F238E27FC236}">
              <a16:creationId xmlns:a16="http://schemas.microsoft.com/office/drawing/2014/main" xmlns="" id="{00000000-0008-0000-0300-0000F4000000}"/>
            </a:ext>
          </a:extLst>
        </xdr:cNvPr>
        <xdr:cNvSpPr txBox="1">
          <a:spLocks noChangeArrowheads="1"/>
        </xdr:cNvSpPr>
      </xdr:nvSpPr>
      <xdr:spPr bwMode="auto">
        <a:xfrm>
          <a:off x="9786055" y="54271333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40</xdr:row>
      <xdr:rowOff>0</xdr:rowOff>
    </xdr:from>
    <xdr:ext cx="76200" cy="180975"/>
    <xdr:sp macro="" textlink="">
      <xdr:nvSpPr>
        <xdr:cNvPr id="245" name="Text Box 42">
          <a:extLst>
            <a:ext uri="{FF2B5EF4-FFF2-40B4-BE49-F238E27FC236}">
              <a16:creationId xmlns:a16="http://schemas.microsoft.com/office/drawing/2014/main" xmlns="" id="{00000000-0008-0000-0300-0000F5000000}"/>
            </a:ext>
          </a:extLst>
        </xdr:cNvPr>
        <xdr:cNvSpPr txBox="1">
          <a:spLocks noChangeArrowheads="1"/>
        </xdr:cNvSpPr>
      </xdr:nvSpPr>
      <xdr:spPr bwMode="auto">
        <a:xfrm>
          <a:off x="9786055" y="54271333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40</xdr:row>
      <xdr:rowOff>0</xdr:rowOff>
    </xdr:from>
    <xdr:ext cx="85725" cy="180975"/>
    <xdr:sp macro="" textlink="">
      <xdr:nvSpPr>
        <xdr:cNvPr id="258" name="Text Box 42">
          <a:extLst>
            <a:ext uri="{FF2B5EF4-FFF2-40B4-BE49-F238E27FC236}">
              <a16:creationId xmlns:a16="http://schemas.microsoft.com/office/drawing/2014/main" xmlns="" id="{00000000-0008-0000-0300-000002010000}"/>
            </a:ext>
          </a:extLst>
        </xdr:cNvPr>
        <xdr:cNvSpPr txBox="1">
          <a:spLocks noChangeArrowheads="1"/>
        </xdr:cNvSpPr>
      </xdr:nvSpPr>
      <xdr:spPr bwMode="auto">
        <a:xfrm>
          <a:off x="2525888" y="54271333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40</xdr:row>
      <xdr:rowOff>0</xdr:rowOff>
    </xdr:from>
    <xdr:ext cx="85725" cy="180975"/>
    <xdr:sp macro="" textlink="">
      <xdr:nvSpPr>
        <xdr:cNvPr id="259" name="Text Box 42">
          <a:extLst>
            <a:ext uri="{FF2B5EF4-FFF2-40B4-BE49-F238E27FC236}">
              <a16:creationId xmlns:a16="http://schemas.microsoft.com/office/drawing/2014/main" xmlns="" id="{00000000-0008-0000-0300-000003010000}"/>
            </a:ext>
          </a:extLst>
        </xdr:cNvPr>
        <xdr:cNvSpPr txBox="1">
          <a:spLocks noChangeArrowheads="1"/>
        </xdr:cNvSpPr>
      </xdr:nvSpPr>
      <xdr:spPr bwMode="auto">
        <a:xfrm>
          <a:off x="2525888" y="54271333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40</xdr:row>
      <xdr:rowOff>0</xdr:rowOff>
    </xdr:from>
    <xdr:ext cx="76200" cy="190500"/>
    <xdr:sp macro="" textlink="">
      <xdr:nvSpPr>
        <xdr:cNvPr id="260" name="Text Box 42">
          <a:extLst>
            <a:ext uri="{FF2B5EF4-FFF2-40B4-BE49-F238E27FC236}">
              <a16:creationId xmlns:a16="http://schemas.microsoft.com/office/drawing/2014/main" xmlns="" id="{00000000-0008-0000-0300-000004010000}"/>
            </a:ext>
          </a:extLst>
        </xdr:cNvPr>
        <xdr:cNvSpPr txBox="1">
          <a:spLocks noChangeArrowheads="1"/>
        </xdr:cNvSpPr>
      </xdr:nvSpPr>
      <xdr:spPr bwMode="auto">
        <a:xfrm>
          <a:off x="9786055" y="54271333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40</xdr:row>
      <xdr:rowOff>0</xdr:rowOff>
    </xdr:from>
    <xdr:ext cx="76200" cy="190500"/>
    <xdr:sp macro="" textlink="">
      <xdr:nvSpPr>
        <xdr:cNvPr id="261" name="Text Box 42">
          <a:extLst>
            <a:ext uri="{FF2B5EF4-FFF2-40B4-BE49-F238E27FC236}">
              <a16:creationId xmlns:a16="http://schemas.microsoft.com/office/drawing/2014/main" xmlns="" id="{00000000-0008-0000-0300-000005010000}"/>
            </a:ext>
          </a:extLst>
        </xdr:cNvPr>
        <xdr:cNvSpPr txBox="1">
          <a:spLocks noChangeArrowheads="1"/>
        </xdr:cNvSpPr>
      </xdr:nvSpPr>
      <xdr:spPr bwMode="auto">
        <a:xfrm>
          <a:off x="9786055" y="54271333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40</xdr:row>
      <xdr:rowOff>0</xdr:rowOff>
    </xdr:from>
    <xdr:ext cx="85725" cy="190500"/>
    <xdr:sp macro="" textlink="">
      <xdr:nvSpPr>
        <xdr:cNvPr id="262" name="Text Box 42">
          <a:extLst>
            <a:ext uri="{FF2B5EF4-FFF2-40B4-BE49-F238E27FC236}">
              <a16:creationId xmlns:a16="http://schemas.microsoft.com/office/drawing/2014/main" xmlns="" id="{00000000-0008-0000-0300-000006010000}"/>
            </a:ext>
          </a:extLst>
        </xdr:cNvPr>
        <xdr:cNvSpPr txBox="1">
          <a:spLocks noChangeArrowheads="1"/>
        </xdr:cNvSpPr>
      </xdr:nvSpPr>
      <xdr:spPr bwMode="auto">
        <a:xfrm>
          <a:off x="2525888" y="54271333"/>
          <a:ext cx="85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40</xdr:row>
      <xdr:rowOff>0</xdr:rowOff>
    </xdr:from>
    <xdr:ext cx="85725" cy="190500"/>
    <xdr:sp macro="" textlink="">
      <xdr:nvSpPr>
        <xdr:cNvPr id="263" name="Text Box 42">
          <a:extLst>
            <a:ext uri="{FF2B5EF4-FFF2-40B4-BE49-F238E27FC236}">
              <a16:creationId xmlns:a16="http://schemas.microsoft.com/office/drawing/2014/main" xmlns="" id="{00000000-0008-0000-0300-000007010000}"/>
            </a:ext>
          </a:extLst>
        </xdr:cNvPr>
        <xdr:cNvSpPr txBox="1">
          <a:spLocks noChangeArrowheads="1"/>
        </xdr:cNvSpPr>
      </xdr:nvSpPr>
      <xdr:spPr bwMode="auto">
        <a:xfrm>
          <a:off x="2525888" y="54271333"/>
          <a:ext cx="85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40</xdr:row>
      <xdr:rowOff>0</xdr:rowOff>
    </xdr:from>
    <xdr:ext cx="76200" cy="190500"/>
    <xdr:sp macro="" textlink="">
      <xdr:nvSpPr>
        <xdr:cNvPr id="264" name="Text Box 42">
          <a:extLst>
            <a:ext uri="{FF2B5EF4-FFF2-40B4-BE49-F238E27FC236}">
              <a16:creationId xmlns:a16="http://schemas.microsoft.com/office/drawing/2014/main" xmlns="" id="{00000000-0008-0000-0300-000008010000}"/>
            </a:ext>
          </a:extLst>
        </xdr:cNvPr>
        <xdr:cNvSpPr txBox="1">
          <a:spLocks noChangeArrowheads="1"/>
        </xdr:cNvSpPr>
      </xdr:nvSpPr>
      <xdr:spPr bwMode="auto">
        <a:xfrm>
          <a:off x="9786055" y="54271333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40</xdr:row>
      <xdr:rowOff>0</xdr:rowOff>
    </xdr:from>
    <xdr:ext cx="76200" cy="190500"/>
    <xdr:sp macro="" textlink="">
      <xdr:nvSpPr>
        <xdr:cNvPr id="265" name="Text Box 42">
          <a:extLst>
            <a:ext uri="{FF2B5EF4-FFF2-40B4-BE49-F238E27FC236}">
              <a16:creationId xmlns:a16="http://schemas.microsoft.com/office/drawing/2014/main" xmlns="" id="{00000000-0008-0000-0300-000009010000}"/>
            </a:ext>
          </a:extLst>
        </xdr:cNvPr>
        <xdr:cNvSpPr txBox="1">
          <a:spLocks noChangeArrowheads="1"/>
        </xdr:cNvSpPr>
      </xdr:nvSpPr>
      <xdr:spPr bwMode="auto">
        <a:xfrm>
          <a:off x="9786055" y="54271333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40</xdr:row>
      <xdr:rowOff>0</xdr:rowOff>
    </xdr:from>
    <xdr:ext cx="76200" cy="180975"/>
    <xdr:sp macro="" textlink="">
      <xdr:nvSpPr>
        <xdr:cNvPr id="266" name="Text Box 42">
          <a:extLst>
            <a:ext uri="{FF2B5EF4-FFF2-40B4-BE49-F238E27FC236}">
              <a16:creationId xmlns:a16="http://schemas.microsoft.com/office/drawing/2014/main" xmlns="" id="{00000000-0008-0000-0300-00000A010000}"/>
            </a:ext>
          </a:extLst>
        </xdr:cNvPr>
        <xdr:cNvSpPr txBox="1">
          <a:spLocks noChangeArrowheads="1"/>
        </xdr:cNvSpPr>
      </xdr:nvSpPr>
      <xdr:spPr bwMode="auto">
        <a:xfrm>
          <a:off x="9786055" y="54271333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40</xdr:row>
      <xdr:rowOff>0</xdr:rowOff>
    </xdr:from>
    <xdr:ext cx="76200" cy="180975"/>
    <xdr:sp macro="" textlink="">
      <xdr:nvSpPr>
        <xdr:cNvPr id="267" name="Text Box 42">
          <a:extLst>
            <a:ext uri="{FF2B5EF4-FFF2-40B4-BE49-F238E27FC236}">
              <a16:creationId xmlns:a16="http://schemas.microsoft.com/office/drawing/2014/main" xmlns="" id="{00000000-0008-0000-0300-00000B010000}"/>
            </a:ext>
          </a:extLst>
        </xdr:cNvPr>
        <xdr:cNvSpPr txBox="1">
          <a:spLocks noChangeArrowheads="1"/>
        </xdr:cNvSpPr>
      </xdr:nvSpPr>
      <xdr:spPr bwMode="auto">
        <a:xfrm>
          <a:off x="9786055" y="54271333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87371</xdr:colOff>
      <xdr:row>40</xdr:row>
      <xdr:rowOff>165100</xdr:rowOff>
    </xdr:from>
    <xdr:to>
      <xdr:col>2</xdr:col>
      <xdr:colOff>1014340</xdr:colOff>
      <xdr:row>41</xdr:row>
      <xdr:rowOff>61191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671" y="20961350"/>
          <a:ext cx="926969" cy="381000"/>
        </a:xfrm>
        <a:prstGeom prst="rect">
          <a:avLst/>
        </a:prstGeom>
      </xdr:spPr>
    </xdr:pic>
    <xdr:clientData/>
  </xdr:twoCellAnchor>
  <xdr:twoCellAnchor editAs="oneCell">
    <xdr:from>
      <xdr:col>2</xdr:col>
      <xdr:colOff>469900</xdr:colOff>
      <xdr:row>83</xdr:row>
      <xdr:rowOff>28222</xdr:rowOff>
    </xdr:from>
    <xdr:to>
      <xdr:col>2</xdr:col>
      <xdr:colOff>879122</xdr:colOff>
      <xdr:row>83</xdr:row>
      <xdr:rowOff>437444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xmlns="" id="{00000000-0008-0000-03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42293822"/>
          <a:ext cx="409222" cy="409222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85</xdr:row>
      <xdr:rowOff>14815</xdr:rowOff>
    </xdr:from>
    <xdr:to>
      <xdr:col>2</xdr:col>
      <xdr:colOff>931333</xdr:colOff>
      <xdr:row>85</xdr:row>
      <xdr:rowOff>387840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8A68AD11-D8A6-4B99-897A-52E599931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3194815"/>
          <a:ext cx="709083" cy="37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53</xdr:row>
      <xdr:rowOff>1</xdr:rowOff>
    </xdr:from>
    <xdr:to>
      <xdr:col>2</xdr:col>
      <xdr:colOff>1117600</xdr:colOff>
      <xdr:row>54</xdr:row>
      <xdr:rowOff>92942</xdr:rowOff>
    </xdr:to>
    <xdr:pic>
      <xdr:nvPicPr>
        <xdr:cNvPr id="57" name="Рисунок 8">
          <a:extLst>
            <a:ext uri="{FF2B5EF4-FFF2-40B4-BE49-F238E27FC236}">
              <a16:creationId xmlns:a16="http://schemas.microsoft.com/office/drawing/2014/main" xmlns="" id="{B291FBAC-102A-42B1-9654-A43BC37637A8}"/>
            </a:ext>
          </a:extLst>
        </xdr:cNvPr>
        <xdr:cNvPicPr/>
      </xdr:nvPicPr>
      <xdr:blipFill>
        <a:blip xmlns:r="http://schemas.openxmlformats.org/officeDocument/2006/relationships" r:embed="rId61"/>
        <a:stretch/>
      </xdr:blipFill>
      <xdr:spPr bwMode="auto">
        <a:xfrm>
          <a:off x="1473200" y="24561801"/>
          <a:ext cx="850900" cy="57554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254000</xdr:colOff>
      <xdr:row>54</xdr:row>
      <xdr:rowOff>0</xdr:rowOff>
    </xdr:from>
    <xdr:to>
      <xdr:col>2</xdr:col>
      <xdr:colOff>984250</xdr:colOff>
      <xdr:row>55</xdr:row>
      <xdr:rowOff>48491</xdr:rowOff>
    </xdr:to>
    <xdr:pic>
      <xdr:nvPicPr>
        <xdr:cNvPr id="58" name="Рисунок 16">
          <a:extLst>
            <a:ext uri="{FF2B5EF4-FFF2-40B4-BE49-F238E27FC236}">
              <a16:creationId xmlns:a16="http://schemas.microsoft.com/office/drawing/2014/main" xmlns="" id="{CF3A7591-E139-4B33-A04A-9B4178252FAA}"/>
            </a:ext>
          </a:extLst>
        </xdr:cNvPr>
        <xdr:cNvPicPr/>
      </xdr:nvPicPr>
      <xdr:blipFill>
        <a:blip xmlns:r="http://schemas.openxmlformats.org/officeDocument/2006/relationships" r:embed="rId62"/>
        <a:srcRect l="21910" t="35206" r="18152" b="18867"/>
        <a:stretch/>
      </xdr:blipFill>
      <xdr:spPr bwMode="auto">
        <a:xfrm>
          <a:off x="1460500" y="25044400"/>
          <a:ext cx="730250" cy="53109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162560</xdr:colOff>
      <xdr:row>54</xdr:row>
      <xdr:rowOff>313690</xdr:rowOff>
    </xdr:from>
    <xdr:to>
      <xdr:col>2</xdr:col>
      <xdr:colOff>1049866</xdr:colOff>
      <xdr:row>56</xdr:row>
      <xdr:rowOff>24640</xdr:rowOff>
    </xdr:to>
    <xdr:pic>
      <xdr:nvPicPr>
        <xdr:cNvPr id="59" name="Рисунок 1">
          <a:extLst>
            <a:ext uri="{FF2B5EF4-FFF2-40B4-BE49-F238E27FC236}">
              <a16:creationId xmlns:a16="http://schemas.microsoft.com/office/drawing/2014/main" xmlns="" id="{6DBE35FC-5001-4EF2-B6DA-FE1671D78514}"/>
            </a:ext>
          </a:extLst>
        </xdr:cNvPr>
        <xdr:cNvPicPr/>
      </xdr:nvPicPr>
      <xdr:blipFill>
        <a:blip xmlns:r="http://schemas.openxmlformats.org/officeDocument/2006/relationships" r:embed="rId63"/>
        <a:srcRect l="16107" t="28757" r="18646" b="16081"/>
        <a:stretch/>
      </xdr:blipFill>
      <xdr:spPr bwMode="auto">
        <a:xfrm>
          <a:off x="1369060" y="25358090"/>
          <a:ext cx="887306" cy="6761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82550</xdr:colOff>
      <xdr:row>89</xdr:row>
      <xdr:rowOff>107951</xdr:rowOff>
    </xdr:from>
    <xdr:to>
      <xdr:col>2</xdr:col>
      <xdr:colOff>1011765</xdr:colOff>
      <xdr:row>91</xdr:row>
      <xdr:rowOff>35792</xdr:rowOff>
    </xdr:to>
    <xdr:pic>
      <xdr:nvPicPr>
        <xdr:cNvPr id="60" name="Рисунок 71">
          <a:extLst>
            <a:ext uri="{FF2B5EF4-FFF2-40B4-BE49-F238E27FC236}">
              <a16:creationId xmlns:a16="http://schemas.microsoft.com/office/drawing/2014/main" xmlns="" id="{56DEE80D-0E94-4B64-9C5D-BCBDD38394C2}"/>
            </a:ext>
          </a:extLst>
        </xdr:cNvPr>
        <xdr:cNvPicPr/>
      </xdr:nvPicPr>
      <xdr:blipFill>
        <a:blip xmlns:r="http://schemas.openxmlformats.org/officeDocument/2006/relationships" r:embed="rId64"/>
        <a:stretch/>
      </xdr:blipFill>
      <xdr:spPr bwMode="auto">
        <a:xfrm>
          <a:off x="1289050" y="45002451"/>
          <a:ext cx="929215" cy="8953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258848</xdr:colOff>
      <xdr:row>12</xdr:row>
      <xdr:rowOff>42333</xdr:rowOff>
    </xdr:from>
    <xdr:to>
      <xdr:col>2</xdr:col>
      <xdr:colOff>965200</xdr:colOff>
      <xdr:row>12</xdr:row>
      <xdr:rowOff>462860</xdr:rowOff>
    </xdr:to>
    <xdr:pic>
      <xdr:nvPicPr>
        <xdr:cNvPr id="210" name="Рисунок 1">
          <a:extLst>
            <a:ext uri="{FF2B5EF4-FFF2-40B4-BE49-F238E27FC236}">
              <a16:creationId xmlns:a16="http://schemas.microsoft.com/office/drawing/2014/main" xmlns="" id="{1B76C944-B4EA-402A-B07C-D2F511A7E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5348" y="5274733"/>
          <a:ext cx="706352" cy="420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22</xdr:row>
      <xdr:rowOff>501650</xdr:rowOff>
    </xdr:from>
    <xdr:to>
      <xdr:col>2</xdr:col>
      <xdr:colOff>920750</xdr:colOff>
      <xdr:row>24</xdr:row>
      <xdr:rowOff>1043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3E7259D4-EFE1-6E17-1279-A11FF4965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0" y="14884400"/>
          <a:ext cx="577850" cy="489185"/>
        </a:xfrm>
        <a:prstGeom prst="rect">
          <a:avLst/>
        </a:prstGeom>
      </xdr:spPr>
    </xdr:pic>
    <xdr:clientData/>
  </xdr:twoCellAnchor>
  <xdr:twoCellAnchor editAs="oneCell">
    <xdr:from>
      <xdr:col>2</xdr:col>
      <xdr:colOff>260350</xdr:colOff>
      <xdr:row>36</xdr:row>
      <xdr:rowOff>165100</xdr:rowOff>
    </xdr:from>
    <xdr:to>
      <xdr:col>2</xdr:col>
      <xdr:colOff>980017</xdr:colOff>
      <xdr:row>37</xdr:row>
      <xdr:rowOff>49223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B133C9BB-84A0-4242-A2AD-D7C1E0A9B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7650" y="18097500"/>
          <a:ext cx="719667" cy="374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38</xdr:row>
      <xdr:rowOff>101601</xdr:rowOff>
    </xdr:from>
    <xdr:to>
      <xdr:col>2</xdr:col>
      <xdr:colOff>1003300</xdr:colOff>
      <xdr:row>38</xdr:row>
      <xdr:rowOff>461469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62EF43B5-214E-5E47-18E9-00137A354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1450" y="17653001"/>
          <a:ext cx="768350" cy="359868"/>
        </a:xfrm>
        <a:prstGeom prst="rect">
          <a:avLst/>
        </a:prstGeom>
      </xdr:spPr>
    </xdr:pic>
    <xdr:clientData/>
  </xdr:twoCellAnchor>
  <xdr:oneCellAnchor>
    <xdr:from>
      <xdr:col>2</xdr:col>
      <xdr:colOff>275166</xdr:colOff>
      <xdr:row>37</xdr:row>
      <xdr:rowOff>105834</xdr:rowOff>
    </xdr:from>
    <xdr:ext cx="709084" cy="453814"/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E869B55C-9EBF-423C-BC1A-65EF4B163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2466" y="18514484"/>
          <a:ext cx="709084" cy="453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279400</xdr:colOff>
      <xdr:row>33</xdr:row>
      <xdr:rowOff>25401</xdr:rowOff>
    </xdr:from>
    <xdr:to>
      <xdr:col>2</xdr:col>
      <xdr:colOff>889000</xdr:colOff>
      <xdr:row>33</xdr:row>
      <xdr:rowOff>461053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DB935E60-DCE1-F74B-F3C7-A97F67E18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" y="15240001"/>
          <a:ext cx="609600" cy="43565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353786</xdr:colOff>
      <xdr:row>7</xdr:row>
      <xdr:rowOff>63500</xdr:rowOff>
    </xdr:from>
    <xdr:to>
      <xdr:col>2</xdr:col>
      <xdr:colOff>1541008</xdr:colOff>
      <xdr:row>8</xdr:row>
      <xdr:rowOff>344714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12" t="18533" r="20867" b="19959"/>
        <a:stretch/>
      </xdr:blipFill>
      <xdr:spPr bwMode="auto">
        <a:xfrm rot="21039975">
          <a:off x="1433286" y="4526643"/>
          <a:ext cx="1187222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471714</xdr:colOff>
      <xdr:row>6</xdr:row>
      <xdr:rowOff>72571</xdr:rowOff>
    </xdr:from>
    <xdr:to>
      <xdr:col>2</xdr:col>
      <xdr:colOff>1505858</xdr:colOff>
      <xdr:row>6</xdr:row>
      <xdr:rowOff>572489</xdr:rowOff>
    </xdr:to>
    <xdr:pic>
      <xdr:nvPicPr>
        <xdr:cNvPr id="9" name="Рисунок 1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8" t="22981" r="18186" b="26006"/>
        <a:stretch/>
      </xdr:blipFill>
      <xdr:spPr bwMode="auto">
        <a:xfrm>
          <a:off x="1551214" y="3927928"/>
          <a:ext cx="1034144" cy="499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</xdr:row>
      <xdr:rowOff>32658</xdr:rowOff>
    </xdr:from>
    <xdr:to>
      <xdr:col>8</xdr:col>
      <xdr:colOff>631371</xdr:colOff>
      <xdr:row>5</xdr:row>
      <xdr:rowOff>998764</xdr:rowOff>
    </xdr:to>
    <xdr:sp macro="" textlink="">
      <xdr:nvSpPr>
        <xdr:cNvPr id="5" name="Скругленный прямоугольник 17">
          <a:extLst>
            <a:ext uri="{FF2B5EF4-FFF2-40B4-BE49-F238E27FC236}">
              <a16:creationId xmlns:a16="http://schemas.microsoft.com/office/drawing/2014/main" xmlns="" id="{7AC09399-EF68-47F9-A2E6-617B2E50CCF5}"/>
            </a:ext>
          </a:extLst>
        </xdr:cNvPr>
        <xdr:cNvSpPr/>
      </xdr:nvSpPr>
      <xdr:spPr>
        <a:xfrm>
          <a:off x="0" y="2100944"/>
          <a:ext cx="13367657" cy="966106"/>
        </a:xfrm>
        <a:prstGeom prst="roundRect">
          <a:avLst/>
        </a:prstGeom>
        <a:gradFill flip="none" rotWithShape="1">
          <a:gsLst>
            <a:gs pos="100000">
              <a:schemeClr val="accent4">
                <a:lumMod val="60000"/>
                <a:lumOff val="40000"/>
              </a:schemeClr>
            </a:gs>
            <a:gs pos="100000">
              <a:schemeClr val="accent4">
                <a:lumMod val="60000"/>
                <a:lumOff val="40000"/>
              </a:schemeClr>
            </a:gs>
            <a:gs pos="0">
              <a:schemeClr val="accent4">
                <a:lumMod val="60000"/>
                <a:lumOff val="4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</a:ln>
        <a:effectLst>
          <a:glow>
            <a:schemeClr val="accent4">
              <a:lumMod val="60000"/>
              <a:lumOff val="40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stA="45000" endPos="0" dist="50800" dir="5400000" sy="-100000" algn="bl" rotWithShape="0"/>
        </a:effectLst>
        <a:scene3d>
          <a:camera prst="orthographicFront">
            <a:rot lat="0" lon="0" rev="0"/>
          </a:camera>
          <a:lightRig rig="threePt" dir="t"/>
        </a:scene3d>
        <a:sp3d>
          <a:bevelT w="133350" h="1270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Сахар - Срок годности 4 года при температуре от 0С до +40С и относительной влажности воздуха не более 70%   </a:t>
          </a:r>
        </a:p>
        <a:p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Джемы - Срок  годности  270 суток при температуре от 0 до +25  и относительной влажности воздуха не более 90%       </a:t>
          </a:r>
        </a:p>
        <a:p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Сгушеное молоко - Срок годности: 120 суток. Продукт изготволен по ГОСТ, для реализации требуется регистрация в ЕГАИС "Меркурий". 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485350</xdr:colOff>
      <xdr:row>16</xdr:row>
      <xdr:rowOff>49027</xdr:rowOff>
    </xdr:from>
    <xdr:to>
      <xdr:col>2</xdr:col>
      <xdr:colOff>957942</xdr:colOff>
      <xdr:row>16</xdr:row>
      <xdr:rowOff>450982</xdr:rowOff>
    </xdr:to>
    <xdr:pic>
      <xdr:nvPicPr>
        <xdr:cNvPr id="5" name="Рисунок 7" descr="C:\Users\user\Desktop\shou-boks-sharik-na-palochke.jpg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2779" y="6678427"/>
          <a:ext cx="472592" cy="401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461283</xdr:colOff>
      <xdr:row>12</xdr:row>
      <xdr:rowOff>44903</xdr:rowOff>
    </xdr:from>
    <xdr:to>
      <xdr:col>2</xdr:col>
      <xdr:colOff>979715</xdr:colOff>
      <xdr:row>12</xdr:row>
      <xdr:rowOff>460193</xdr:rowOff>
    </xdr:to>
    <xdr:pic>
      <xdr:nvPicPr>
        <xdr:cNvPr id="8" name="Рисунок 28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8712" y="4834617"/>
          <a:ext cx="518432" cy="415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400050</xdr:colOff>
      <xdr:row>14</xdr:row>
      <xdr:rowOff>28575</xdr:rowOff>
    </xdr:from>
    <xdr:to>
      <xdr:col>2</xdr:col>
      <xdr:colOff>914400</xdr:colOff>
      <xdr:row>15</xdr:row>
      <xdr:rowOff>2993</xdr:rowOff>
    </xdr:to>
    <xdr:pic>
      <xdr:nvPicPr>
        <xdr:cNvPr id="9" name="Рисунок 29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7479" y="5776232"/>
          <a:ext cx="514350" cy="453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356796</xdr:colOff>
      <xdr:row>7</xdr:row>
      <xdr:rowOff>0</xdr:rowOff>
    </xdr:from>
    <xdr:to>
      <xdr:col>2</xdr:col>
      <xdr:colOff>1034142</xdr:colOff>
      <xdr:row>8</xdr:row>
      <xdr:rowOff>46182</xdr:rowOff>
    </xdr:to>
    <xdr:pic>
      <xdr:nvPicPr>
        <xdr:cNvPr id="10" name="Рисунок 17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4225" y="2471057"/>
          <a:ext cx="677346" cy="525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199132</xdr:colOff>
      <xdr:row>7</xdr:row>
      <xdr:rowOff>478673</xdr:rowOff>
    </xdr:from>
    <xdr:to>
      <xdr:col>2</xdr:col>
      <xdr:colOff>1208314</xdr:colOff>
      <xdr:row>9</xdr:row>
      <xdr:rowOff>38485</xdr:rowOff>
    </xdr:to>
    <xdr:pic>
      <xdr:nvPicPr>
        <xdr:cNvPr id="14" name="Рисунок 20">
          <a:extLst>
            <a:ext uri="{FF2B5EF4-FFF2-40B4-BE49-F238E27FC236}">
              <a16:creationId xmlns:a16="http://schemas.microsoft.com/office/drawing/2014/main" xmlns="" id="{00000000-0008-0000-0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6561" y="2949730"/>
          <a:ext cx="1009182" cy="517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377829</xdr:colOff>
      <xdr:row>13</xdr:row>
      <xdr:rowOff>1</xdr:rowOff>
    </xdr:from>
    <xdr:to>
      <xdr:col>2</xdr:col>
      <xdr:colOff>827315</xdr:colOff>
      <xdr:row>14</xdr:row>
      <xdr:rowOff>30789</xdr:rowOff>
    </xdr:to>
    <xdr:pic>
      <xdr:nvPicPr>
        <xdr:cNvPr id="15" name="image190.png" title="Изображение">
          <a:extLst>
            <a:ext uri="{FF2B5EF4-FFF2-40B4-BE49-F238E27FC236}">
              <a16:creationId xmlns:a16="http://schemas.microsoft.com/office/drawing/2014/main" xmlns="" id="{00000000-0008-0000-0D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75258" y="5268687"/>
          <a:ext cx="449486" cy="509759"/>
        </a:xfrm>
        <a:prstGeom prst="rect">
          <a:avLst/>
        </a:prstGeom>
        <a:noFill/>
      </xdr:spPr>
    </xdr:pic>
    <xdr:clientData/>
  </xdr:twoCellAnchor>
  <xdr:twoCellAnchor>
    <xdr:from>
      <xdr:col>2</xdr:col>
      <xdr:colOff>410636</xdr:colOff>
      <xdr:row>10</xdr:row>
      <xdr:rowOff>370115</xdr:rowOff>
    </xdr:from>
    <xdr:to>
      <xdr:col>2</xdr:col>
      <xdr:colOff>1023256</xdr:colOff>
      <xdr:row>12</xdr:row>
      <xdr:rowOff>121343</xdr:rowOff>
    </xdr:to>
    <xdr:pic>
      <xdr:nvPicPr>
        <xdr:cNvPr id="16" name="image192.png" title="Изображение">
          <a:extLst>
            <a:ext uri="{FF2B5EF4-FFF2-40B4-BE49-F238E27FC236}">
              <a16:creationId xmlns:a16="http://schemas.microsoft.com/office/drawing/2014/main" xmlns="" id="{00000000-0008-0000-0D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08065" y="4278086"/>
          <a:ext cx="612620" cy="632971"/>
        </a:xfrm>
        <a:prstGeom prst="rect">
          <a:avLst/>
        </a:prstGeom>
        <a:noFill/>
      </xdr:spPr>
    </xdr:pic>
    <xdr:clientData/>
  </xdr:twoCellAnchor>
  <xdr:twoCellAnchor>
    <xdr:from>
      <xdr:col>2</xdr:col>
      <xdr:colOff>428064</xdr:colOff>
      <xdr:row>9</xdr:row>
      <xdr:rowOff>1474</xdr:rowOff>
    </xdr:from>
    <xdr:to>
      <xdr:col>2</xdr:col>
      <xdr:colOff>1012372</xdr:colOff>
      <xdr:row>10</xdr:row>
      <xdr:rowOff>2851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5493" y="3430474"/>
          <a:ext cx="584308" cy="480348"/>
        </a:xfrm>
        <a:prstGeom prst="rect">
          <a:avLst/>
        </a:prstGeom>
      </xdr:spPr>
    </xdr:pic>
    <xdr:clientData/>
  </xdr:twoCellAnchor>
  <xdr:twoCellAnchor editAs="oneCell">
    <xdr:from>
      <xdr:col>2</xdr:col>
      <xdr:colOff>450277</xdr:colOff>
      <xdr:row>18</xdr:row>
      <xdr:rowOff>41455</xdr:rowOff>
    </xdr:from>
    <xdr:to>
      <xdr:col>2</xdr:col>
      <xdr:colOff>1012371</xdr:colOff>
      <xdr:row>18</xdr:row>
      <xdr:rowOff>460359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9F66A5B0-913F-4319-ABF4-C48975CEC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706" y="7552598"/>
          <a:ext cx="562094" cy="418904"/>
        </a:xfrm>
        <a:prstGeom prst="rect">
          <a:avLst/>
        </a:prstGeom>
      </xdr:spPr>
    </xdr:pic>
    <xdr:clientData/>
  </xdr:twoCellAnchor>
  <xdr:twoCellAnchor>
    <xdr:from>
      <xdr:col>2</xdr:col>
      <xdr:colOff>443145</xdr:colOff>
      <xdr:row>13</xdr:row>
      <xdr:rowOff>10887</xdr:rowOff>
    </xdr:from>
    <xdr:to>
      <xdr:col>2</xdr:col>
      <xdr:colOff>936171</xdr:colOff>
      <xdr:row>14</xdr:row>
      <xdr:rowOff>41675</xdr:rowOff>
    </xdr:to>
    <xdr:pic>
      <xdr:nvPicPr>
        <xdr:cNvPr id="13" name="image190.png" title="Изображение">
          <a:extLst>
            <a:ext uri="{FF2B5EF4-FFF2-40B4-BE49-F238E27FC236}">
              <a16:creationId xmlns:a16="http://schemas.microsoft.com/office/drawing/2014/main" xmlns="" id="{FDC8CA51-B432-4026-9655-5F55B27B4188}"/>
            </a:ext>
          </a:extLst>
        </xdr:cNvPr>
        <xdr:cNvPicPr preferRelativeResize="0"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40574" y="5279573"/>
          <a:ext cx="493026" cy="509759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5</xdr:row>
      <xdr:rowOff>54428</xdr:rowOff>
    </xdr:from>
    <xdr:to>
      <xdr:col>9</xdr:col>
      <xdr:colOff>761999</xdr:colOff>
      <xdr:row>5</xdr:row>
      <xdr:rowOff>981528</xdr:rowOff>
    </xdr:to>
    <xdr:sp macro="" textlink="">
      <xdr:nvSpPr>
        <xdr:cNvPr id="18" name="Скругленный прямоугольник 9">
          <a:extLst>
            <a:ext uri="{FF2B5EF4-FFF2-40B4-BE49-F238E27FC236}">
              <a16:creationId xmlns:a16="http://schemas.microsoft.com/office/drawing/2014/main" xmlns="" id="{7A13E7EB-025D-42CC-BC68-97F8A04173AB}"/>
            </a:ext>
          </a:extLst>
        </xdr:cNvPr>
        <xdr:cNvSpPr/>
      </xdr:nvSpPr>
      <xdr:spPr>
        <a:xfrm>
          <a:off x="0" y="2122714"/>
          <a:ext cx="15196456" cy="927100"/>
        </a:xfrm>
        <a:prstGeom prst="roundRect">
          <a:avLst/>
        </a:prstGeom>
        <a:gradFill flip="none" rotWithShape="1">
          <a:gsLst>
            <a:gs pos="100000">
              <a:schemeClr val="accent4">
                <a:lumMod val="60000"/>
                <a:lumOff val="40000"/>
              </a:schemeClr>
            </a:gs>
            <a:gs pos="100000">
              <a:schemeClr val="accent4">
                <a:lumMod val="60000"/>
                <a:lumOff val="40000"/>
              </a:schemeClr>
            </a:gs>
            <a:gs pos="0">
              <a:schemeClr val="accent4">
                <a:lumMod val="60000"/>
                <a:lumOff val="4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</a:ln>
        <a:effectLst>
          <a:glow>
            <a:schemeClr val="accent4">
              <a:lumMod val="60000"/>
              <a:lumOff val="40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stA="45000" endPos="0" dist="50800" dir="5400000" sy="-100000" algn="bl" rotWithShape="0"/>
        </a:effectLst>
        <a:scene3d>
          <a:camera prst="orthographicFront">
            <a:rot lat="0" lon="0" rev="0"/>
          </a:camera>
          <a:lightRig rig="threePt" dir="t"/>
        </a:scene3d>
        <a:sp3d>
          <a:bevelT w="133350" h="1270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/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Товары импульсного спроса - возможность повысить продажи и сумму среднего чека в любой категории торговых точек</a:t>
          </a:r>
        </a:p>
        <a:p>
          <a:pPr marL="0" indent="0"/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Леденцовая карамель:</a:t>
          </a:r>
          <a:r>
            <a:rPr lang="ru-RU" sz="1600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с</a:t>
          </a: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рок годности 18 месяцев; Ванильное/шоколадное, карамельное мини-печенье на палочке: срок годности 3 месяца; Мармелад в виде разнообразных фигурок: срок годности 3 месяца; Марципановые сердечки в индивидуальной упаковке:</a:t>
          </a:r>
          <a:r>
            <a:rPr lang="ru-RU" sz="1600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с</a:t>
          </a: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рок годности 8 месяцев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794660</xdr:colOff>
      <xdr:row>8</xdr:row>
      <xdr:rowOff>174173</xdr:rowOff>
    </xdr:from>
    <xdr:to>
      <xdr:col>2</xdr:col>
      <xdr:colOff>1110343</xdr:colOff>
      <xdr:row>10</xdr:row>
      <xdr:rowOff>337456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D70FFDF3-94E8-4E81-A4D3-8304D52C3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3000" l="7667" r="94000">
                      <a14:foregroundMark x1="7667" y1="55833" x2="15833" y2="61000"/>
                      <a14:foregroundMark x1="26667" y1="92667" x2="30167" y2="93000"/>
                      <a14:foregroundMark x1="94000" y1="43500" x2="92333" y2="53333"/>
                      <a14:foregroundMark x1="71167" y1="38167" x2="77833" y2="298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546" y="3178630"/>
          <a:ext cx="1121226" cy="1121226"/>
        </a:xfrm>
        <a:prstGeom prst="rect">
          <a:avLst/>
        </a:prstGeom>
      </xdr:spPr>
    </xdr:pic>
    <xdr:clientData/>
  </xdr:twoCellAnchor>
  <xdr:twoCellAnchor editAs="oneCell">
    <xdr:from>
      <xdr:col>1</xdr:col>
      <xdr:colOff>735430</xdr:colOff>
      <xdr:row>6</xdr:row>
      <xdr:rowOff>60516</xdr:rowOff>
    </xdr:from>
    <xdr:to>
      <xdr:col>2</xdr:col>
      <xdr:colOff>1099457</xdr:colOff>
      <xdr:row>8</xdr:row>
      <xdr:rowOff>272143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9E01A3A2-DA08-4F48-BFAD-28F53E48A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1667" l="8000" r="97000">
                      <a14:foregroundMark x1="26500" y1="91833" x2="30833" y2="91500"/>
                      <a14:foregroundMark x1="8000" y1="55833" x2="8833" y2="59000"/>
                      <a14:foregroundMark x1="92167" y1="43167" x2="92333" y2="47833"/>
                      <a14:foregroundMark x1="69833" y1="40000" x2="76500" y2="31833"/>
                      <a14:foregroundMark x1="79167" y1="28167" x2="78000" y2="31500"/>
                      <a14:foregroundMark x1="95333" y1="46333" x2="97000" y2="44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316" y="3173830"/>
          <a:ext cx="1169570" cy="116957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43544</xdr:rowOff>
    </xdr:from>
    <xdr:to>
      <xdr:col>8</xdr:col>
      <xdr:colOff>620485</xdr:colOff>
      <xdr:row>5</xdr:row>
      <xdr:rowOff>970644</xdr:rowOff>
    </xdr:to>
    <xdr:sp macro="" textlink="">
      <xdr:nvSpPr>
        <xdr:cNvPr id="7" name="Скругленный прямоугольник 9">
          <a:extLst>
            <a:ext uri="{FF2B5EF4-FFF2-40B4-BE49-F238E27FC236}">
              <a16:creationId xmlns:a16="http://schemas.microsoft.com/office/drawing/2014/main" xmlns="" id="{4350CEB1-BF87-4B5B-BEEA-13CB2924A969}"/>
            </a:ext>
          </a:extLst>
        </xdr:cNvPr>
        <xdr:cNvSpPr/>
      </xdr:nvSpPr>
      <xdr:spPr>
        <a:xfrm>
          <a:off x="0" y="2111830"/>
          <a:ext cx="13356771" cy="927100"/>
        </a:xfrm>
        <a:prstGeom prst="roundRect">
          <a:avLst/>
        </a:prstGeom>
        <a:gradFill flip="none" rotWithShape="1">
          <a:gsLst>
            <a:gs pos="100000">
              <a:schemeClr val="accent4">
                <a:lumMod val="60000"/>
                <a:lumOff val="40000"/>
              </a:schemeClr>
            </a:gs>
            <a:gs pos="100000">
              <a:schemeClr val="accent4">
                <a:lumMod val="60000"/>
                <a:lumOff val="40000"/>
              </a:schemeClr>
            </a:gs>
            <a:gs pos="0">
              <a:schemeClr val="accent4">
                <a:lumMod val="60000"/>
                <a:lumOff val="4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</a:ln>
        <a:effectLst>
          <a:glow>
            <a:schemeClr val="accent4">
              <a:lumMod val="60000"/>
              <a:lumOff val="40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stA="45000" endPos="0" dist="50800" dir="5400000" sy="-100000" algn="bl" rotWithShape="0"/>
        </a:effectLst>
        <a:scene3d>
          <a:camera prst="orthographicFront">
            <a:rot lat="0" lon="0" rev="0"/>
          </a:camera>
          <a:lightRig rig="threePt" dir="t"/>
        </a:scene3d>
        <a:sp3d>
          <a:bevelT w="133350" h="1270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/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Мороженное ТМ "Русский Холод" - это оптимальный объем продукции в лотке – 3 кг;</a:t>
          </a:r>
          <a:r>
            <a:rPr lang="ru-RU" sz="1600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П</a:t>
          </a: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ластиковый лоток повышенной прочности, исключает повреждения при хранении и транспортировке</a:t>
          </a:r>
        </a:p>
        <a:p>
          <a:pPr marL="0" indent="0"/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ТРЕБУЕТСЯ РЕГИСТРАЦИЯ</a:t>
          </a:r>
          <a:r>
            <a:rPr lang="ru-RU" sz="1600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В </a:t>
          </a: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СИСТЕМЕ</a:t>
          </a:r>
          <a:r>
            <a:rPr lang="ru-RU" sz="1600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МЕРКУРИЙ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59266</xdr:colOff>
      <xdr:row>15</xdr:row>
      <xdr:rowOff>15875</xdr:rowOff>
    </xdr:from>
    <xdr:to>
      <xdr:col>2</xdr:col>
      <xdr:colOff>838199</xdr:colOff>
      <xdr:row>16</xdr:row>
      <xdr:rowOff>40837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695" y="5687332"/>
          <a:ext cx="778933" cy="503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370113</xdr:colOff>
      <xdr:row>7</xdr:row>
      <xdr:rowOff>54428</xdr:rowOff>
    </xdr:from>
    <xdr:to>
      <xdr:col>2</xdr:col>
      <xdr:colOff>794239</xdr:colOff>
      <xdr:row>8</xdr:row>
      <xdr:rowOff>34472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8121BE85-BA49-8BFC-7E17-F82101A1CB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9143" b="94286" l="3817" r="90840">
                      <a14:foregroundMark x1="8397" y1="36571" x2="4580" y2="54857"/>
                      <a14:foregroundMark x1="25954" y1="82286" x2="54962" y2="91429"/>
                      <a14:foregroundMark x1="54962" y1="91429" x2="57252" y2="94286"/>
                      <a14:foregroundMark x1="68702" y1="88000" x2="83206" y2="69714"/>
                      <a14:foregroundMark x1="83206" y1="69714" x2="90840" y2="30857"/>
                      <a14:foregroundMark x1="86260" y1="30857" x2="48092" y2="2857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8831"/>
        <a:stretch/>
      </xdr:blipFill>
      <xdr:spPr>
        <a:xfrm>
          <a:off x="1567542" y="3570514"/>
          <a:ext cx="424126" cy="459015"/>
        </a:xfrm>
        <a:prstGeom prst="rect">
          <a:avLst/>
        </a:prstGeom>
      </xdr:spPr>
    </xdr:pic>
    <xdr:clientData/>
  </xdr:twoCellAnchor>
  <xdr:twoCellAnchor editAs="oneCell">
    <xdr:from>
      <xdr:col>2</xdr:col>
      <xdr:colOff>159237</xdr:colOff>
      <xdr:row>8</xdr:row>
      <xdr:rowOff>10885</xdr:rowOff>
    </xdr:from>
    <xdr:to>
      <xdr:col>2</xdr:col>
      <xdr:colOff>901362</xdr:colOff>
      <xdr:row>8</xdr:row>
      <xdr:rowOff>457198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6F9025B3-ED26-4C9B-943D-5B86E84DE8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>
                      <a14:foregroundMark x1="82541" y1="49016" x2="82541" y2="62049"/>
                      <a14:foregroundMark x1="82295" y1="67705" x2="83279" y2="62049"/>
                      <a14:foregroundMark x1="81803" y1="68607" x2="79262" y2="6934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558" t="27907" r="9302" b="22093"/>
        <a:stretch/>
      </xdr:blipFill>
      <xdr:spPr>
        <a:xfrm>
          <a:off x="1356666" y="4005942"/>
          <a:ext cx="742125" cy="446313"/>
        </a:xfrm>
        <a:prstGeom prst="rect">
          <a:avLst/>
        </a:prstGeom>
      </xdr:spPr>
    </xdr:pic>
    <xdr:clientData/>
  </xdr:twoCellAnchor>
  <xdr:twoCellAnchor editAs="oneCell">
    <xdr:from>
      <xdr:col>2</xdr:col>
      <xdr:colOff>209229</xdr:colOff>
      <xdr:row>10</xdr:row>
      <xdr:rowOff>163287</xdr:rowOff>
    </xdr:from>
    <xdr:to>
      <xdr:col>2</xdr:col>
      <xdr:colOff>1088571</xdr:colOff>
      <xdr:row>12</xdr:row>
      <xdr:rowOff>84686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51C04FC-8DAD-402B-B2FD-61FFD6354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000" b="97375" l="10000" r="90000">
                      <a14:foregroundMark x1="69500" y1="28875" x2="66750" y2="19875"/>
                      <a14:foregroundMark x1="66750" y1="19875" x2="45500" y2="11750"/>
                      <a14:foregroundMark x1="45500" y1="11750" x2="34500" y2="20250"/>
                      <a14:foregroundMark x1="34500" y1="20250" x2="33000" y2="65875"/>
                      <a14:foregroundMark x1="33375" y1="74625" x2="31500" y2="83625"/>
                      <a14:foregroundMark x1="31500" y1="83625" x2="39000" y2="94375"/>
                      <a14:foregroundMark x1="39000" y1="94375" x2="60715" y2="95750"/>
                      <a14:foregroundMark x1="24375" y1="28500" x2="25125" y2="86750"/>
                      <a14:foregroundMark x1="29875" y1="88875" x2="29875" y2="65125"/>
                      <a14:foregroundMark x1="63750" y1="54375" x2="75125" y2="56000"/>
                      <a14:foregroundMark x1="75125" y1="56000" x2="74750" y2="57000"/>
                      <a14:foregroundMark x1="46375" y1="43500" x2="47875" y2="47750"/>
                      <a14:foregroundMark x1="68000" y1="4875" x2="27000" y2="4875"/>
                      <a14:foregroundMark x1="27000" y1="2750" x2="36375" y2="2375"/>
                      <a14:foregroundMark x1="36375" y1="2375" x2="71125" y2="3250"/>
                      <a14:foregroundMark x1="78750" y1="54375" x2="78375" y2="52250"/>
                      <a14:foregroundMark x1="59625" y1="1000" x2="73500" y2="1000"/>
                      <a14:backgroundMark x1="66000" y1="98875" x2="85750" y2="96500"/>
                      <a14:backgroundMark x1="86875" y1="97250" x2="85250" y2="98125"/>
                      <a14:backgroundMark x1="75750" y1="95875" x2="60875" y2="9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658" y="3995058"/>
          <a:ext cx="879342" cy="879342"/>
        </a:xfrm>
        <a:prstGeom prst="rect">
          <a:avLst/>
        </a:prstGeom>
      </xdr:spPr>
    </xdr:pic>
    <xdr:clientData/>
  </xdr:twoCellAnchor>
  <xdr:twoCellAnchor editAs="oneCell">
    <xdr:from>
      <xdr:col>2</xdr:col>
      <xdr:colOff>60053</xdr:colOff>
      <xdr:row>11</xdr:row>
      <xdr:rowOff>174172</xdr:rowOff>
    </xdr:from>
    <xdr:to>
      <xdr:col>2</xdr:col>
      <xdr:colOff>793166</xdr:colOff>
      <xdr:row>12</xdr:row>
      <xdr:rowOff>387258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74654058-DD20-47ED-977D-795E1FF91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695" b="91620" l="9956" r="89956">
                      <a14:foregroundMark x1="31378" y1="9416" x2="27467" y2="5744"/>
                      <a14:foregroundMark x1="25422" y1="2731" x2="25422" y2="1789"/>
                      <a14:foregroundMark x1="67556" y1="91243" x2="70400" y2="9162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482" y="4484915"/>
          <a:ext cx="733113" cy="69205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43544</xdr:rowOff>
    </xdr:from>
    <xdr:to>
      <xdr:col>7</xdr:col>
      <xdr:colOff>631372</xdr:colOff>
      <xdr:row>6</xdr:row>
      <xdr:rowOff>970644</xdr:rowOff>
    </xdr:to>
    <xdr:sp macro="" textlink="">
      <xdr:nvSpPr>
        <xdr:cNvPr id="13" name="Скругленный прямоугольник 9">
          <a:extLst>
            <a:ext uri="{FF2B5EF4-FFF2-40B4-BE49-F238E27FC236}">
              <a16:creationId xmlns:a16="http://schemas.microsoft.com/office/drawing/2014/main" xmlns="" id="{832298DB-5E3E-4109-9C67-184443D2EA23}"/>
            </a:ext>
          </a:extLst>
        </xdr:cNvPr>
        <xdr:cNvSpPr/>
      </xdr:nvSpPr>
      <xdr:spPr>
        <a:xfrm>
          <a:off x="0" y="2514601"/>
          <a:ext cx="11092543" cy="927100"/>
        </a:xfrm>
        <a:prstGeom prst="roundRect">
          <a:avLst/>
        </a:prstGeom>
        <a:gradFill flip="none" rotWithShape="1">
          <a:gsLst>
            <a:gs pos="100000">
              <a:schemeClr val="accent4">
                <a:lumMod val="60000"/>
                <a:lumOff val="40000"/>
              </a:schemeClr>
            </a:gs>
            <a:gs pos="100000">
              <a:schemeClr val="accent4">
                <a:lumMod val="60000"/>
                <a:lumOff val="40000"/>
              </a:schemeClr>
            </a:gs>
            <a:gs pos="0">
              <a:schemeClr val="accent4">
                <a:lumMod val="60000"/>
                <a:lumOff val="4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</a:ln>
        <a:effectLst>
          <a:glow>
            <a:schemeClr val="accent4">
              <a:lumMod val="60000"/>
              <a:lumOff val="40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stA="45000" endPos="0" dist="50800" dir="5400000" sy="-100000" algn="bl" rotWithShape="0"/>
        </a:effectLst>
        <a:scene3d>
          <a:camera prst="orthographicFront">
            <a:rot lat="0" lon="0" rev="0"/>
          </a:camera>
          <a:lightRig rig="threePt" dir="t"/>
        </a:scene3d>
        <a:sp3d>
          <a:bevelT w="133350" h="1270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/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необычный формат интересный как детям, так и взрослым;  безупречно вкусно;  завораживающая процедура приготовления; яркая упаковка, привлекающая внимание; длительный срок хранения без температурного режима (18 месяцев)</a:t>
          </a:r>
        </a:p>
      </xdr:txBody>
    </xdr:sp>
    <xdr:clientData/>
  </xdr:twoCellAnchor>
  <xdr:twoCellAnchor>
    <xdr:from>
      <xdr:col>0</xdr:col>
      <xdr:colOff>0</xdr:colOff>
      <xdr:row>14</xdr:row>
      <xdr:rowOff>32658</xdr:rowOff>
    </xdr:from>
    <xdr:to>
      <xdr:col>7</xdr:col>
      <xdr:colOff>631372</xdr:colOff>
      <xdr:row>14</xdr:row>
      <xdr:rowOff>959758</xdr:rowOff>
    </xdr:to>
    <xdr:sp macro="" textlink="">
      <xdr:nvSpPr>
        <xdr:cNvPr id="14" name="Скругленный прямоугольник 9">
          <a:extLst>
            <a:ext uri="{FF2B5EF4-FFF2-40B4-BE49-F238E27FC236}">
              <a16:creationId xmlns:a16="http://schemas.microsoft.com/office/drawing/2014/main" xmlns="" id="{FD0C13F1-1B54-4202-90E4-7762823E3ED8}"/>
            </a:ext>
          </a:extLst>
        </xdr:cNvPr>
        <xdr:cNvSpPr/>
      </xdr:nvSpPr>
      <xdr:spPr>
        <a:xfrm>
          <a:off x="0" y="6749144"/>
          <a:ext cx="11092543" cy="927100"/>
        </a:xfrm>
        <a:prstGeom prst="roundRect">
          <a:avLst/>
        </a:prstGeom>
        <a:gradFill flip="none" rotWithShape="1">
          <a:gsLst>
            <a:gs pos="100000">
              <a:schemeClr val="accent4">
                <a:lumMod val="60000"/>
                <a:lumOff val="40000"/>
              </a:schemeClr>
            </a:gs>
            <a:gs pos="100000">
              <a:schemeClr val="accent4">
                <a:lumMod val="60000"/>
                <a:lumOff val="40000"/>
              </a:schemeClr>
            </a:gs>
            <a:gs pos="0">
              <a:schemeClr val="accent4">
                <a:lumMod val="60000"/>
                <a:lumOff val="4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</a:ln>
        <a:effectLst>
          <a:glow>
            <a:schemeClr val="accent4">
              <a:lumMod val="60000"/>
              <a:lumOff val="40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stA="45000" endPos="0" dist="50800" dir="5400000" sy="-100000" algn="bl" rotWithShape="0"/>
        </a:effectLst>
        <a:scene3d>
          <a:camera prst="orthographicFront">
            <a:rot lat="0" lon="0" rev="0"/>
          </a:camera>
          <a:lightRig rig="threePt" dir="t"/>
        </a:scene3d>
        <a:sp3d>
          <a:bevelT w="133350" h="1270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/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Обволакивающее ощущение тепла, интенсивный цвет, кремовый вкус и уникальная плотность - отличительные элементы итальянского шоколада. Смесь настоящего какао и сахара для приготовления горячего шоколада. Готовый к употреблению продукт. Продукт не содержит никаких химических добавок. Растворяется в горячей воде без остатка!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170439</xdr:colOff>
      <xdr:row>8</xdr:row>
      <xdr:rowOff>446314</xdr:rowOff>
    </xdr:from>
    <xdr:to>
      <xdr:col>2</xdr:col>
      <xdr:colOff>1246663</xdr:colOff>
      <xdr:row>10</xdr:row>
      <xdr:rowOff>120855</xdr:rowOff>
    </xdr:to>
    <xdr:pic>
      <xdr:nvPicPr>
        <xdr:cNvPr id="43" name="Рисунок 1">
          <a:extLst>
            <a:ext uri="{FF2B5EF4-FFF2-40B4-BE49-F238E27FC236}">
              <a16:creationId xmlns:a16="http://schemas.microsoft.com/office/drawing/2014/main" xmlns="" id="{00000000-0008-0000-1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868" y="4484914"/>
          <a:ext cx="1076224" cy="632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225777</xdr:colOff>
      <xdr:row>13</xdr:row>
      <xdr:rowOff>515057</xdr:rowOff>
    </xdr:from>
    <xdr:to>
      <xdr:col>2</xdr:col>
      <xdr:colOff>804333</xdr:colOff>
      <xdr:row>14</xdr:row>
      <xdr:rowOff>484412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1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82332" y="14894279"/>
          <a:ext cx="578556" cy="505578"/>
        </a:xfrm>
        <a:prstGeom prst="rect">
          <a:avLst/>
        </a:prstGeom>
      </xdr:spPr>
    </xdr:pic>
    <xdr:clientData/>
  </xdr:twoCellAnchor>
  <xdr:twoCellAnchor>
    <xdr:from>
      <xdr:col>2</xdr:col>
      <xdr:colOff>246557</xdr:colOff>
      <xdr:row>13</xdr:row>
      <xdr:rowOff>70554</xdr:rowOff>
    </xdr:from>
    <xdr:to>
      <xdr:col>2</xdr:col>
      <xdr:colOff>747888</xdr:colOff>
      <xdr:row>13</xdr:row>
      <xdr:rowOff>472721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0000000-0008-0000-1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03112" y="13807721"/>
          <a:ext cx="501331" cy="402167"/>
        </a:xfrm>
        <a:prstGeom prst="rect">
          <a:avLst/>
        </a:prstGeom>
      </xdr:spPr>
    </xdr:pic>
    <xdr:clientData/>
  </xdr:twoCellAnchor>
  <xdr:twoCellAnchor>
    <xdr:from>
      <xdr:col>2</xdr:col>
      <xdr:colOff>254000</xdr:colOff>
      <xdr:row>12</xdr:row>
      <xdr:rowOff>70554</xdr:rowOff>
    </xdr:from>
    <xdr:to>
      <xdr:col>2</xdr:col>
      <xdr:colOff>762001</xdr:colOff>
      <xdr:row>12</xdr:row>
      <xdr:rowOff>476703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00000000-0008-0000-1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10555" y="13271499"/>
          <a:ext cx="508001" cy="406149"/>
        </a:xfrm>
        <a:prstGeom prst="rect">
          <a:avLst/>
        </a:prstGeom>
      </xdr:spPr>
    </xdr:pic>
    <xdr:clientData/>
  </xdr:twoCellAnchor>
  <xdr:twoCellAnchor editAs="oneCell">
    <xdr:from>
      <xdr:col>2</xdr:col>
      <xdr:colOff>337335</xdr:colOff>
      <xdr:row>26</xdr:row>
      <xdr:rowOff>54128</xdr:rowOff>
    </xdr:from>
    <xdr:to>
      <xdr:col>2</xdr:col>
      <xdr:colOff>957264</xdr:colOff>
      <xdr:row>27</xdr:row>
      <xdr:rowOff>21773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1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34764" y="11201099"/>
          <a:ext cx="619929" cy="446616"/>
        </a:xfrm>
        <a:prstGeom prst="rect">
          <a:avLst/>
        </a:prstGeom>
      </xdr:spPr>
    </xdr:pic>
    <xdr:clientData/>
  </xdr:twoCellAnchor>
  <xdr:twoCellAnchor editAs="oneCell">
    <xdr:from>
      <xdr:col>2</xdr:col>
      <xdr:colOff>326570</xdr:colOff>
      <xdr:row>27</xdr:row>
      <xdr:rowOff>72136</xdr:rowOff>
    </xdr:from>
    <xdr:to>
      <xdr:col>2</xdr:col>
      <xdr:colOff>990031</xdr:colOff>
      <xdr:row>27</xdr:row>
      <xdr:rowOff>473530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1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3999" y="11698079"/>
          <a:ext cx="663461" cy="401394"/>
        </a:xfrm>
        <a:prstGeom prst="rect">
          <a:avLst/>
        </a:prstGeom>
      </xdr:spPr>
    </xdr:pic>
    <xdr:clientData/>
  </xdr:twoCellAnchor>
  <xdr:twoCellAnchor editAs="oneCell">
    <xdr:from>
      <xdr:col>2</xdr:col>
      <xdr:colOff>418495</xdr:colOff>
      <xdr:row>28</xdr:row>
      <xdr:rowOff>10885</xdr:rowOff>
    </xdr:from>
    <xdr:to>
      <xdr:col>2</xdr:col>
      <xdr:colOff>967630</xdr:colOff>
      <xdr:row>28</xdr:row>
      <xdr:rowOff>447624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1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15924" y="12115799"/>
          <a:ext cx="549135" cy="436739"/>
        </a:xfrm>
        <a:prstGeom prst="rect">
          <a:avLst/>
        </a:prstGeom>
      </xdr:spPr>
    </xdr:pic>
    <xdr:clientData/>
  </xdr:twoCellAnchor>
  <xdr:twoCellAnchor editAs="oneCell">
    <xdr:from>
      <xdr:col>2</xdr:col>
      <xdr:colOff>236095</xdr:colOff>
      <xdr:row>34</xdr:row>
      <xdr:rowOff>381000</xdr:rowOff>
    </xdr:from>
    <xdr:to>
      <xdr:col>2</xdr:col>
      <xdr:colOff>1153157</xdr:colOff>
      <xdr:row>36</xdr:row>
      <xdr:rowOff>126091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1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524" y="16622486"/>
          <a:ext cx="917062" cy="703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369863</xdr:colOff>
      <xdr:row>38</xdr:row>
      <xdr:rowOff>43544</xdr:rowOff>
    </xdr:from>
    <xdr:to>
      <xdr:col>2</xdr:col>
      <xdr:colOff>1099946</xdr:colOff>
      <xdr:row>38</xdr:row>
      <xdr:rowOff>419402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1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292" y="18124715"/>
          <a:ext cx="730083" cy="37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300050</xdr:colOff>
      <xdr:row>49</xdr:row>
      <xdr:rowOff>110998</xdr:rowOff>
    </xdr:from>
    <xdr:to>
      <xdr:col>2</xdr:col>
      <xdr:colOff>1014960</xdr:colOff>
      <xdr:row>49</xdr:row>
      <xdr:rowOff>401011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1000-00002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69" b="15069"/>
        <a:stretch/>
      </xdr:blipFill>
      <xdr:spPr bwMode="auto">
        <a:xfrm rot="21364502">
          <a:off x="1497479" y="23526169"/>
          <a:ext cx="714910" cy="290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349956</xdr:colOff>
      <xdr:row>16</xdr:row>
      <xdr:rowOff>48586</xdr:rowOff>
    </xdr:from>
    <xdr:to>
      <xdr:col>2</xdr:col>
      <xdr:colOff>816428</xdr:colOff>
      <xdr:row>16</xdr:row>
      <xdr:rowOff>452996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385" y="7363786"/>
          <a:ext cx="466472" cy="404410"/>
        </a:xfrm>
        <a:prstGeom prst="rect">
          <a:avLst/>
        </a:prstGeom>
      </xdr:spPr>
    </xdr:pic>
    <xdr:clientData/>
  </xdr:twoCellAnchor>
  <xdr:twoCellAnchor editAs="oneCell">
    <xdr:from>
      <xdr:col>2</xdr:col>
      <xdr:colOff>334633</xdr:colOff>
      <xdr:row>17</xdr:row>
      <xdr:rowOff>58350</xdr:rowOff>
    </xdr:from>
    <xdr:to>
      <xdr:col>2</xdr:col>
      <xdr:colOff>816429</xdr:colOff>
      <xdr:row>17</xdr:row>
      <xdr:rowOff>460900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2062" y="7852521"/>
          <a:ext cx="481796" cy="402550"/>
        </a:xfrm>
        <a:prstGeom prst="rect">
          <a:avLst/>
        </a:prstGeom>
      </xdr:spPr>
    </xdr:pic>
    <xdr:clientData/>
  </xdr:twoCellAnchor>
  <xdr:twoCellAnchor editAs="oneCell">
    <xdr:from>
      <xdr:col>2</xdr:col>
      <xdr:colOff>249755</xdr:colOff>
      <xdr:row>31</xdr:row>
      <xdr:rowOff>152401</xdr:rowOff>
    </xdr:from>
    <xdr:to>
      <xdr:col>2</xdr:col>
      <xdr:colOff>1064622</xdr:colOff>
      <xdr:row>32</xdr:row>
      <xdr:rowOff>276957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B72F11FF-1140-F4F7-DDF0-E5D3B8632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47184" y="15033172"/>
          <a:ext cx="814867" cy="603528"/>
        </a:xfrm>
        <a:prstGeom prst="rect">
          <a:avLst/>
        </a:prstGeom>
      </xdr:spPr>
    </xdr:pic>
    <xdr:clientData/>
  </xdr:twoCellAnchor>
  <xdr:twoCellAnchor editAs="oneCell">
    <xdr:from>
      <xdr:col>2</xdr:col>
      <xdr:colOff>359228</xdr:colOff>
      <xdr:row>51</xdr:row>
      <xdr:rowOff>50841</xdr:rowOff>
    </xdr:from>
    <xdr:to>
      <xdr:col>2</xdr:col>
      <xdr:colOff>751114</xdr:colOff>
      <xdr:row>51</xdr:row>
      <xdr:rowOff>410170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B1DB3920-3F2B-4074-A47A-70A22987B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657" y="24347755"/>
          <a:ext cx="391886" cy="359329"/>
        </a:xfrm>
        <a:prstGeom prst="rect">
          <a:avLst/>
        </a:prstGeom>
      </xdr:spPr>
    </xdr:pic>
    <xdr:clientData/>
  </xdr:twoCellAnchor>
  <xdr:twoCellAnchor editAs="oneCell">
    <xdr:from>
      <xdr:col>2</xdr:col>
      <xdr:colOff>371855</xdr:colOff>
      <xdr:row>48</xdr:row>
      <xdr:rowOff>156030</xdr:rowOff>
    </xdr:from>
    <xdr:to>
      <xdr:col>2</xdr:col>
      <xdr:colOff>953976</xdr:colOff>
      <xdr:row>48</xdr:row>
      <xdr:rowOff>413658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A7B34DE8-B125-A934-7896-75A44CBB3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69284" y="23092230"/>
          <a:ext cx="582121" cy="257628"/>
        </a:xfrm>
        <a:prstGeom prst="rect">
          <a:avLst/>
        </a:prstGeom>
      </xdr:spPr>
    </xdr:pic>
    <xdr:clientData/>
  </xdr:twoCellAnchor>
  <xdr:twoCellAnchor editAs="oneCell">
    <xdr:from>
      <xdr:col>2</xdr:col>
      <xdr:colOff>295094</xdr:colOff>
      <xdr:row>19</xdr:row>
      <xdr:rowOff>468086</xdr:rowOff>
    </xdr:from>
    <xdr:to>
      <xdr:col>2</xdr:col>
      <xdr:colOff>1262744</xdr:colOff>
      <xdr:row>21</xdr:row>
      <xdr:rowOff>381000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5208485C-9617-2E28-40B4-0293CF6E29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9361" b="89498" l="5769" r="95513">
                      <a14:foregroundMark x1="90385" y1="57078" x2="82372" y2="70776"/>
                      <a14:foregroundMark x1="95513" y1="54566" x2="88462" y2="65297"/>
                      <a14:foregroundMark x1="91987" y1="65982" x2="87179" y2="73288"/>
                      <a14:foregroundMark x1="63462" y1="78311" x2="66026" y2="79224"/>
                      <a14:foregroundMark x1="46795" y1="66667" x2="28846" y2="64155"/>
                      <a14:foregroundMark x1="28846" y1="64155" x2="26282" y2="63014"/>
                      <a14:foregroundMark x1="5769" y1="56849" x2="11538" y2="45890"/>
                      <a14:foregroundMark x1="11538" y1="45890" x2="15064" y2="42237"/>
                      <a14:backgroundMark x1="58333" y1="32877" x2="40064" y2="27626"/>
                      <a14:backgroundMark x1="40064" y1="27626" x2="54808" y2="13470"/>
                      <a14:backgroundMark x1="54808" y1="13470" x2="59295" y2="1347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5300" b="11011"/>
        <a:stretch/>
      </xdr:blipFill>
      <xdr:spPr>
        <a:xfrm rot="10800000" flipV="1">
          <a:off x="1492523" y="9144000"/>
          <a:ext cx="967650" cy="870857"/>
        </a:xfrm>
        <a:prstGeom prst="rect">
          <a:avLst/>
        </a:prstGeom>
      </xdr:spPr>
    </xdr:pic>
    <xdr:clientData/>
  </xdr:twoCellAnchor>
  <xdr:twoCellAnchor editAs="oneCell">
    <xdr:from>
      <xdr:col>2</xdr:col>
      <xdr:colOff>413657</xdr:colOff>
      <xdr:row>44</xdr:row>
      <xdr:rowOff>6351</xdr:rowOff>
    </xdr:from>
    <xdr:to>
      <xdr:col>2</xdr:col>
      <xdr:colOff>939801</xdr:colOff>
      <xdr:row>44</xdr:row>
      <xdr:rowOff>441089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966610E2-342B-83A4-8A4A-B95DB2414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611086" y="20732751"/>
          <a:ext cx="526144" cy="434738"/>
        </a:xfrm>
        <a:prstGeom prst="rect">
          <a:avLst/>
        </a:prstGeom>
      </xdr:spPr>
    </xdr:pic>
    <xdr:clientData/>
  </xdr:twoCellAnchor>
  <xdr:twoCellAnchor editAs="oneCell">
    <xdr:from>
      <xdr:col>2</xdr:col>
      <xdr:colOff>250370</xdr:colOff>
      <xdr:row>40</xdr:row>
      <xdr:rowOff>61687</xdr:rowOff>
    </xdr:from>
    <xdr:to>
      <xdr:col>2</xdr:col>
      <xdr:colOff>1066799</xdr:colOff>
      <xdr:row>40</xdr:row>
      <xdr:rowOff>424546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7543F0E3-42C6-448E-AC96-3E7BEB0A19A9}"/>
            </a:ext>
          </a:extLst>
        </xdr:cNvPr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74584" y="18797816"/>
          <a:ext cx="362859" cy="816429"/>
        </a:xfrm>
        <a:prstGeom prst="rect">
          <a:avLst/>
        </a:prstGeom>
      </xdr:spPr>
    </xdr:pic>
    <xdr:clientData/>
  </xdr:twoCellAnchor>
  <xdr:twoCellAnchor editAs="oneCell">
    <xdr:from>
      <xdr:col>2</xdr:col>
      <xdr:colOff>402770</xdr:colOff>
      <xdr:row>45</xdr:row>
      <xdr:rowOff>50417</xdr:rowOff>
    </xdr:from>
    <xdr:to>
      <xdr:col>2</xdr:col>
      <xdr:colOff>977899</xdr:colOff>
      <xdr:row>45</xdr:row>
      <xdr:rowOff>446813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48AC6A42-7793-955F-8409-0CC0D43E9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600199" y="21255788"/>
          <a:ext cx="575129" cy="396396"/>
        </a:xfrm>
        <a:prstGeom prst="rect">
          <a:avLst/>
        </a:prstGeom>
      </xdr:spPr>
    </xdr:pic>
    <xdr:clientData/>
  </xdr:twoCellAnchor>
  <xdr:twoCellAnchor>
    <xdr:from>
      <xdr:col>2</xdr:col>
      <xdr:colOff>283027</xdr:colOff>
      <xdr:row>42</xdr:row>
      <xdr:rowOff>69217</xdr:rowOff>
    </xdr:from>
    <xdr:to>
      <xdr:col>2</xdr:col>
      <xdr:colOff>952072</xdr:colOff>
      <xdr:row>42</xdr:row>
      <xdr:rowOff>433976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89E70ACF-6E9F-4938-8908-645893FE8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0456" y="19913874"/>
          <a:ext cx="669045" cy="364759"/>
        </a:xfrm>
        <a:prstGeom prst="rect">
          <a:avLst/>
        </a:prstGeom>
      </xdr:spPr>
    </xdr:pic>
    <xdr:clientData/>
  </xdr:twoCellAnchor>
  <xdr:twoCellAnchor editAs="oneCell">
    <xdr:from>
      <xdr:col>2</xdr:col>
      <xdr:colOff>428229</xdr:colOff>
      <xdr:row>58</xdr:row>
      <xdr:rowOff>69124</xdr:rowOff>
    </xdr:from>
    <xdr:to>
      <xdr:col>2</xdr:col>
      <xdr:colOff>953904</xdr:colOff>
      <xdr:row>58</xdr:row>
      <xdr:rowOff>435428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5C464FF3-5E46-3F45-850B-C3CA9EE1F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5658" y="27533781"/>
          <a:ext cx="525675" cy="366304"/>
        </a:xfrm>
        <a:prstGeom prst="rect">
          <a:avLst/>
        </a:prstGeom>
      </xdr:spPr>
    </xdr:pic>
    <xdr:clientData/>
  </xdr:twoCellAnchor>
  <xdr:twoCellAnchor editAs="oneCell">
    <xdr:from>
      <xdr:col>2</xdr:col>
      <xdr:colOff>48261</xdr:colOff>
      <xdr:row>59</xdr:row>
      <xdr:rowOff>66403</xdr:rowOff>
    </xdr:from>
    <xdr:to>
      <xdr:col>2</xdr:col>
      <xdr:colOff>640334</xdr:colOff>
      <xdr:row>60</xdr:row>
      <xdr:rowOff>21771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3D3D7C0B-A733-48D2-859A-F2C2CF338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/>
        <a:stretch>
          <a:fillRect/>
        </a:stretch>
      </xdr:blipFill>
      <xdr:spPr>
        <a:xfrm>
          <a:off x="1245690" y="28010032"/>
          <a:ext cx="592073" cy="434340"/>
        </a:xfrm>
        <a:prstGeom prst="rect">
          <a:avLst/>
        </a:prstGeom>
      </xdr:spPr>
    </xdr:pic>
    <xdr:clientData/>
  </xdr:twoCellAnchor>
  <xdr:twoCellAnchor editAs="oneCell">
    <xdr:from>
      <xdr:col>2</xdr:col>
      <xdr:colOff>692067</xdr:colOff>
      <xdr:row>59</xdr:row>
      <xdr:rowOff>72935</xdr:rowOff>
    </xdr:from>
    <xdr:to>
      <xdr:col>2</xdr:col>
      <xdr:colOff>1306284</xdr:colOff>
      <xdr:row>59</xdr:row>
      <xdr:rowOff>435428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D74974B4-2CA6-4A6D-947A-C22A15F7C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/>
        <a:srcRect/>
        <a:stretch>
          <a:fillRect/>
        </a:stretch>
      </xdr:blipFill>
      <xdr:spPr bwMode="auto">
        <a:xfrm>
          <a:off x="1889496" y="28016564"/>
          <a:ext cx="633267" cy="3624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380999</xdr:colOff>
      <xdr:row>61</xdr:row>
      <xdr:rowOff>398622</xdr:rowOff>
    </xdr:from>
    <xdr:to>
      <xdr:col>2</xdr:col>
      <xdr:colOff>829253</xdr:colOff>
      <xdr:row>62</xdr:row>
      <xdr:rowOff>361043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193613B0-8B28-4AC7-B06C-1313482E2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/>
        <a:stretch>
          <a:fillRect/>
        </a:stretch>
      </xdr:blipFill>
      <xdr:spPr>
        <a:xfrm>
          <a:off x="1578428" y="28821222"/>
          <a:ext cx="448254" cy="441392"/>
        </a:xfrm>
        <a:prstGeom prst="rect">
          <a:avLst/>
        </a:prstGeom>
      </xdr:spPr>
    </xdr:pic>
    <xdr:clientData/>
  </xdr:twoCellAnchor>
  <xdr:twoCellAnchor editAs="oneCell">
    <xdr:from>
      <xdr:col>2</xdr:col>
      <xdr:colOff>65314</xdr:colOff>
      <xdr:row>62</xdr:row>
      <xdr:rowOff>80142</xdr:rowOff>
    </xdr:from>
    <xdr:to>
      <xdr:col>2</xdr:col>
      <xdr:colOff>798323</xdr:colOff>
      <xdr:row>62</xdr:row>
      <xdr:rowOff>380094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4ED1F2A8-6785-4CE3-9D2B-2B30D9DCD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262743" y="29384485"/>
          <a:ext cx="733009" cy="2999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847272</xdr:colOff>
      <xdr:row>62</xdr:row>
      <xdr:rowOff>92348</xdr:rowOff>
    </xdr:from>
    <xdr:to>
      <xdr:col>2</xdr:col>
      <xdr:colOff>1229542</xdr:colOff>
      <xdr:row>62</xdr:row>
      <xdr:rowOff>370582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130B62AD-9D8D-4320-90C8-5351D6734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>
        <a:xfrm flipH="1">
          <a:off x="2044701" y="29396691"/>
          <a:ext cx="382270" cy="278234"/>
        </a:xfrm>
        <a:prstGeom prst="rect">
          <a:avLst/>
        </a:prstGeom>
      </xdr:spPr>
    </xdr:pic>
    <xdr:clientData/>
  </xdr:twoCellAnchor>
  <xdr:twoCellAnchor editAs="oneCell">
    <xdr:from>
      <xdr:col>2</xdr:col>
      <xdr:colOff>80918</xdr:colOff>
      <xdr:row>63</xdr:row>
      <xdr:rowOff>58058</xdr:rowOff>
    </xdr:from>
    <xdr:to>
      <xdr:col>2</xdr:col>
      <xdr:colOff>784831</xdr:colOff>
      <xdr:row>63</xdr:row>
      <xdr:rowOff>394608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4562DBF8-99E6-49C6-8D5C-64D20D8EE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1278347" y="29841372"/>
          <a:ext cx="703913" cy="336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805542</xdr:colOff>
      <xdr:row>63</xdr:row>
      <xdr:rowOff>89062</xdr:rowOff>
    </xdr:from>
    <xdr:to>
      <xdr:col>2</xdr:col>
      <xdr:colOff>1296095</xdr:colOff>
      <xdr:row>63</xdr:row>
      <xdr:rowOff>359229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445D286C-362D-4201-A596-4760393AF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>
        <a:xfrm>
          <a:off x="2002971" y="29872376"/>
          <a:ext cx="490553" cy="270167"/>
        </a:xfrm>
        <a:prstGeom prst="rect">
          <a:avLst/>
        </a:prstGeom>
      </xdr:spPr>
    </xdr:pic>
    <xdr:clientData/>
  </xdr:twoCellAnchor>
  <xdr:twoCellAnchor editAs="oneCell">
    <xdr:from>
      <xdr:col>2</xdr:col>
      <xdr:colOff>195943</xdr:colOff>
      <xdr:row>64</xdr:row>
      <xdr:rowOff>71551</xdr:rowOff>
    </xdr:from>
    <xdr:to>
      <xdr:col>2</xdr:col>
      <xdr:colOff>1036059</xdr:colOff>
      <xdr:row>65</xdr:row>
      <xdr:rowOff>22679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CE5D6CB7-8B8A-45A6-BAE4-63D64B6B8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1393372" y="30333837"/>
          <a:ext cx="840116" cy="43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206829</xdr:colOff>
      <xdr:row>66</xdr:row>
      <xdr:rowOff>82359</xdr:rowOff>
    </xdr:from>
    <xdr:to>
      <xdr:col>2</xdr:col>
      <xdr:colOff>1105445</xdr:colOff>
      <xdr:row>66</xdr:row>
      <xdr:rowOff>458449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BA8D86C-6997-49AB-B214-2E04DC2F4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258" y="31302588"/>
          <a:ext cx="898616" cy="376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227674</xdr:colOff>
      <xdr:row>65</xdr:row>
      <xdr:rowOff>65313</xdr:rowOff>
    </xdr:from>
    <xdr:to>
      <xdr:col>2</xdr:col>
      <xdr:colOff>1076665</xdr:colOff>
      <xdr:row>65</xdr:row>
      <xdr:rowOff>438150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875713FA-21F4-4C57-8C6D-CE47CCB42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5103" y="30806570"/>
          <a:ext cx="848991" cy="372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25</xdr:row>
      <xdr:rowOff>32657</xdr:rowOff>
    </xdr:from>
    <xdr:to>
      <xdr:col>13</xdr:col>
      <xdr:colOff>642256</xdr:colOff>
      <xdr:row>25</xdr:row>
      <xdr:rowOff>978262</xdr:rowOff>
    </xdr:to>
    <xdr:sp macro="" textlink="">
      <xdr:nvSpPr>
        <xdr:cNvPr id="52" name="Скругленный прямоугольник 31">
          <a:extLst>
            <a:ext uri="{FF2B5EF4-FFF2-40B4-BE49-F238E27FC236}">
              <a16:creationId xmlns:a16="http://schemas.microsoft.com/office/drawing/2014/main" xmlns="" id="{5960B921-0E43-470B-A824-80A9718AB6F1}"/>
            </a:ext>
          </a:extLst>
        </xdr:cNvPr>
        <xdr:cNvSpPr/>
      </xdr:nvSpPr>
      <xdr:spPr>
        <a:xfrm>
          <a:off x="0" y="11179628"/>
          <a:ext cx="17623970" cy="945605"/>
        </a:xfrm>
        <a:prstGeom prst="roundRect">
          <a:avLst/>
        </a:prstGeom>
        <a:gradFill flip="none" rotWithShape="1">
          <a:gsLst>
            <a:gs pos="100000">
              <a:schemeClr val="accent4">
                <a:lumMod val="60000"/>
                <a:lumOff val="40000"/>
              </a:schemeClr>
            </a:gs>
            <a:gs pos="100000">
              <a:schemeClr val="accent4">
                <a:lumMod val="60000"/>
                <a:lumOff val="40000"/>
              </a:schemeClr>
            </a:gs>
            <a:gs pos="0">
              <a:schemeClr val="accent4">
                <a:lumMod val="60000"/>
                <a:lumOff val="4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</a:ln>
        <a:effectLst>
          <a:glow>
            <a:schemeClr val="accent4">
              <a:lumMod val="60000"/>
              <a:lumOff val="40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stA="45000" endPos="0" dist="50800" dir="5400000" sy="-100000" algn="bl" rotWithShape="0"/>
        </a:effectLst>
        <a:scene3d>
          <a:camera prst="orthographicFront">
            <a:rot lat="0" lon="0" rev="0"/>
          </a:camera>
          <a:lightRig rig="threePt" dir="t"/>
        </a:scene3d>
        <a:sp3d>
          <a:bevelT w="133350" h="1270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Наши чизкейки - единственные в РФ для реализации из холодильной витрины!</a:t>
          </a:r>
          <a:r>
            <a:rPr lang="ru-RU" sz="1600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Отличный шанс сделать витрину кондитерксих изделий ещё уникальней!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4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370114</xdr:colOff>
      <xdr:row>53</xdr:row>
      <xdr:rowOff>18704</xdr:rowOff>
    </xdr:from>
    <xdr:to>
      <xdr:col>2</xdr:col>
      <xdr:colOff>816428</xdr:colOff>
      <xdr:row>53</xdr:row>
      <xdr:rowOff>432190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73656FA7-EA02-4C1C-B7F1-A02E985D2F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444" t="29464" r="33444" b="24494"/>
        <a:stretch/>
      </xdr:blipFill>
      <xdr:spPr>
        <a:xfrm>
          <a:off x="1567543" y="25273561"/>
          <a:ext cx="446314" cy="413486"/>
        </a:xfrm>
        <a:prstGeom prst="rect">
          <a:avLst/>
        </a:prstGeom>
      </xdr:spPr>
    </xdr:pic>
    <xdr:clientData/>
  </xdr:twoCellAnchor>
  <xdr:twoCellAnchor editAs="oneCell">
    <xdr:from>
      <xdr:col>2</xdr:col>
      <xdr:colOff>354431</xdr:colOff>
      <xdr:row>52</xdr:row>
      <xdr:rowOff>25007</xdr:rowOff>
    </xdr:from>
    <xdr:to>
      <xdr:col>2</xdr:col>
      <xdr:colOff>816428</xdr:colOff>
      <xdr:row>52</xdr:row>
      <xdr:rowOff>435429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F674E30-A1AB-4094-A5E3-63F67FEB8D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538" t="27493" r="32840" b="23676"/>
        <a:stretch/>
      </xdr:blipFill>
      <xdr:spPr>
        <a:xfrm>
          <a:off x="1551860" y="24800893"/>
          <a:ext cx="461997" cy="410422"/>
        </a:xfrm>
        <a:prstGeom prst="rect">
          <a:avLst/>
        </a:prstGeom>
      </xdr:spPr>
    </xdr:pic>
    <xdr:clientData/>
  </xdr:twoCellAnchor>
  <xdr:twoCellAnchor editAs="oneCell">
    <xdr:from>
      <xdr:col>2</xdr:col>
      <xdr:colOff>348340</xdr:colOff>
      <xdr:row>54</xdr:row>
      <xdr:rowOff>11224</xdr:rowOff>
    </xdr:from>
    <xdr:to>
      <xdr:col>2</xdr:col>
      <xdr:colOff>816427</xdr:colOff>
      <xdr:row>54</xdr:row>
      <xdr:rowOff>435428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97170426-E59C-4540-92C8-0AFDB930EC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7" t="27030" r="30450" b="22639"/>
        <a:stretch/>
      </xdr:blipFill>
      <xdr:spPr>
        <a:xfrm>
          <a:off x="1545769" y="25745053"/>
          <a:ext cx="468087" cy="42420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</xdr:row>
      <xdr:rowOff>32657</xdr:rowOff>
    </xdr:from>
    <xdr:to>
      <xdr:col>13</xdr:col>
      <xdr:colOff>642256</xdr:colOff>
      <xdr:row>57</xdr:row>
      <xdr:rowOff>978262</xdr:rowOff>
    </xdr:to>
    <xdr:sp macro="" textlink="">
      <xdr:nvSpPr>
        <xdr:cNvPr id="53" name="Скругленный прямоугольник 31">
          <a:extLst>
            <a:ext uri="{FF2B5EF4-FFF2-40B4-BE49-F238E27FC236}">
              <a16:creationId xmlns:a16="http://schemas.microsoft.com/office/drawing/2014/main" xmlns="" id="{AEF6E28E-6C98-4F5A-95AE-AED72E88BE29}"/>
            </a:ext>
          </a:extLst>
        </xdr:cNvPr>
        <xdr:cNvSpPr/>
      </xdr:nvSpPr>
      <xdr:spPr>
        <a:xfrm>
          <a:off x="0" y="27497314"/>
          <a:ext cx="17623970" cy="945605"/>
        </a:xfrm>
        <a:prstGeom prst="roundRect">
          <a:avLst/>
        </a:prstGeom>
        <a:gradFill flip="none" rotWithShape="1">
          <a:gsLst>
            <a:gs pos="100000">
              <a:schemeClr val="accent4">
                <a:lumMod val="60000"/>
                <a:lumOff val="40000"/>
              </a:schemeClr>
            </a:gs>
            <a:gs pos="100000">
              <a:schemeClr val="accent4">
                <a:lumMod val="60000"/>
                <a:lumOff val="40000"/>
              </a:schemeClr>
            </a:gs>
            <a:gs pos="0">
              <a:schemeClr val="accent4">
                <a:lumMod val="60000"/>
                <a:lumOff val="4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</a:ln>
        <a:effectLst>
          <a:glow>
            <a:schemeClr val="accent4">
              <a:lumMod val="60000"/>
              <a:lumOff val="40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stA="45000" endPos="0" dist="50800" dir="5400000" sy="-100000" algn="bl" rotWithShape="0"/>
        </a:effectLst>
        <a:scene3d>
          <a:camera prst="orthographicFront">
            <a:rot lat="0" lon="0" rev="0"/>
          </a:camera>
          <a:lightRig rig="threePt" dir="t"/>
        </a:scene3d>
        <a:sp3d>
          <a:bevelT w="133350" h="1270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Набор Питерский: идеально подобранный ассортимент мини-пирожных</a:t>
          </a:r>
          <a:r>
            <a:rPr lang="ru-RU" sz="1600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- к</a:t>
          </a: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орзиночка песочная с яблочным повидлом и кремом «Шарлотт», полоска бисквитная с кремом «Шарлотт» и апельсиновым конфитюром, полоска бисквитная с кремом на основе сгущеного молока, буше с кремом «Шарлотт», эклеры с кремом «Шарлотт».</a:t>
          </a:r>
          <a:r>
            <a:rPr lang="ru-RU" sz="1600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Знаменитое сахарное ассорти: Знаменитые сахарные трубочки заполнены кремом со сливочным вкусом с наполнителем "Черная смородина" и кремом со сливочным вкусом.</a:t>
          </a:r>
          <a:endParaRPr lang="ru-RU" sz="14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oneCellAnchor>
    <xdr:from>
      <xdr:col>2</xdr:col>
      <xdr:colOff>457199</xdr:colOff>
      <xdr:row>60</xdr:row>
      <xdr:rowOff>82936</xdr:rowOff>
    </xdr:from>
    <xdr:ext cx="448254" cy="365192"/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54A518FB-B32F-4879-AE03-1E85777E3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/>
        <a:stretch>
          <a:fillRect/>
        </a:stretch>
      </xdr:blipFill>
      <xdr:spPr>
        <a:xfrm>
          <a:off x="1654628" y="29550565"/>
          <a:ext cx="448254" cy="365192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450851</xdr:colOff>
      <xdr:row>15</xdr:row>
      <xdr:rowOff>156149</xdr:rowOff>
    </xdr:from>
    <xdr:to>
      <xdr:col>2</xdr:col>
      <xdr:colOff>968828</xdr:colOff>
      <xdr:row>16</xdr:row>
      <xdr:rowOff>339641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D78BDDBB-D2EC-3B85-8A84-393B46D55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280" y="7841463"/>
          <a:ext cx="517977" cy="6624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32658</xdr:rowOff>
    </xdr:from>
    <xdr:to>
      <xdr:col>9</xdr:col>
      <xdr:colOff>642258</xdr:colOff>
      <xdr:row>8</xdr:row>
      <xdr:rowOff>998764</xdr:rowOff>
    </xdr:to>
    <xdr:sp macro="" textlink="">
      <xdr:nvSpPr>
        <xdr:cNvPr id="12" name="Скругленный прямоугольник 17">
          <a:extLst>
            <a:ext uri="{FF2B5EF4-FFF2-40B4-BE49-F238E27FC236}">
              <a16:creationId xmlns:a16="http://schemas.microsoft.com/office/drawing/2014/main" xmlns="" id="{18C4D733-3645-458B-9B86-23DC1183D4EF}"/>
            </a:ext>
          </a:extLst>
        </xdr:cNvPr>
        <xdr:cNvSpPr/>
      </xdr:nvSpPr>
      <xdr:spPr>
        <a:xfrm>
          <a:off x="0" y="3668487"/>
          <a:ext cx="14227629" cy="966106"/>
        </a:xfrm>
        <a:prstGeom prst="roundRect">
          <a:avLst/>
        </a:prstGeom>
        <a:gradFill flip="none" rotWithShape="1">
          <a:gsLst>
            <a:gs pos="100000">
              <a:schemeClr val="accent4">
                <a:lumMod val="60000"/>
                <a:lumOff val="40000"/>
              </a:schemeClr>
            </a:gs>
            <a:gs pos="100000">
              <a:schemeClr val="accent4">
                <a:lumMod val="60000"/>
                <a:lumOff val="40000"/>
              </a:schemeClr>
            </a:gs>
            <a:gs pos="0">
              <a:schemeClr val="accent4">
                <a:lumMod val="60000"/>
                <a:lumOff val="4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</a:ln>
        <a:effectLst>
          <a:glow>
            <a:schemeClr val="accent4">
              <a:lumMod val="60000"/>
              <a:lumOff val="40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stA="45000" endPos="0" dist="50800" dir="5400000" sy="-100000" algn="bl" rotWithShape="0"/>
        </a:effectLst>
        <a:scene3d>
          <a:camera prst="orthographicFront">
            <a:rot lat="0" lon="0" rev="0"/>
          </a:camera>
          <a:lightRig rig="threePt" dir="t"/>
        </a:scene3d>
        <a:sp3d>
          <a:bevelT w="133350" h="1270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Полезный, полностью готовый  к употреблению продукт, в котором, благодаря исключающей обжарку технологии, отсутствуют канцерогены и сохраняются все полезные вещества</a:t>
          </a:r>
        </a:p>
        <a:p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Срок годности : 180 суток при -18С ; 14 сутокпри +7С</a:t>
          </a:r>
        </a:p>
      </xdr:txBody>
    </xdr:sp>
    <xdr:clientData/>
  </xdr:twoCellAnchor>
  <xdr:twoCellAnchor>
    <xdr:from>
      <xdr:col>0</xdr:col>
      <xdr:colOff>0</xdr:colOff>
      <xdr:row>14</xdr:row>
      <xdr:rowOff>21772</xdr:rowOff>
    </xdr:from>
    <xdr:to>
      <xdr:col>9</xdr:col>
      <xdr:colOff>642258</xdr:colOff>
      <xdr:row>14</xdr:row>
      <xdr:rowOff>987878</xdr:rowOff>
    </xdr:to>
    <xdr:sp macro="" textlink="">
      <xdr:nvSpPr>
        <xdr:cNvPr id="14" name="Скругленный прямоугольник 17">
          <a:extLst>
            <a:ext uri="{FF2B5EF4-FFF2-40B4-BE49-F238E27FC236}">
              <a16:creationId xmlns:a16="http://schemas.microsoft.com/office/drawing/2014/main" xmlns="" id="{2ECC9E9B-1280-4E6C-84BD-03493996B713}"/>
            </a:ext>
          </a:extLst>
        </xdr:cNvPr>
        <xdr:cNvSpPr/>
      </xdr:nvSpPr>
      <xdr:spPr>
        <a:xfrm>
          <a:off x="0" y="6411686"/>
          <a:ext cx="14227629" cy="966106"/>
        </a:xfrm>
        <a:prstGeom prst="roundRect">
          <a:avLst/>
        </a:prstGeom>
        <a:gradFill flip="none" rotWithShape="1">
          <a:gsLst>
            <a:gs pos="100000">
              <a:schemeClr val="accent4">
                <a:lumMod val="60000"/>
                <a:lumOff val="40000"/>
              </a:schemeClr>
            </a:gs>
            <a:gs pos="100000">
              <a:schemeClr val="accent4">
                <a:lumMod val="60000"/>
                <a:lumOff val="40000"/>
              </a:schemeClr>
            </a:gs>
            <a:gs pos="0">
              <a:schemeClr val="accent4">
                <a:lumMod val="60000"/>
                <a:lumOff val="4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</a:ln>
        <a:effectLst>
          <a:glow>
            <a:schemeClr val="accent4">
              <a:lumMod val="60000"/>
              <a:lumOff val="40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stA="45000" endPos="0" dist="50800" dir="5400000" sy="-100000" algn="bl" rotWithShape="0"/>
        </a:effectLst>
        <a:scene3d>
          <a:camera prst="orthographicFront">
            <a:rot lat="0" lon="0" rev="0"/>
          </a:camera>
          <a:lightRig rig="threePt" dir="t"/>
        </a:scene3d>
        <a:sp3d>
          <a:bevelT w="133350" h="1270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Пельмени, которые не</a:t>
          </a:r>
          <a:r>
            <a:rPr lang="ru-RU" sz="1600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нужно варить!</a:t>
          </a:r>
        </a:p>
        <a:p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Продукт продается в стаканчике с фольгированной крышкой и ложкой. Приготовление: открыть крышку, залить кипятком и перемешать, через 7 минут продукт готов к употреблению. Внутри: 16 пельменей с фаршем из говядины и курицы. Куриный или говяжий бульон.</a:t>
          </a:r>
        </a:p>
      </xdr:txBody>
    </xdr:sp>
    <xdr:clientData/>
  </xdr:twoCellAnchor>
  <xdr:twoCellAnchor editAs="oneCell">
    <xdr:from>
      <xdr:col>2</xdr:col>
      <xdr:colOff>250374</xdr:colOff>
      <xdr:row>10</xdr:row>
      <xdr:rowOff>246494</xdr:rowOff>
    </xdr:from>
    <xdr:to>
      <xdr:col>2</xdr:col>
      <xdr:colOff>1055914</xdr:colOff>
      <xdr:row>11</xdr:row>
      <xdr:rowOff>276021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5D533E41-B0B2-4E59-9AED-977582C215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86" t="21143" r="4286" b="21143"/>
        <a:stretch/>
      </xdr:blipFill>
      <xdr:spPr>
        <a:xfrm>
          <a:off x="1447803" y="5319237"/>
          <a:ext cx="805540" cy="508498"/>
        </a:xfrm>
        <a:prstGeom prst="rect">
          <a:avLst/>
        </a:prstGeom>
      </xdr:spPr>
    </xdr:pic>
    <xdr:clientData/>
  </xdr:twoCellAnchor>
  <xdr:twoCellAnchor editAs="oneCell">
    <xdr:from>
      <xdr:col>2</xdr:col>
      <xdr:colOff>212914</xdr:colOff>
      <xdr:row>9</xdr:row>
      <xdr:rowOff>51178</xdr:rowOff>
    </xdr:from>
    <xdr:to>
      <xdr:col>2</xdr:col>
      <xdr:colOff>1066800</xdr:colOff>
      <xdr:row>10</xdr:row>
      <xdr:rowOff>96422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58B77CFB-5F3F-4496-A530-41C4A2DF1E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7" t="21347" r="3327" b="21347"/>
        <a:stretch/>
      </xdr:blipFill>
      <xdr:spPr>
        <a:xfrm>
          <a:off x="1410343" y="4732035"/>
          <a:ext cx="853886" cy="52421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54429</xdr:rowOff>
    </xdr:from>
    <xdr:to>
      <xdr:col>9</xdr:col>
      <xdr:colOff>642258</xdr:colOff>
      <xdr:row>18</xdr:row>
      <xdr:rowOff>1020535</xdr:rowOff>
    </xdr:to>
    <xdr:sp macro="" textlink="">
      <xdr:nvSpPr>
        <xdr:cNvPr id="17" name="Скругленный прямоугольник 17">
          <a:extLst>
            <a:ext uri="{FF2B5EF4-FFF2-40B4-BE49-F238E27FC236}">
              <a16:creationId xmlns:a16="http://schemas.microsoft.com/office/drawing/2014/main" xmlns="" id="{CFD10F2C-686F-4E51-AAB3-6F5E8AEF59F8}"/>
            </a:ext>
          </a:extLst>
        </xdr:cNvPr>
        <xdr:cNvSpPr/>
      </xdr:nvSpPr>
      <xdr:spPr>
        <a:xfrm>
          <a:off x="0" y="9535886"/>
          <a:ext cx="14227629" cy="966106"/>
        </a:xfrm>
        <a:prstGeom prst="roundRect">
          <a:avLst/>
        </a:prstGeom>
        <a:gradFill flip="none" rotWithShape="1">
          <a:gsLst>
            <a:gs pos="100000">
              <a:schemeClr val="accent4">
                <a:lumMod val="60000"/>
                <a:lumOff val="40000"/>
              </a:schemeClr>
            </a:gs>
            <a:gs pos="100000">
              <a:schemeClr val="accent4">
                <a:lumMod val="60000"/>
                <a:lumOff val="40000"/>
              </a:schemeClr>
            </a:gs>
            <a:gs pos="0">
              <a:schemeClr val="accent4">
                <a:lumMod val="60000"/>
                <a:lumOff val="4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</a:ln>
        <a:effectLst>
          <a:glow>
            <a:schemeClr val="accent4">
              <a:lumMod val="60000"/>
              <a:lumOff val="40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stA="45000" endPos="0" dist="50800" dir="5400000" sy="-100000" algn="bl" rotWithShape="0"/>
        </a:effectLst>
        <a:scene3d>
          <a:camera prst="orthographicFront">
            <a:rot lat="0" lon="0" rev="0"/>
          </a:camera>
          <a:lightRig rig="threePt" dir="t"/>
        </a:scene3d>
        <a:sp3d>
          <a:bevelT w="133350" h="1270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Замороженные овощи и коллекция изделий из картофеля.  </a:t>
          </a:r>
        </a:p>
        <a:p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Уникальные моно-овощи и</a:t>
          </a:r>
          <a:r>
            <a:rPr lang="ru-RU" sz="1600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предлагаемые только КРАУН виды картофеля в удобной фасовке для того, чтобы сделать ассортимент на полках ещё привлекательней, разнообразней и шире!</a:t>
          </a:r>
        </a:p>
      </xdr:txBody>
    </xdr:sp>
    <xdr:clientData/>
  </xdr:twoCellAnchor>
  <xdr:twoCellAnchor>
    <xdr:from>
      <xdr:col>0</xdr:col>
      <xdr:colOff>0</xdr:colOff>
      <xdr:row>18</xdr:row>
      <xdr:rowOff>21771</xdr:rowOff>
    </xdr:from>
    <xdr:to>
      <xdr:col>9</xdr:col>
      <xdr:colOff>642258</xdr:colOff>
      <xdr:row>18</xdr:row>
      <xdr:rowOff>987877</xdr:rowOff>
    </xdr:to>
    <xdr:sp macro="" textlink="">
      <xdr:nvSpPr>
        <xdr:cNvPr id="18" name="Скругленный прямоугольник 17">
          <a:extLst>
            <a:ext uri="{FF2B5EF4-FFF2-40B4-BE49-F238E27FC236}">
              <a16:creationId xmlns:a16="http://schemas.microsoft.com/office/drawing/2014/main" xmlns="" id="{7805ABD5-DC6B-490E-B8E9-5CD4D207BFFF}"/>
            </a:ext>
          </a:extLst>
        </xdr:cNvPr>
        <xdr:cNvSpPr/>
      </xdr:nvSpPr>
      <xdr:spPr>
        <a:xfrm>
          <a:off x="0" y="9514114"/>
          <a:ext cx="14227629" cy="966106"/>
        </a:xfrm>
        <a:prstGeom prst="roundRect">
          <a:avLst/>
        </a:prstGeom>
        <a:gradFill flip="none" rotWithShape="1">
          <a:gsLst>
            <a:gs pos="100000">
              <a:schemeClr val="accent4">
                <a:lumMod val="60000"/>
                <a:lumOff val="40000"/>
              </a:schemeClr>
            </a:gs>
            <a:gs pos="100000">
              <a:schemeClr val="accent4">
                <a:lumMod val="60000"/>
                <a:lumOff val="40000"/>
              </a:schemeClr>
            </a:gs>
            <a:gs pos="0">
              <a:schemeClr val="accent4">
                <a:lumMod val="60000"/>
                <a:lumOff val="4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</a:ln>
        <a:effectLst>
          <a:glow>
            <a:schemeClr val="accent4">
              <a:lumMod val="60000"/>
              <a:lumOff val="40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stA="45000" endPos="0" dist="50800" dir="5400000" sy="-100000" algn="bl" rotWithShape="0"/>
        </a:effectLst>
        <a:scene3d>
          <a:camera prst="orthographicFront">
            <a:rot lat="0" lon="0" rev="0"/>
          </a:camera>
          <a:lightRig rig="threePt" dir="t"/>
        </a:scene3d>
        <a:sp3d>
          <a:bevelT w="133350" h="1270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Замороженные овощи и коллекция изделий из картофеля.  </a:t>
          </a:r>
        </a:p>
        <a:p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Уникальные моно-овощи и</a:t>
          </a:r>
          <a:r>
            <a:rPr lang="ru-RU" sz="1600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предлагаемые только КРАУН виды картофеля в удобной фасовке для того, чтобы сделать ассортимент на полках ещё привлекательней, разнообразней и шире!</a:t>
          </a:r>
        </a:p>
      </xdr:txBody>
    </xdr:sp>
    <xdr:clientData/>
  </xdr:twoCellAnchor>
  <xdr:twoCellAnchor>
    <xdr:from>
      <xdr:col>0</xdr:col>
      <xdr:colOff>0</xdr:colOff>
      <xdr:row>21</xdr:row>
      <xdr:rowOff>32658</xdr:rowOff>
    </xdr:from>
    <xdr:to>
      <xdr:col>9</xdr:col>
      <xdr:colOff>642258</xdr:colOff>
      <xdr:row>21</xdr:row>
      <xdr:rowOff>998764</xdr:rowOff>
    </xdr:to>
    <xdr:sp macro="" textlink="">
      <xdr:nvSpPr>
        <xdr:cNvPr id="19" name="Скругленный прямоугольник 17">
          <a:extLst>
            <a:ext uri="{FF2B5EF4-FFF2-40B4-BE49-F238E27FC236}">
              <a16:creationId xmlns:a16="http://schemas.microsoft.com/office/drawing/2014/main" xmlns="" id="{0D403CC0-7C9C-4746-AAD9-88C7AD0AD4FA}"/>
            </a:ext>
          </a:extLst>
        </xdr:cNvPr>
        <xdr:cNvSpPr/>
      </xdr:nvSpPr>
      <xdr:spPr>
        <a:xfrm>
          <a:off x="0" y="11212287"/>
          <a:ext cx="14227629" cy="966106"/>
        </a:xfrm>
        <a:prstGeom prst="roundRect">
          <a:avLst/>
        </a:prstGeom>
        <a:gradFill flip="none" rotWithShape="1">
          <a:gsLst>
            <a:gs pos="100000">
              <a:schemeClr val="accent4">
                <a:lumMod val="60000"/>
                <a:lumOff val="40000"/>
              </a:schemeClr>
            </a:gs>
            <a:gs pos="100000">
              <a:schemeClr val="accent4">
                <a:lumMod val="60000"/>
                <a:lumOff val="40000"/>
              </a:schemeClr>
            </a:gs>
            <a:gs pos="0">
              <a:schemeClr val="accent4">
                <a:lumMod val="60000"/>
                <a:lumOff val="4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</a:ln>
        <a:effectLst>
          <a:glow>
            <a:schemeClr val="accent4">
              <a:lumMod val="60000"/>
              <a:lumOff val="40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stA="45000" endPos="0" dist="50800" dir="5400000" sy="-100000" algn="bl" rotWithShape="0"/>
        </a:effectLst>
        <a:scene3d>
          <a:camera prst="orthographicFront">
            <a:rot lat="0" lon="0" rev="0"/>
          </a:camera>
          <a:lightRig rig="threePt" dir="t"/>
        </a:scene3d>
        <a:sp3d>
          <a:bevelT w="133350" h="1270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Уникальный продукт, который представлен эксклюзивно в ассортименте КРАУН. Резкая потребность в замороженных смесях овощей не оставила магазины по всей России в стороне. Предложение КРАУН способно отличить ассортимент в этой нише в лучшую сторону от конкурентов и сделать покупателям более выгодное предложение за счёт фасовки и цены. Срок хранения при темп. -18°С - 730 суток</a:t>
          </a:r>
        </a:p>
      </xdr:txBody>
    </xdr:sp>
    <xdr:clientData/>
  </xdr:twoCellAnchor>
  <xdr:twoCellAnchor editAs="oneCell">
    <xdr:from>
      <xdr:col>2</xdr:col>
      <xdr:colOff>576942</xdr:colOff>
      <xdr:row>22</xdr:row>
      <xdr:rowOff>54427</xdr:rowOff>
    </xdr:from>
    <xdr:to>
      <xdr:col>3</xdr:col>
      <xdr:colOff>65314</xdr:colOff>
      <xdr:row>23</xdr:row>
      <xdr:rowOff>402769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478BA2EC-E0F8-4E45-BBA1-68F041406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>
                      <a14:foregroundMark x1="68267" y1="46733" x2="60267" y2="46733"/>
                      <a14:foregroundMark x1="68800" y1="23533" x2="61200" y2="24400"/>
                      <a14:foregroundMark x1="42333" y1="53800" x2="35867" y2="62067"/>
                      <a14:foregroundMark x1="33267" y1="75267" x2="38533" y2="80267"/>
                      <a14:foregroundMark x1="21467" y1="77667" x2="28800" y2="73533"/>
                      <a14:foregroundMark x1="23800" y1="67333" x2="29133" y2="69733"/>
                      <a14:foregroundMark x1="28800" y1="74133" x2="22933" y2="79400"/>
                      <a14:foregroundMark x1="21467" y1="76200" x2="20267" y2="78267"/>
                      <a14:foregroundMark x1="22067" y1="68533" x2="22067" y2="66733"/>
                      <a14:foregroundMark x1="23267" y1="73533" x2="25600" y2="77933"/>
                      <a14:foregroundMark x1="20867" y1="71200" x2="22333" y2="66733"/>
                      <a14:foregroundMark x1="22333" y1="74133" x2="20600" y2="78533"/>
                      <a14:foregroundMark x1="18800" y1="89733" x2="63733" y2="87667"/>
                      <a14:foregroundMark x1="63733" y1="87667" x2="80267" y2="90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371" y="12279084"/>
          <a:ext cx="827314" cy="827314"/>
        </a:xfrm>
        <a:prstGeom prst="rect">
          <a:avLst/>
        </a:prstGeom>
      </xdr:spPr>
    </xdr:pic>
    <xdr:clientData/>
  </xdr:twoCellAnchor>
  <xdr:twoCellAnchor editAs="oneCell">
    <xdr:from>
      <xdr:col>2</xdr:col>
      <xdr:colOff>239484</xdr:colOff>
      <xdr:row>22</xdr:row>
      <xdr:rowOff>293914</xdr:rowOff>
    </xdr:from>
    <xdr:to>
      <xdr:col>2</xdr:col>
      <xdr:colOff>1055914</xdr:colOff>
      <xdr:row>24</xdr:row>
      <xdr:rowOff>152401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F07E35B3-3421-44FD-A44A-C9F7AD86D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0000" b="90800" l="10000" r="90000">
                      <a14:foregroundMark x1="27267" y1="76933" x2="25800" y2="71467"/>
                      <a14:foregroundMark x1="25333" y1="70933" x2="23800" y2="79867"/>
                      <a14:foregroundMark x1="20333" y1="89800" x2="44333" y2="89800"/>
                      <a14:foregroundMark x1="44333" y1="89800" x2="72333" y2="89733"/>
                      <a14:foregroundMark x1="72333" y1="89733" x2="78400" y2="908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6913" y="12518571"/>
          <a:ext cx="816430" cy="816430"/>
        </a:xfrm>
        <a:prstGeom prst="rect">
          <a:avLst/>
        </a:prstGeom>
      </xdr:spPr>
    </xdr:pic>
    <xdr:clientData/>
  </xdr:twoCellAnchor>
  <xdr:twoCellAnchor editAs="oneCell">
    <xdr:from>
      <xdr:col>1</xdr:col>
      <xdr:colOff>761999</xdr:colOff>
      <xdr:row>23</xdr:row>
      <xdr:rowOff>54428</xdr:rowOff>
    </xdr:from>
    <xdr:to>
      <xdr:col>2</xdr:col>
      <xdr:colOff>794656</xdr:colOff>
      <xdr:row>24</xdr:row>
      <xdr:rowOff>413657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54405D2E-65E3-4E92-B86E-CFA1A1A2D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>
                      <a14:foregroundMark x1="34733" y1="62200" x2="37333" y2="74667"/>
                      <a14:foregroundMark x1="27000" y1="70400" x2="22267" y2="77267"/>
                      <a14:foregroundMark x1="33000" y1="68200" x2="48467" y2="53200"/>
                      <a14:foregroundMark x1="45067" y1="52733" x2="36867" y2="59200"/>
                      <a14:foregroundMark x1="79800" y1="11133" x2="75933" y2="10667"/>
                      <a14:foregroundMark x1="81133" y1="89267" x2="18000" y2="89267"/>
                      <a14:foregroundMark x1="24000" y1="68667" x2="21400" y2="78133"/>
                      <a14:foregroundMark x1="30000" y1="70400" x2="26133" y2="738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3885" y="12758057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453686</xdr:colOff>
      <xdr:row>26</xdr:row>
      <xdr:rowOff>29142</xdr:rowOff>
    </xdr:from>
    <xdr:to>
      <xdr:col>2</xdr:col>
      <xdr:colOff>1219199</xdr:colOff>
      <xdr:row>27</xdr:row>
      <xdr:rowOff>315684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ED8EE9B1-28CC-4585-91CC-9FE5D3B99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115" y="14017285"/>
          <a:ext cx="765513" cy="765513"/>
        </a:xfrm>
        <a:prstGeom prst="rect">
          <a:avLst/>
        </a:prstGeom>
      </xdr:spPr>
    </xdr:pic>
    <xdr:clientData/>
  </xdr:twoCellAnchor>
  <xdr:twoCellAnchor editAs="oneCell">
    <xdr:from>
      <xdr:col>2</xdr:col>
      <xdr:colOff>198511</xdr:colOff>
      <xdr:row>26</xdr:row>
      <xdr:rowOff>308291</xdr:rowOff>
    </xdr:from>
    <xdr:to>
      <xdr:col>2</xdr:col>
      <xdr:colOff>631371</xdr:colOff>
      <xdr:row>27</xdr:row>
      <xdr:rowOff>384268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4CB04A02-6C23-45B5-9BBB-E904667ED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5940" y="14296434"/>
          <a:ext cx="432860" cy="554948"/>
        </a:xfrm>
        <a:prstGeom prst="rect">
          <a:avLst/>
        </a:prstGeom>
      </xdr:spPr>
    </xdr:pic>
    <xdr:clientData/>
  </xdr:twoCellAnchor>
  <xdr:twoCellAnchor editAs="oneCell">
    <xdr:from>
      <xdr:col>2</xdr:col>
      <xdr:colOff>174172</xdr:colOff>
      <xdr:row>29</xdr:row>
      <xdr:rowOff>89722</xdr:rowOff>
    </xdr:from>
    <xdr:to>
      <xdr:col>2</xdr:col>
      <xdr:colOff>892629</xdr:colOff>
      <xdr:row>30</xdr:row>
      <xdr:rowOff>275324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713DE5A0-4300-4BFA-925E-D73A369C7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1" y="15155551"/>
          <a:ext cx="718457" cy="664573"/>
        </a:xfrm>
        <a:prstGeom prst="rect">
          <a:avLst/>
        </a:prstGeom>
      </xdr:spPr>
    </xdr:pic>
    <xdr:clientData/>
  </xdr:twoCellAnchor>
  <xdr:twoCellAnchor editAs="oneCell">
    <xdr:from>
      <xdr:col>2</xdr:col>
      <xdr:colOff>448367</xdr:colOff>
      <xdr:row>29</xdr:row>
      <xdr:rowOff>218180</xdr:rowOff>
    </xdr:from>
    <xdr:to>
      <xdr:col>2</xdr:col>
      <xdr:colOff>1164771</xdr:colOff>
      <xdr:row>30</xdr:row>
      <xdr:rowOff>401882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7F134FA6-7E46-4B9A-965D-39930F880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796" y="15284009"/>
          <a:ext cx="716404" cy="6626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278657</xdr:colOff>
      <xdr:row>50</xdr:row>
      <xdr:rowOff>26369</xdr:rowOff>
    </xdr:from>
    <xdr:to>
      <xdr:col>2</xdr:col>
      <xdr:colOff>965902</xdr:colOff>
      <xdr:row>50</xdr:row>
      <xdr:rowOff>444500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256" b="16003"/>
        <a:stretch/>
      </xdr:blipFill>
      <xdr:spPr bwMode="auto">
        <a:xfrm>
          <a:off x="1485157" y="23089569"/>
          <a:ext cx="687245" cy="4181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419099</xdr:colOff>
      <xdr:row>32</xdr:row>
      <xdr:rowOff>12700</xdr:rowOff>
    </xdr:from>
    <xdr:to>
      <xdr:col>2</xdr:col>
      <xdr:colOff>1111544</xdr:colOff>
      <xdr:row>32</xdr:row>
      <xdr:rowOff>477520</xdr:rowOff>
    </xdr:to>
    <xdr:pic>
      <xdr:nvPicPr>
        <xdr:cNvPr id="14" name="5AA606F3-23B4-4246-8273-2B95140681FB" descr="6223131F-3A4D-4745-A3E8-EBDD1C6496DC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599" y="14770100"/>
          <a:ext cx="692445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502708</xdr:colOff>
      <xdr:row>44</xdr:row>
      <xdr:rowOff>15272</xdr:rowOff>
    </xdr:from>
    <xdr:to>
      <xdr:col>2</xdr:col>
      <xdr:colOff>1068916</xdr:colOff>
      <xdr:row>44</xdr:row>
      <xdr:rowOff>465667</xdr:rowOff>
    </xdr:to>
    <xdr:pic>
      <xdr:nvPicPr>
        <xdr:cNvPr id="17" name="Рисунок 58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2708" y="21245439"/>
          <a:ext cx="566208" cy="450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460375</xdr:colOff>
      <xdr:row>44</xdr:row>
      <xdr:rowOff>547345</xdr:rowOff>
    </xdr:from>
    <xdr:to>
      <xdr:col>2</xdr:col>
      <xdr:colOff>1090083</xdr:colOff>
      <xdr:row>45</xdr:row>
      <xdr:rowOff>518584</xdr:rowOff>
    </xdr:to>
    <xdr:pic>
      <xdr:nvPicPr>
        <xdr:cNvPr id="21" name="Рисунок 63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0375" y="21777512"/>
          <a:ext cx="629708" cy="521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308611</xdr:colOff>
      <xdr:row>48</xdr:row>
      <xdr:rowOff>47413</xdr:rowOff>
    </xdr:from>
    <xdr:to>
      <xdr:col>2</xdr:col>
      <xdr:colOff>985246</xdr:colOff>
      <xdr:row>48</xdr:row>
      <xdr:rowOff>457200</xdr:rowOff>
    </xdr:to>
    <xdr:pic>
      <xdr:nvPicPr>
        <xdr:cNvPr id="30" name="Рисунок 2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111" y="22221613"/>
          <a:ext cx="676635" cy="409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285443</xdr:colOff>
      <xdr:row>47</xdr:row>
      <xdr:rowOff>52917</xdr:rowOff>
    </xdr:from>
    <xdr:to>
      <xdr:col>2</xdr:col>
      <xdr:colOff>1017969</xdr:colOff>
      <xdr:row>47</xdr:row>
      <xdr:rowOff>431800</xdr:rowOff>
    </xdr:to>
    <xdr:pic>
      <xdr:nvPicPr>
        <xdr:cNvPr id="31" name="Рисунок 4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1943" y="21744517"/>
          <a:ext cx="732526" cy="378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290856</xdr:colOff>
      <xdr:row>20</xdr:row>
      <xdr:rowOff>38099</xdr:rowOff>
    </xdr:from>
    <xdr:to>
      <xdr:col>2</xdr:col>
      <xdr:colOff>1003300</xdr:colOff>
      <xdr:row>20</xdr:row>
      <xdr:rowOff>414368</xdr:rowOff>
    </xdr:to>
    <xdr:pic>
      <xdr:nvPicPr>
        <xdr:cNvPr id="45" name="image9.jpg" title="Изображение">
          <a:extLst>
            <a:ext uri="{FF2B5EF4-FFF2-40B4-BE49-F238E27FC236}">
              <a16:creationId xmlns:a16="http://schemas.microsoft.com/office/drawing/2014/main" xmlns="" id="{00000000-0008-0000-0400-00002D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7"/>
        <a:srcRect/>
        <a:stretch/>
      </xdr:blipFill>
      <xdr:spPr>
        <a:xfrm>
          <a:off x="1497356" y="9436099"/>
          <a:ext cx="712444" cy="376269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290666</xdr:colOff>
      <xdr:row>59</xdr:row>
      <xdr:rowOff>63500</xdr:rowOff>
    </xdr:from>
    <xdr:to>
      <xdr:col>2</xdr:col>
      <xdr:colOff>1056821</xdr:colOff>
      <xdr:row>59</xdr:row>
      <xdr:rowOff>457200</xdr:rowOff>
    </xdr:to>
    <xdr:pic>
      <xdr:nvPicPr>
        <xdr:cNvPr id="65" name="Рисунок 8">
          <a:extLst>
            <a:ext uri="{FF2B5EF4-FFF2-40B4-BE49-F238E27FC236}">
              <a16:creationId xmlns:a16="http://schemas.microsoft.com/office/drawing/2014/main" xmlns="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7166" y="26835100"/>
          <a:ext cx="766155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317499</xdr:colOff>
      <xdr:row>22</xdr:row>
      <xdr:rowOff>43579</xdr:rowOff>
    </xdr:from>
    <xdr:to>
      <xdr:col>2</xdr:col>
      <xdr:colOff>1033680</xdr:colOff>
      <xdr:row>22</xdr:row>
      <xdr:rowOff>451802</xdr:rowOff>
    </xdr:to>
    <xdr:pic>
      <xdr:nvPicPr>
        <xdr:cNvPr id="85" name="Рисунок 64">
          <a:extLst>
            <a:ext uri="{FF2B5EF4-FFF2-40B4-BE49-F238E27FC236}">
              <a16:creationId xmlns:a16="http://schemas.microsoft.com/office/drawing/2014/main" xmlns="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999" y="10406779"/>
          <a:ext cx="716181" cy="408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394073</xdr:colOff>
      <xdr:row>35</xdr:row>
      <xdr:rowOff>21167</xdr:rowOff>
    </xdr:from>
    <xdr:to>
      <xdr:col>2</xdr:col>
      <xdr:colOff>1156073</xdr:colOff>
      <xdr:row>35</xdr:row>
      <xdr:rowOff>479214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73" y="16150167"/>
          <a:ext cx="762000" cy="458047"/>
        </a:xfrm>
        <a:prstGeom prst="rect">
          <a:avLst/>
        </a:prstGeom>
      </xdr:spPr>
    </xdr:pic>
    <xdr:clientData fLocksWithSheet="0"/>
  </xdr:twoCellAnchor>
  <xdr:twoCellAnchor>
    <xdr:from>
      <xdr:col>2</xdr:col>
      <xdr:colOff>229450</xdr:colOff>
      <xdr:row>67</xdr:row>
      <xdr:rowOff>317500</xdr:rowOff>
    </xdr:from>
    <xdr:to>
      <xdr:col>2</xdr:col>
      <xdr:colOff>1053726</xdr:colOff>
      <xdr:row>69</xdr:row>
      <xdr:rowOff>6350</xdr:rowOff>
    </xdr:to>
    <xdr:pic>
      <xdr:nvPicPr>
        <xdr:cNvPr id="56" name="object 35">
          <a:extLst>
            <a:ext uri="{FF2B5EF4-FFF2-40B4-BE49-F238E27FC236}">
              <a16:creationId xmlns:a16="http://schemas.microsoft.com/office/drawing/2014/main" xmlns="" id="{00000000-0008-0000-04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5950" y="31280100"/>
          <a:ext cx="824276" cy="577850"/>
        </a:xfrm>
        <a:prstGeom prst="rect">
          <a:avLst/>
        </a:prstGeom>
      </xdr:spPr>
    </xdr:pic>
    <xdr:clientData fLocksWithSheet="0"/>
  </xdr:twoCellAnchor>
  <xdr:twoCellAnchor>
    <xdr:from>
      <xdr:col>2</xdr:col>
      <xdr:colOff>444500</xdr:colOff>
      <xdr:row>71</xdr:row>
      <xdr:rowOff>0</xdr:rowOff>
    </xdr:from>
    <xdr:to>
      <xdr:col>2</xdr:col>
      <xdr:colOff>1063912</xdr:colOff>
      <xdr:row>71</xdr:row>
      <xdr:rowOff>479911</xdr:rowOff>
    </xdr:to>
    <xdr:pic>
      <xdr:nvPicPr>
        <xdr:cNvPr id="58" name="object 36">
          <a:extLst>
            <a:ext uri="{FF2B5EF4-FFF2-40B4-BE49-F238E27FC236}">
              <a16:creationId xmlns:a16="http://schemas.microsoft.com/office/drawing/2014/main" xmlns="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1228923">
          <a:off x="1651000" y="32816800"/>
          <a:ext cx="619412" cy="479911"/>
        </a:xfrm>
        <a:prstGeom prst="rect">
          <a:avLst/>
        </a:prstGeom>
      </xdr:spPr>
    </xdr:pic>
    <xdr:clientData fLocksWithSheet="0"/>
  </xdr:twoCellAnchor>
  <xdr:twoCellAnchor>
    <xdr:from>
      <xdr:col>2</xdr:col>
      <xdr:colOff>157584</xdr:colOff>
      <xdr:row>54</xdr:row>
      <xdr:rowOff>244289</xdr:rowOff>
    </xdr:from>
    <xdr:to>
      <xdr:col>2</xdr:col>
      <xdr:colOff>1073833</xdr:colOff>
      <xdr:row>56</xdr:row>
      <xdr:rowOff>254001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4084" y="25161689"/>
          <a:ext cx="916249" cy="974912"/>
        </a:xfrm>
        <a:prstGeom prst="rect">
          <a:avLst/>
        </a:prstGeom>
      </xdr:spPr>
    </xdr:pic>
    <xdr:clientData fLocksWithSheet="0"/>
  </xdr:twoCellAnchor>
  <xdr:twoCellAnchor editAs="oneCell">
    <xdr:from>
      <xdr:col>2</xdr:col>
      <xdr:colOff>435909</xdr:colOff>
      <xdr:row>61</xdr:row>
      <xdr:rowOff>31376</xdr:rowOff>
    </xdr:from>
    <xdr:to>
      <xdr:col>2</xdr:col>
      <xdr:colOff>1033557</xdr:colOff>
      <xdr:row>61</xdr:row>
      <xdr:rowOff>441885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0000000-0008-0000-04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409" y="28098376"/>
          <a:ext cx="597648" cy="410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426571</xdr:colOff>
      <xdr:row>62</xdr:row>
      <xdr:rowOff>57151</xdr:rowOff>
    </xdr:from>
    <xdr:to>
      <xdr:col>2</xdr:col>
      <xdr:colOff>1033038</xdr:colOff>
      <xdr:row>62</xdr:row>
      <xdr:rowOff>444498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633071" y="28606751"/>
          <a:ext cx="606467" cy="387347"/>
        </a:xfrm>
        <a:prstGeom prst="rect">
          <a:avLst/>
        </a:prstGeom>
      </xdr:spPr>
    </xdr:pic>
    <xdr:clientData/>
  </xdr:twoCellAnchor>
  <xdr:twoCellAnchor editAs="oneCell">
    <xdr:from>
      <xdr:col>2</xdr:col>
      <xdr:colOff>413870</xdr:colOff>
      <xdr:row>63</xdr:row>
      <xdr:rowOff>8591</xdr:rowOff>
    </xdr:from>
    <xdr:to>
      <xdr:col>2</xdr:col>
      <xdr:colOff>1008762</xdr:colOff>
      <xdr:row>63</xdr:row>
      <xdr:rowOff>390341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20370" y="29040791"/>
          <a:ext cx="594892" cy="381750"/>
        </a:xfrm>
        <a:prstGeom prst="rect">
          <a:avLst/>
        </a:prstGeom>
      </xdr:spPr>
    </xdr:pic>
    <xdr:clientData/>
  </xdr:twoCellAnchor>
  <xdr:twoCellAnchor editAs="oneCell">
    <xdr:from>
      <xdr:col>2</xdr:col>
      <xdr:colOff>407894</xdr:colOff>
      <xdr:row>64</xdr:row>
      <xdr:rowOff>33991</xdr:rowOff>
    </xdr:from>
    <xdr:to>
      <xdr:col>2</xdr:col>
      <xdr:colOff>1024218</xdr:colOff>
      <xdr:row>64</xdr:row>
      <xdr:rowOff>427431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flipH="1">
          <a:off x="1614394" y="29548791"/>
          <a:ext cx="616324" cy="393440"/>
        </a:xfrm>
        <a:prstGeom prst="rect">
          <a:avLst/>
        </a:prstGeom>
      </xdr:spPr>
    </xdr:pic>
    <xdr:clientData/>
  </xdr:twoCellAnchor>
  <xdr:twoCellAnchor editAs="oneCell">
    <xdr:from>
      <xdr:col>2</xdr:col>
      <xdr:colOff>407147</xdr:colOff>
      <xdr:row>65</xdr:row>
      <xdr:rowOff>12702</xdr:rowOff>
    </xdr:from>
    <xdr:to>
      <xdr:col>2</xdr:col>
      <xdr:colOff>995456</xdr:colOff>
      <xdr:row>65</xdr:row>
      <xdr:rowOff>418267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613647" y="30010102"/>
          <a:ext cx="588309" cy="405565"/>
        </a:xfrm>
        <a:prstGeom prst="rect">
          <a:avLst/>
        </a:prstGeom>
      </xdr:spPr>
    </xdr:pic>
    <xdr:clientData/>
  </xdr:twoCellAnchor>
  <xdr:twoCellAnchor editAs="oneCell">
    <xdr:from>
      <xdr:col>2</xdr:col>
      <xdr:colOff>292100</xdr:colOff>
      <xdr:row>38</xdr:row>
      <xdr:rowOff>47171</xdr:rowOff>
    </xdr:from>
    <xdr:to>
      <xdr:col>2</xdr:col>
      <xdr:colOff>1047788</xdr:colOff>
      <xdr:row>38</xdr:row>
      <xdr:rowOff>430003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4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15" t="16565" r="11869" b="21414"/>
        <a:stretch/>
      </xdr:blipFill>
      <xdr:spPr>
        <a:xfrm>
          <a:off x="1498600" y="17547771"/>
          <a:ext cx="755688" cy="382832"/>
        </a:xfrm>
        <a:prstGeom prst="rect">
          <a:avLst/>
        </a:prstGeom>
      </xdr:spPr>
    </xdr:pic>
    <xdr:clientData/>
  </xdr:twoCellAnchor>
  <xdr:twoCellAnchor editAs="oneCell">
    <xdr:from>
      <xdr:col>2</xdr:col>
      <xdr:colOff>267399</xdr:colOff>
      <xdr:row>39</xdr:row>
      <xdr:rowOff>25575</xdr:rowOff>
    </xdr:from>
    <xdr:to>
      <xdr:col>2</xdr:col>
      <xdr:colOff>1063406</xdr:colOff>
      <xdr:row>39</xdr:row>
      <xdr:rowOff>368300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69" b="19248"/>
        <a:stretch/>
      </xdr:blipFill>
      <xdr:spPr>
        <a:xfrm>
          <a:off x="1473899" y="18008775"/>
          <a:ext cx="796007" cy="342725"/>
        </a:xfrm>
        <a:prstGeom prst="rect">
          <a:avLst/>
        </a:prstGeom>
      </xdr:spPr>
    </xdr:pic>
    <xdr:clientData/>
  </xdr:twoCellAnchor>
  <xdr:twoCellAnchor editAs="oneCell">
    <xdr:from>
      <xdr:col>2</xdr:col>
      <xdr:colOff>480485</xdr:colOff>
      <xdr:row>36</xdr:row>
      <xdr:rowOff>397128</xdr:rowOff>
    </xdr:from>
    <xdr:to>
      <xdr:col>2</xdr:col>
      <xdr:colOff>1041401</xdr:colOff>
      <xdr:row>38</xdr:row>
      <xdr:rowOff>2100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4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95" t="9283" r="17490" b="5305"/>
        <a:stretch/>
      </xdr:blipFill>
      <xdr:spPr>
        <a:xfrm>
          <a:off x="1686985" y="17008728"/>
          <a:ext cx="560916" cy="49034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476251</xdr:colOff>
      <xdr:row>41</xdr:row>
      <xdr:rowOff>21165</xdr:rowOff>
    </xdr:from>
    <xdr:to>
      <xdr:col>2</xdr:col>
      <xdr:colOff>1100668</xdr:colOff>
      <xdr:row>42</xdr:row>
      <xdr:rowOff>22320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473" y="19282832"/>
          <a:ext cx="673807" cy="483755"/>
        </a:xfrm>
        <a:prstGeom prst="rect">
          <a:avLst/>
        </a:prstGeom>
      </xdr:spPr>
    </xdr:pic>
    <xdr:clientData/>
  </xdr:twoCellAnchor>
  <xdr:twoCellAnchor editAs="oneCell">
    <xdr:from>
      <xdr:col>2</xdr:col>
      <xdr:colOff>388560</xdr:colOff>
      <xdr:row>42</xdr:row>
      <xdr:rowOff>16157</xdr:rowOff>
    </xdr:from>
    <xdr:to>
      <xdr:col>2</xdr:col>
      <xdr:colOff>1074581</xdr:colOff>
      <xdr:row>43</xdr:row>
      <xdr:rowOff>35984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560" y="18822740"/>
          <a:ext cx="686021" cy="502428"/>
        </a:xfrm>
        <a:prstGeom prst="rect">
          <a:avLst/>
        </a:prstGeom>
      </xdr:spPr>
    </xdr:pic>
    <xdr:clientData/>
  </xdr:twoCellAnchor>
  <xdr:twoCellAnchor editAs="oneCell">
    <xdr:from>
      <xdr:col>2</xdr:col>
      <xdr:colOff>396889</xdr:colOff>
      <xdr:row>43</xdr:row>
      <xdr:rowOff>2615</xdr:rowOff>
    </xdr:from>
    <xdr:to>
      <xdr:col>2</xdr:col>
      <xdr:colOff>1079501</xdr:colOff>
      <xdr:row>43</xdr:row>
      <xdr:rowOff>459524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00000000-0008-0000-04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395"/>
        <a:stretch/>
      </xdr:blipFill>
      <xdr:spPr>
        <a:xfrm rot="10800000" flipH="1" flipV="1">
          <a:off x="1666889" y="19423032"/>
          <a:ext cx="693195" cy="456909"/>
        </a:xfrm>
        <a:prstGeom prst="rect">
          <a:avLst/>
        </a:prstGeom>
      </xdr:spPr>
    </xdr:pic>
    <xdr:clientData/>
  </xdr:twoCellAnchor>
  <xdr:twoCellAnchor editAs="oneCell">
    <xdr:from>
      <xdr:col>2</xdr:col>
      <xdr:colOff>469899</xdr:colOff>
      <xdr:row>33</xdr:row>
      <xdr:rowOff>69850</xdr:rowOff>
    </xdr:from>
    <xdr:to>
      <xdr:col>2</xdr:col>
      <xdr:colOff>1058332</xdr:colOff>
      <xdr:row>33</xdr:row>
      <xdr:rowOff>444500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04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399" y="15309850"/>
          <a:ext cx="588433" cy="37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381000</xdr:colOff>
      <xdr:row>23</xdr:row>
      <xdr:rowOff>21921</xdr:rowOff>
    </xdr:from>
    <xdr:to>
      <xdr:col>2</xdr:col>
      <xdr:colOff>975990</xdr:colOff>
      <xdr:row>23</xdr:row>
      <xdr:rowOff>442739</xdr:rowOff>
    </xdr:to>
    <xdr:pic>
      <xdr:nvPicPr>
        <xdr:cNvPr id="80" name="Рисунок 79" descr="cid:17e534f8953147371f93">
          <a:extLst>
            <a:ext uri="{FF2B5EF4-FFF2-40B4-BE49-F238E27FC236}">
              <a16:creationId xmlns:a16="http://schemas.microsoft.com/office/drawing/2014/main" xmlns="" id="{00000000-0008-0000-04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r:link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0" y="10867721"/>
          <a:ext cx="594990" cy="420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16</xdr:row>
      <xdr:rowOff>32792</xdr:rowOff>
    </xdr:from>
    <xdr:to>
      <xdr:col>2</xdr:col>
      <xdr:colOff>1054100</xdr:colOff>
      <xdr:row>17</xdr:row>
      <xdr:rowOff>14904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E1B5FAB-845F-10EC-074C-AEA20C16E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7119392"/>
          <a:ext cx="914400" cy="464711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15</xdr:row>
      <xdr:rowOff>52362</xdr:rowOff>
    </xdr:from>
    <xdr:to>
      <xdr:col>2</xdr:col>
      <xdr:colOff>1041400</xdr:colOff>
      <xdr:row>15</xdr:row>
      <xdr:rowOff>476249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F18439DC-16A7-40CD-597F-A6E31D2CA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900" y="6656362"/>
          <a:ext cx="889000" cy="430238"/>
        </a:xfrm>
        <a:prstGeom prst="rect">
          <a:avLst/>
        </a:prstGeom>
      </xdr:spPr>
    </xdr:pic>
    <xdr:clientData/>
  </xdr:twoCellAnchor>
  <xdr:twoCellAnchor editAs="oneCell">
    <xdr:from>
      <xdr:col>2</xdr:col>
      <xdr:colOff>132080</xdr:colOff>
      <xdr:row>17</xdr:row>
      <xdr:rowOff>50800</xdr:rowOff>
    </xdr:from>
    <xdr:to>
      <xdr:col>2</xdr:col>
      <xdr:colOff>1067883</xdr:colOff>
      <xdr:row>17</xdr:row>
      <xdr:rowOff>440036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84E94CA4-77E3-7933-D57E-37C35D0CB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580" y="7620000"/>
          <a:ext cx="935803" cy="389236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114301</xdr:colOff>
      <xdr:row>18</xdr:row>
      <xdr:rowOff>202</xdr:rowOff>
    </xdr:from>
    <xdr:to>
      <xdr:col>2</xdr:col>
      <xdr:colOff>1066801</xdr:colOff>
      <xdr:row>18</xdr:row>
      <xdr:rowOff>470135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D39FAE43-F6F9-1651-367A-BAD8BD315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1" y="8052002"/>
          <a:ext cx="952500" cy="469933"/>
        </a:xfrm>
        <a:prstGeom prst="rect">
          <a:avLst/>
        </a:prstGeom>
      </xdr:spPr>
    </xdr:pic>
    <xdr:clientData/>
  </xdr:twoCellAnchor>
  <xdr:oneCellAnchor>
    <xdr:from>
      <xdr:col>2</xdr:col>
      <xdr:colOff>381747</xdr:colOff>
      <xdr:row>66</xdr:row>
      <xdr:rowOff>2</xdr:rowOff>
    </xdr:from>
    <xdr:ext cx="588309" cy="399217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2DAEB151-1EE4-49B0-AFA0-D7333A661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88247" y="30480002"/>
          <a:ext cx="588309" cy="399217"/>
        </a:xfrm>
        <a:prstGeom prst="rect">
          <a:avLst/>
        </a:prstGeom>
      </xdr:spPr>
    </xdr:pic>
    <xdr:clientData/>
  </xdr:oneCellAnchor>
  <xdr:twoCellAnchor editAs="oneCell">
    <xdr:from>
      <xdr:col>2</xdr:col>
      <xdr:colOff>355600</xdr:colOff>
      <xdr:row>70</xdr:row>
      <xdr:rowOff>19050</xdr:rowOff>
    </xdr:from>
    <xdr:to>
      <xdr:col>2</xdr:col>
      <xdr:colOff>876206</xdr:colOff>
      <xdr:row>71</xdr:row>
      <xdr:rowOff>13332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28F9FDE1-0AED-E011-A671-4111CECDC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32353250"/>
          <a:ext cx="520606" cy="476883"/>
        </a:xfrm>
        <a:prstGeom prst="rect">
          <a:avLst/>
        </a:prstGeom>
      </xdr:spPr>
    </xdr:pic>
    <xdr:clientData/>
  </xdr:twoCellAnchor>
  <xdr:twoCellAnchor editAs="oneCell">
    <xdr:from>
      <xdr:col>2</xdr:col>
      <xdr:colOff>306245</xdr:colOff>
      <xdr:row>24</xdr:row>
      <xdr:rowOff>25401</xdr:rowOff>
    </xdr:from>
    <xdr:to>
      <xdr:col>2</xdr:col>
      <xdr:colOff>930158</xdr:colOff>
      <xdr:row>25</xdr:row>
      <xdr:rowOff>12699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8BB61CA-4C66-661C-D538-160F279F4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745" y="11353801"/>
          <a:ext cx="623913" cy="469899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21</xdr:row>
      <xdr:rowOff>50800</xdr:rowOff>
    </xdr:from>
    <xdr:to>
      <xdr:col>2</xdr:col>
      <xdr:colOff>876300</xdr:colOff>
      <xdr:row>22</xdr:row>
      <xdr:rowOff>4299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8159D491-A56C-80E1-08FD-A09D52272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5600" y="9931400"/>
          <a:ext cx="457200" cy="436099"/>
        </a:xfrm>
        <a:prstGeom prst="rect">
          <a:avLst/>
        </a:prstGeom>
      </xdr:spPr>
    </xdr:pic>
    <xdr:clientData/>
  </xdr:twoCellAnchor>
  <xdr:twoCellAnchor editAs="oneCell">
    <xdr:from>
      <xdr:col>2</xdr:col>
      <xdr:colOff>143120</xdr:colOff>
      <xdr:row>8</xdr:row>
      <xdr:rowOff>139700</xdr:rowOff>
    </xdr:from>
    <xdr:to>
      <xdr:col>2</xdr:col>
      <xdr:colOff>1184429</xdr:colOff>
      <xdr:row>9</xdr:row>
      <xdr:rowOff>260349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12AFCF0B-08D1-FE5B-EDAF-32CDC9461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620" y="3517900"/>
          <a:ext cx="1041309" cy="603250"/>
        </a:xfrm>
        <a:prstGeom prst="rect">
          <a:avLst/>
        </a:prstGeom>
      </xdr:spPr>
    </xdr:pic>
    <xdr:clientData/>
  </xdr:twoCellAnchor>
  <xdr:twoCellAnchor>
    <xdr:from>
      <xdr:col>2</xdr:col>
      <xdr:colOff>292099</xdr:colOff>
      <xdr:row>25</xdr:row>
      <xdr:rowOff>345018</xdr:rowOff>
    </xdr:from>
    <xdr:to>
      <xdr:col>2</xdr:col>
      <xdr:colOff>1001182</xdr:colOff>
      <xdr:row>27</xdr:row>
      <xdr:rowOff>114300</xdr:rowOff>
    </xdr:to>
    <xdr:pic>
      <xdr:nvPicPr>
        <xdr:cNvPr id="15" name="Picture 45">
          <a:extLst>
            <a:ext uri="{FF2B5EF4-FFF2-40B4-BE49-F238E27FC236}">
              <a16:creationId xmlns:a16="http://schemas.microsoft.com/office/drawing/2014/main" xmlns="" id="{A12041AC-54A5-4382-B428-9B05F50A3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8599" y="12156018"/>
          <a:ext cx="709083" cy="7344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306460</xdr:colOff>
      <xdr:row>24</xdr:row>
      <xdr:rowOff>431800</xdr:rowOff>
    </xdr:from>
    <xdr:to>
      <xdr:col>2</xdr:col>
      <xdr:colOff>924559</xdr:colOff>
      <xdr:row>26</xdr:row>
      <xdr:rowOff>88900</xdr:rowOff>
    </xdr:to>
    <xdr:pic>
      <xdr:nvPicPr>
        <xdr:cNvPr id="16" name="Picture 46">
          <a:extLst>
            <a:ext uri="{FF2B5EF4-FFF2-40B4-BE49-F238E27FC236}">
              <a16:creationId xmlns:a16="http://schemas.microsoft.com/office/drawing/2014/main" xmlns="" id="{27444D82-5C24-4A9D-A703-1CBAACC99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2960" y="11760200"/>
          <a:ext cx="618099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382439</xdr:colOff>
      <xdr:row>52</xdr:row>
      <xdr:rowOff>1</xdr:rowOff>
    </xdr:from>
    <xdr:to>
      <xdr:col>2</xdr:col>
      <xdr:colOff>878417</xdr:colOff>
      <xdr:row>53</xdr:row>
      <xdr:rowOff>38102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B59FABD6-737D-4847-BFA0-F9C4394C8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8939" y="24028401"/>
          <a:ext cx="495978" cy="520700"/>
        </a:xfrm>
        <a:prstGeom prst="rect">
          <a:avLst/>
        </a:prstGeom>
      </xdr:spPr>
    </xdr:pic>
    <xdr:clientData/>
  </xdr:twoCellAnchor>
  <xdr:twoCellAnchor editAs="oneCell">
    <xdr:from>
      <xdr:col>2</xdr:col>
      <xdr:colOff>482600</xdr:colOff>
      <xdr:row>30</xdr:row>
      <xdr:rowOff>42334</xdr:rowOff>
    </xdr:from>
    <xdr:to>
      <xdr:col>2</xdr:col>
      <xdr:colOff>972609</xdr:colOff>
      <xdr:row>30</xdr:row>
      <xdr:rowOff>462342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1DB07207-AA45-474E-B212-6AD51DF88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100" y="13910734"/>
          <a:ext cx="490009" cy="420008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27</xdr:row>
      <xdr:rowOff>12702</xdr:rowOff>
    </xdr:from>
    <xdr:to>
      <xdr:col>2</xdr:col>
      <xdr:colOff>984250</xdr:colOff>
      <xdr:row>27</xdr:row>
      <xdr:rowOff>471364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D2FC4F8B-7EE1-418F-818B-249AD322C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2788902"/>
          <a:ext cx="641350" cy="458662"/>
        </a:xfrm>
        <a:prstGeom prst="rect">
          <a:avLst/>
        </a:prstGeom>
      </xdr:spPr>
    </xdr:pic>
    <xdr:clientData/>
  </xdr:twoCellAnchor>
  <xdr:twoCellAnchor>
    <xdr:from>
      <xdr:col>2</xdr:col>
      <xdr:colOff>215900</xdr:colOff>
      <xdr:row>69</xdr:row>
      <xdr:rowOff>50800</xdr:rowOff>
    </xdr:from>
    <xdr:to>
      <xdr:col>2</xdr:col>
      <xdr:colOff>939800</xdr:colOff>
      <xdr:row>69</xdr:row>
      <xdr:rowOff>548592</xdr:rowOff>
    </xdr:to>
    <xdr:pic>
      <xdr:nvPicPr>
        <xdr:cNvPr id="7" name="Изображение 117">
          <a:extLst>
            <a:ext uri="{FF2B5EF4-FFF2-40B4-BE49-F238E27FC236}">
              <a16:creationId xmlns:a16="http://schemas.microsoft.com/office/drawing/2014/main" xmlns="" id="{A5465B0F-C370-45A8-B4ED-9F8F8C835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7650" y="38576250"/>
          <a:ext cx="723900" cy="497792"/>
        </a:xfrm>
        <a:prstGeom prst="rect">
          <a:avLst/>
        </a:prstGeom>
      </xdr:spPr>
    </xdr:pic>
    <xdr:clientData/>
  </xdr:twoCellAnchor>
  <xdr:twoCellAnchor editAs="oneCell">
    <xdr:from>
      <xdr:col>2</xdr:col>
      <xdr:colOff>333869</xdr:colOff>
      <xdr:row>51</xdr:row>
      <xdr:rowOff>348</xdr:rowOff>
    </xdr:from>
    <xdr:to>
      <xdr:col>2</xdr:col>
      <xdr:colOff>874184</xdr:colOff>
      <xdr:row>51</xdr:row>
      <xdr:rowOff>476249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56B84DB2-49BA-4425-8BCC-4CA694679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0369" y="23546148"/>
          <a:ext cx="540315" cy="482252"/>
        </a:xfrm>
        <a:prstGeom prst="rect">
          <a:avLst/>
        </a:prstGeom>
      </xdr:spPr>
    </xdr:pic>
    <xdr:clientData/>
  </xdr:twoCellAnchor>
  <xdr:twoCellAnchor editAs="oneCell">
    <xdr:from>
      <xdr:col>2</xdr:col>
      <xdr:colOff>311150</xdr:colOff>
      <xdr:row>28</xdr:row>
      <xdr:rowOff>38100</xdr:rowOff>
    </xdr:from>
    <xdr:to>
      <xdr:col>2</xdr:col>
      <xdr:colOff>1041400</xdr:colOff>
      <xdr:row>29</xdr:row>
      <xdr:rowOff>25400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C27E67-DE75-18BE-CAE6-AE1244F75C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521" b="19130"/>
        <a:stretch/>
      </xdr:blipFill>
      <xdr:spPr>
        <a:xfrm>
          <a:off x="1517650" y="13296900"/>
          <a:ext cx="730250" cy="469900"/>
        </a:xfrm>
        <a:prstGeom prst="rect">
          <a:avLst/>
        </a:prstGeom>
      </xdr:spPr>
    </xdr:pic>
    <xdr:clientData/>
  </xdr:twoCellAnchor>
  <xdr:twoCellAnchor editAs="oneCell">
    <xdr:from>
      <xdr:col>2</xdr:col>
      <xdr:colOff>215899</xdr:colOff>
      <xdr:row>13</xdr:row>
      <xdr:rowOff>63500</xdr:rowOff>
    </xdr:from>
    <xdr:to>
      <xdr:col>2</xdr:col>
      <xdr:colOff>968596</xdr:colOff>
      <xdr:row>13</xdr:row>
      <xdr:rowOff>668471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47A2C46E-8055-4F33-B99B-A1E4EC5B17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16" t="32598" r="32516" b="25245"/>
        <a:stretch/>
      </xdr:blipFill>
      <xdr:spPr>
        <a:xfrm>
          <a:off x="1422399" y="6007100"/>
          <a:ext cx="752697" cy="604971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12</xdr:row>
      <xdr:rowOff>66549</xdr:rowOff>
    </xdr:from>
    <xdr:to>
      <xdr:col>2</xdr:col>
      <xdr:colOff>977900</xdr:colOff>
      <xdr:row>12</xdr:row>
      <xdr:rowOff>675979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AC7D144C-DAE0-4A5B-A9A8-B4664CB6C1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06" t="26961" r="30229" b="28186"/>
        <a:stretch/>
      </xdr:blipFill>
      <xdr:spPr>
        <a:xfrm>
          <a:off x="1435100" y="5298949"/>
          <a:ext cx="749300" cy="6094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9</xdr:row>
      <xdr:rowOff>50800</xdr:rowOff>
    </xdr:from>
    <xdr:to>
      <xdr:col>2</xdr:col>
      <xdr:colOff>826294</xdr:colOff>
      <xdr:row>9</xdr:row>
      <xdr:rowOff>469900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CCDD778F-B923-F18D-32C5-2D660A930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0" y="4749800"/>
          <a:ext cx="445294" cy="419100"/>
        </a:xfrm>
        <a:prstGeom prst="rect">
          <a:avLst/>
        </a:prstGeom>
      </xdr:spPr>
    </xdr:pic>
    <xdr:clientData/>
  </xdr:twoCellAnchor>
  <xdr:twoCellAnchor>
    <xdr:from>
      <xdr:col>2</xdr:col>
      <xdr:colOff>469900</xdr:colOff>
      <xdr:row>17</xdr:row>
      <xdr:rowOff>25400</xdr:rowOff>
    </xdr:from>
    <xdr:to>
      <xdr:col>2</xdr:col>
      <xdr:colOff>941745</xdr:colOff>
      <xdr:row>18</xdr:row>
      <xdr:rowOff>28575</xdr:rowOff>
    </xdr:to>
    <xdr:pic>
      <xdr:nvPicPr>
        <xdr:cNvPr id="2" name="Picture 1" descr="Кекс &quot;МАФФИН&quot; в инд. упаковке ванильный с черникой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8051800"/>
          <a:ext cx="47184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431801</xdr:colOff>
      <xdr:row>18</xdr:row>
      <xdr:rowOff>25400</xdr:rowOff>
    </xdr:from>
    <xdr:to>
      <xdr:col>2</xdr:col>
      <xdr:colOff>910795</xdr:colOff>
      <xdr:row>19</xdr:row>
      <xdr:rowOff>28575</xdr:rowOff>
    </xdr:to>
    <xdr:pic>
      <xdr:nvPicPr>
        <xdr:cNvPr id="3" name="Picture 2" descr="Кекс &quot;МАФФИН&quot; в инд. упаковке шоколадный с шоколадом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1" y="8534400"/>
          <a:ext cx="478994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330200</xdr:colOff>
      <xdr:row>20</xdr:row>
      <xdr:rowOff>464730</xdr:rowOff>
    </xdr:from>
    <xdr:to>
      <xdr:col>2</xdr:col>
      <xdr:colOff>1029313</xdr:colOff>
      <xdr:row>21</xdr:row>
      <xdr:rowOff>465270</xdr:rowOff>
    </xdr:to>
    <xdr:pic>
      <xdr:nvPicPr>
        <xdr:cNvPr id="4" name="Picture 10" descr="https://im0-tub-ru.yandex.net/i?id=a94f47c7831a9588470c066cbe507d14&amp;n=1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6700" y="9938930"/>
          <a:ext cx="699113" cy="483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419100</xdr:colOff>
      <xdr:row>19</xdr:row>
      <xdr:rowOff>12700</xdr:rowOff>
    </xdr:from>
    <xdr:to>
      <xdr:col>2</xdr:col>
      <xdr:colOff>902455</xdr:colOff>
      <xdr:row>20</xdr:row>
      <xdr:rowOff>15876</xdr:rowOff>
    </xdr:to>
    <xdr:pic>
      <xdr:nvPicPr>
        <xdr:cNvPr id="5" name="Picture 1" descr="Кекс &quot;МАФФИН&quot; в инд. упаковке ванильный с черникой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9004300"/>
          <a:ext cx="483355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444500</xdr:colOff>
      <xdr:row>20</xdr:row>
      <xdr:rowOff>0</xdr:rowOff>
    </xdr:from>
    <xdr:to>
      <xdr:col>2</xdr:col>
      <xdr:colOff>914400</xdr:colOff>
      <xdr:row>21</xdr:row>
      <xdr:rowOff>3175</xdr:rowOff>
    </xdr:to>
    <xdr:pic>
      <xdr:nvPicPr>
        <xdr:cNvPr id="6" name="Picture 1" descr="Кекс &quot;МАФФИН&quot; в инд. упаковке ванильный с черникой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0" y="9474200"/>
          <a:ext cx="469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408858</xdr:colOff>
      <xdr:row>14</xdr:row>
      <xdr:rowOff>35642</xdr:rowOff>
    </xdr:from>
    <xdr:to>
      <xdr:col>2</xdr:col>
      <xdr:colOff>1003300</xdr:colOff>
      <xdr:row>14</xdr:row>
      <xdr:rowOff>465741</xdr:rowOff>
    </xdr:to>
    <xdr:pic>
      <xdr:nvPicPr>
        <xdr:cNvPr id="7" name="Рисунок 18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5358" y="6690442"/>
          <a:ext cx="594442" cy="430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</xdr:row>
      <xdr:rowOff>50800</xdr:rowOff>
    </xdr:from>
    <xdr:to>
      <xdr:col>10</xdr:col>
      <xdr:colOff>0</xdr:colOff>
      <xdr:row>6</xdr:row>
      <xdr:rowOff>977900</xdr:rowOff>
    </xdr:to>
    <xdr:sp macro="" textlink="">
      <xdr:nvSpPr>
        <xdr:cNvPr id="10" name="Скругленный прямоугольник 9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SpPr/>
      </xdr:nvSpPr>
      <xdr:spPr>
        <a:xfrm>
          <a:off x="0" y="2578100"/>
          <a:ext cx="14262100" cy="927100"/>
        </a:xfrm>
        <a:prstGeom prst="roundRect">
          <a:avLst/>
        </a:prstGeom>
        <a:gradFill flip="none" rotWithShape="1">
          <a:gsLst>
            <a:gs pos="100000">
              <a:schemeClr val="accent4">
                <a:lumMod val="60000"/>
                <a:lumOff val="40000"/>
              </a:schemeClr>
            </a:gs>
            <a:gs pos="100000">
              <a:schemeClr val="accent4">
                <a:lumMod val="60000"/>
                <a:lumOff val="40000"/>
              </a:schemeClr>
            </a:gs>
            <a:gs pos="0">
              <a:schemeClr val="accent4">
                <a:lumMod val="60000"/>
                <a:lumOff val="4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</a:ln>
        <a:effectLst>
          <a:glow>
            <a:schemeClr val="accent4">
              <a:lumMod val="60000"/>
              <a:lumOff val="40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stA="45000" endPos="0" dist="50800" dir="5400000" sy="-100000" algn="bl" rotWithShape="0"/>
        </a:effectLst>
        <a:scene3d>
          <a:camera prst="orthographicFront">
            <a:rot lat="0" lon="0" rev="0"/>
          </a:camera>
          <a:lightRig rig="threePt" dir="t"/>
        </a:scene3d>
        <a:sp3d>
          <a:bevelT w="133350" h="1270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Крауни (круглые</a:t>
          </a:r>
          <a:r>
            <a:rPr lang="ru-RU" sz="1600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круассаны), вафельные трубочки, м</a:t>
          </a: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аффины, сочни, круассаны,</a:t>
          </a:r>
          <a:r>
            <a:rPr lang="ru-RU" sz="1600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киши.</a:t>
          </a: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Срок хранения: от </a:t>
          </a:r>
          <a:r>
            <a:rPr lang="ru-RU" sz="16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2  до 6 месяцев </a:t>
          </a: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при температуре -18°С </a:t>
          </a:r>
          <a:endParaRPr lang="ru-RU" sz="1600">
            <a:solidFill>
              <a:schemeClr val="accent2">
                <a:lumMod val="50000"/>
              </a:schemeClr>
            </a:solidFill>
            <a:effectLst/>
          </a:endParaRPr>
        </a:p>
        <a:p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Не требуют выпекания. Только дефростировать при комнатной температуре в течение 30 минут. Готовое изделие хранить при температуре +2...+4°</a:t>
          </a:r>
          <a:r>
            <a:rPr lang="en-US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  </a:t>
          </a: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в течение </a:t>
          </a:r>
          <a:r>
            <a:rPr lang="ru-RU" sz="1600" b="1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2-10 дней</a:t>
          </a: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</a:t>
          </a:r>
          <a:endParaRPr lang="ru-RU" sz="14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431800</xdr:colOff>
      <xdr:row>23</xdr:row>
      <xdr:rowOff>63500</xdr:rowOff>
    </xdr:from>
    <xdr:to>
      <xdr:col>2</xdr:col>
      <xdr:colOff>1014146</xdr:colOff>
      <xdr:row>23</xdr:row>
      <xdr:rowOff>419100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400" b="69600" l="9474" r="84211">
                      <a14:foregroundMark x1="45789" y1="8000" x2="49474" y2="6400"/>
                      <a14:foregroundMark x1="84211" y1="33600" x2="83158" y2="30400"/>
                      <a14:foregroundMark x1="10000" y1="57600" x2="9474" y2="608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693" r="9999" b="21958"/>
        <a:stretch/>
      </xdr:blipFill>
      <xdr:spPr>
        <a:xfrm>
          <a:off x="1638300" y="10909300"/>
          <a:ext cx="582346" cy="355600"/>
        </a:xfrm>
        <a:prstGeom prst="rect">
          <a:avLst/>
        </a:prstGeom>
      </xdr:spPr>
    </xdr:pic>
    <xdr:clientData/>
  </xdr:twoCellAnchor>
  <xdr:twoCellAnchor editAs="oneCell">
    <xdr:from>
      <xdr:col>2</xdr:col>
      <xdr:colOff>419921</xdr:colOff>
      <xdr:row>15</xdr:row>
      <xdr:rowOff>41757</xdr:rowOff>
    </xdr:from>
    <xdr:to>
      <xdr:col>2</xdr:col>
      <xdr:colOff>927101</xdr:colOff>
      <xdr:row>16</xdr:row>
      <xdr:rowOff>1314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49" t="15140" r="9562" b="17131"/>
        <a:stretch/>
      </xdr:blipFill>
      <xdr:spPr>
        <a:xfrm>
          <a:off x="1626421" y="7179157"/>
          <a:ext cx="507180" cy="442157"/>
        </a:xfrm>
        <a:prstGeom prst="rect">
          <a:avLst/>
        </a:prstGeom>
      </xdr:spPr>
    </xdr:pic>
    <xdr:clientData/>
  </xdr:twoCellAnchor>
  <xdr:twoCellAnchor editAs="oneCell">
    <xdr:from>
      <xdr:col>2</xdr:col>
      <xdr:colOff>276979</xdr:colOff>
      <xdr:row>47</xdr:row>
      <xdr:rowOff>12700</xdr:rowOff>
    </xdr:from>
    <xdr:to>
      <xdr:col>2</xdr:col>
      <xdr:colOff>1223167</xdr:colOff>
      <xdr:row>48</xdr:row>
      <xdr:rowOff>469900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479" y="22491700"/>
          <a:ext cx="946188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63500</xdr:colOff>
      <xdr:row>51</xdr:row>
      <xdr:rowOff>256055</xdr:rowOff>
    </xdr:from>
    <xdr:to>
      <xdr:col>2</xdr:col>
      <xdr:colOff>1113652</xdr:colOff>
      <xdr:row>53</xdr:row>
      <xdr:rowOff>42335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0" y="26214855"/>
          <a:ext cx="1050152" cy="751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244383</xdr:colOff>
      <xdr:row>34</xdr:row>
      <xdr:rowOff>114300</xdr:rowOff>
    </xdr:from>
    <xdr:to>
      <xdr:col>2</xdr:col>
      <xdr:colOff>1145116</xdr:colOff>
      <xdr:row>35</xdr:row>
      <xdr:rowOff>457200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0883" y="16738600"/>
          <a:ext cx="900733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558799</xdr:colOff>
      <xdr:row>28</xdr:row>
      <xdr:rowOff>50800</xdr:rowOff>
    </xdr:from>
    <xdr:to>
      <xdr:col>2</xdr:col>
      <xdr:colOff>1130640</xdr:colOff>
      <xdr:row>29</xdr:row>
      <xdr:rowOff>94943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5299" y="13538200"/>
          <a:ext cx="571841" cy="526743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38</xdr:row>
      <xdr:rowOff>232044</xdr:rowOff>
    </xdr:from>
    <xdr:to>
      <xdr:col>2</xdr:col>
      <xdr:colOff>1168401</xdr:colOff>
      <xdr:row>40</xdr:row>
      <xdr:rowOff>190500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4B3A3A03-A18D-5EAA-67BD-D0DF3D95B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1" y="19599544"/>
          <a:ext cx="1092200" cy="923656"/>
        </a:xfrm>
        <a:prstGeom prst="rect">
          <a:avLst/>
        </a:prstGeom>
      </xdr:spPr>
    </xdr:pic>
    <xdr:clientData/>
  </xdr:twoCellAnchor>
  <xdr:twoCellAnchor>
    <xdr:from>
      <xdr:col>2</xdr:col>
      <xdr:colOff>368300</xdr:colOff>
      <xdr:row>56</xdr:row>
      <xdr:rowOff>76200</xdr:rowOff>
    </xdr:from>
    <xdr:to>
      <xdr:col>2</xdr:col>
      <xdr:colOff>1028700</xdr:colOff>
      <xdr:row>57</xdr:row>
      <xdr:rowOff>241300</xdr:rowOff>
    </xdr:to>
    <xdr:pic>
      <xdr:nvPicPr>
        <xdr:cNvPr id="26" name="Picture 47">
          <a:extLst>
            <a:ext uri="{FF2B5EF4-FFF2-40B4-BE49-F238E27FC236}">
              <a16:creationId xmlns:a16="http://schemas.microsoft.com/office/drawing/2014/main" xmlns="" id="{584CADCA-C67E-45F2-A559-A77FD1F07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80" t="15236" r="23077" b="12465"/>
        <a:stretch/>
      </xdr:blipFill>
      <xdr:spPr bwMode="auto">
        <a:xfrm>
          <a:off x="1574800" y="26263600"/>
          <a:ext cx="6604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355600</xdr:colOff>
      <xdr:row>57</xdr:row>
      <xdr:rowOff>304800</xdr:rowOff>
    </xdr:from>
    <xdr:to>
      <xdr:col>2</xdr:col>
      <xdr:colOff>952500</xdr:colOff>
      <xdr:row>58</xdr:row>
      <xdr:rowOff>330200</xdr:rowOff>
    </xdr:to>
    <xdr:pic>
      <xdr:nvPicPr>
        <xdr:cNvPr id="27" name="Picture 48">
          <a:extLst>
            <a:ext uri="{FF2B5EF4-FFF2-40B4-BE49-F238E27FC236}">
              <a16:creationId xmlns:a16="http://schemas.microsoft.com/office/drawing/2014/main" xmlns="" id="{735A6EE2-33C9-448B-BC6B-D501684943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46" t="13894" r="22086" b="13550"/>
        <a:stretch/>
      </xdr:blipFill>
      <xdr:spPr bwMode="auto">
        <a:xfrm>
          <a:off x="1562100" y="26974800"/>
          <a:ext cx="59690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58</xdr:row>
      <xdr:rowOff>209550</xdr:rowOff>
    </xdr:from>
    <xdr:to>
      <xdr:col>2</xdr:col>
      <xdr:colOff>1117600</xdr:colOff>
      <xdr:row>61</xdr:row>
      <xdr:rowOff>76200</xdr:rowOff>
    </xdr:to>
    <xdr:pic>
      <xdr:nvPicPr>
        <xdr:cNvPr id="33" name="Picture 50">
          <a:extLst>
            <a:ext uri="{FF2B5EF4-FFF2-40B4-BE49-F238E27FC236}">
              <a16:creationId xmlns:a16="http://schemas.microsoft.com/office/drawing/2014/main" xmlns="" id="{472FD932-6C5E-4652-93E9-D76D17DBA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3200" y="27362150"/>
          <a:ext cx="850900" cy="99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596900</xdr:colOff>
      <xdr:row>26</xdr:row>
      <xdr:rowOff>31751</xdr:rowOff>
    </xdr:from>
    <xdr:to>
      <xdr:col>2</xdr:col>
      <xdr:colOff>1155700</xdr:colOff>
      <xdr:row>27</xdr:row>
      <xdr:rowOff>55163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4415B571-1A9E-E386-1BB6-C305F0F1F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400" y="12553951"/>
          <a:ext cx="558800" cy="506012"/>
        </a:xfrm>
        <a:prstGeom prst="rect">
          <a:avLst/>
        </a:prstGeom>
      </xdr:spPr>
    </xdr:pic>
    <xdr:clientData/>
  </xdr:twoCellAnchor>
  <xdr:twoCellAnchor editAs="oneCell">
    <xdr:from>
      <xdr:col>2</xdr:col>
      <xdr:colOff>586642</xdr:colOff>
      <xdr:row>27</xdr:row>
      <xdr:rowOff>25401</xdr:rowOff>
    </xdr:from>
    <xdr:to>
      <xdr:col>2</xdr:col>
      <xdr:colOff>1104898</xdr:colOff>
      <xdr:row>28</xdr:row>
      <xdr:rowOff>76201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98C06511-AED9-1921-CF1D-1276233E8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142" y="13030201"/>
          <a:ext cx="518256" cy="533400"/>
        </a:xfrm>
        <a:prstGeom prst="rect">
          <a:avLst/>
        </a:prstGeom>
      </xdr:spPr>
    </xdr:pic>
    <xdr:clientData/>
  </xdr:twoCellAnchor>
  <xdr:twoCellAnchor editAs="oneCell">
    <xdr:from>
      <xdr:col>2</xdr:col>
      <xdr:colOff>431800</xdr:colOff>
      <xdr:row>29</xdr:row>
      <xdr:rowOff>82551</xdr:rowOff>
    </xdr:from>
    <xdr:to>
      <xdr:col>2</xdr:col>
      <xdr:colOff>1143000</xdr:colOff>
      <xdr:row>30</xdr:row>
      <xdr:rowOff>49602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8657A98-19AA-4655-9793-7BB7E235A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" y="14052551"/>
          <a:ext cx="711200" cy="449651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30</xdr:row>
      <xdr:rowOff>31751</xdr:rowOff>
    </xdr:from>
    <xdr:to>
      <xdr:col>2</xdr:col>
      <xdr:colOff>1162050</xdr:colOff>
      <xdr:row>31</xdr:row>
      <xdr:rowOff>1137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B959A3B8-6EBD-EC94-CE36-192C473E0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700" y="14484351"/>
          <a:ext cx="704850" cy="445636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342901</xdr:colOff>
      <xdr:row>10</xdr:row>
      <xdr:rowOff>38100</xdr:rowOff>
    </xdr:from>
    <xdr:to>
      <xdr:col>2</xdr:col>
      <xdr:colOff>875134</xdr:colOff>
      <xdr:row>11</xdr:row>
      <xdr:rowOff>25400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40236837-759D-A104-6155-087CCAA85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1" y="5219700"/>
          <a:ext cx="532233" cy="469900"/>
        </a:xfrm>
        <a:prstGeom prst="rect">
          <a:avLst/>
        </a:prstGeom>
      </xdr:spPr>
    </xdr:pic>
    <xdr:clientData/>
  </xdr:twoCellAnchor>
  <xdr:twoCellAnchor editAs="oneCell">
    <xdr:from>
      <xdr:col>2</xdr:col>
      <xdr:colOff>330201</xdr:colOff>
      <xdr:row>11</xdr:row>
      <xdr:rowOff>12700</xdr:rowOff>
    </xdr:from>
    <xdr:to>
      <xdr:col>2</xdr:col>
      <xdr:colOff>914400</xdr:colOff>
      <xdr:row>11</xdr:row>
      <xdr:rowOff>444500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B402056B-EBBE-4145-5684-603E8B8781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128" b="17073"/>
        <a:stretch/>
      </xdr:blipFill>
      <xdr:spPr>
        <a:xfrm>
          <a:off x="1536701" y="5676900"/>
          <a:ext cx="584199" cy="431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25400</xdr:rowOff>
    </xdr:from>
    <xdr:to>
      <xdr:col>10</xdr:col>
      <xdr:colOff>0</xdr:colOff>
      <xdr:row>25</xdr:row>
      <xdr:rowOff>952500</xdr:rowOff>
    </xdr:to>
    <xdr:sp macro="" textlink="">
      <xdr:nvSpPr>
        <xdr:cNvPr id="30" name="Скругленный прямоугольник 9">
          <a:extLst>
            <a:ext uri="{FF2B5EF4-FFF2-40B4-BE49-F238E27FC236}">
              <a16:creationId xmlns:a16="http://schemas.microsoft.com/office/drawing/2014/main" xmlns="" id="{5E906B25-0EE1-43CE-BCB2-D951B8059A6C}"/>
            </a:ext>
          </a:extLst>
        </xdr:cNvPr>
        <xdr:cNvSpPr/>
      </xdr:nvSpPr>
      <xdr:spPr>
        <a:xfrm>
          <a:off x="0" y="11760200"/>
          <a:ext cx="14262100" cy="927100"/>
        </a:xfrm>
        <a:prstGeom prst="roundRect">
          <a:avLst/>
        </a:prstGeom>
        <a:gradFill flip="none" rotWithShape="1">
          <a:gsLst>
            <a:gs pos="100000">
              <a:schemeClr val="accent4">
                <a:lumMod val="60000"/>
                <a:lumOff val="40000"/>
              </a:schemeClr>
            </a:gs>
            <a:gs pos="100000">
              <a:schemeClr val="accent4">
                <a:lumMod val="60000"/>
                <a:lumOff val="40000"/>
              </a:schemeClr>
            </a:gs>
            <a:gs pos="0">
              <a:schemeClr val="accent4">
                <a:lumMod val="60000"/>
                <a:lumOff val="4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</a:ln>
        <a:effectLst>
          <a:glow>
            <a:schemeClr val="accent4">
              <a:lumMod val="60000"/>
              <a:lumOff val="40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stA="45000" endPos="0" dist="50800" dir="5400000" sy="-100000" algn="bl" rotWithShape="0"/>
        </a:effectLst>
        <a:scene3d>
          <a:camera prst="orthographicFront">
            <a:rot lat="0" lon="0" rev="0"/>
          </a:camera>
          <a:lightRig rig="threePt" dir="t"/>
        </a:scene3d>
        <a:sp3d>
          <a:bevelT w="133350" h="1270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Срок годности продукта – 6 месяцев при </a:t>
          </a:r>
          <a:r>
            <a:rPr lang="en-US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t -18</a:t>
          </a: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С. Срок годности после дефростации: до 2-х суток при </a:t>
          </a:r>
          <a:r>
            <a:rPr lang="en-US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t +20+/-2°C  </a:t>
          </a: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Время дефростации при температуре от +20°С до + 35°С в течение 30 минут.При необходимости можно разогреть изделия (без дефростации) при температуре 190-200°С в течение 1-2 минут.</a:t>
          </a:r>
        </a:p>
      </xdr:txBody>
    </xdr:sp>
    <xdr:clientData/>
  </xdr:twoCellAnchor>
  <xdr:twoCellAnchor>
    <xdr:from>
      <xdr:col>0</xdr:col>
      <xdr:colOff>0</xdr:colOff>
      <xdr:row>33</xdr:row>
      <xdr:rowOff>38100</xdr:rowOff>
    </xdr:from>
    <xdr:to>
      <xdr:col>10</xdr:col>
      <xdr:colOff>0</xdr:colOff>
      <xdr:row>33</xdr:row>
      <xdr:rowOff>965200</xdr:rowOff>
    </xdr:to>
    <xdr:sp macro="" textlink="">
      <xdr:nvSpPr>
        <xdr:cNvPr id="32" name="Скругленный прямоугольник 9">
          <a:extLst>
            <a:ext uri="{FF2B5EF4-FFF2-40B4-BE49-F238E27FC236}">
              <a16:creationId xmlns:a16="http://schemas.microsoft.com/office/drawing/2014/main" xmlns="" id="{0B6653B1-3B2B-4DA4-BC4E-89B06FACB50F}"/>
            </a:ext>
          </a:extLst>
        </xdr:cNvPr>
        <xdr:cNvSpPr/>
      </xdr:nvSpPr>
      <xdr:spPr>
        <a:xfrm>
          <a:off x="0" y="15951200"/>
          <a:ext cx="14262100" cy="927100"/>
        </a:xfrm>
        <a:prstGeom prst="roundRect">
          <a:avLst/>
        </a:prstGeom>
        <a:gradFill flip="none" rotWithShape="1">
          <a:gsLst>
            <a:gs pos="100000">
              <a:schemeClr val="accent4">
                <a:lumMod val="60000"/>
                <a:lumOff val="40000"/>
              </a:schemeClr>
            </a:gs>
            <a:gs pos="100000">
              <a:schemeClr val="accent4">
                <a:lumMod val="60000"/>
                <a:lumOff val="40000"/>
              </a:schemeClr>
            </a:gs>
            <a:gs pos="0">
              <a:schemeClr val="accent4">
                <a:lumMod val="60000"/>
                <a:lumOff val="4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</a:ln>
        <a:effectLst>
          <a:glow>
            <a:schemeClr val="accent4">
              <a:lumMod val="60000"/>
              <a:lumOff val="40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stA="45000" endPos="0" dist="50800" dir="5400000" sy="-100000" algn="bl" rotWithShape="0"/>
        </a:effectLst>
        <a:scene3d>
          <a:camera prst="orthographicFront">
            <a:rot lat="0" lon="0" rev="0"/>
          </a:camera>
          <a:lightRig rig="threePt" dir="t"/>
        </a:scene3d>
        <a:sp3d>
          <a:bevelT w="133350" h="1270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Киш - полностью готовый к употреблению продукт .   Требует только разогрева в микрволновой печке или пароконвектомате. Вес - 120 грамм: тесто - 35 гр, начинка - 85 гр. Срок хранения при температуре -18С ,  – 90 суток.</a:t>
          </a:r>
        </a:p>
      </xdr:txBody>
    </xdr:sp>
    <xdr:clientData/>
  </xdr:twoCellAnchor>
  <xdr:twoCellAnchor>
    <xdr:from>
      <xdr:col>0</xdr:col>
      <xdr:colOff>0</xdr:colOff>
      <xdr:row>37</xdr:row>
      <xdr:rowOff>38100</xdr:rowOff>
    </xdr:from>
    <xdr:to>
      <xdr:col>10</xdr:col>
      <xdr:colOff>0</xdr:colOff>
      <xdr:row>37</xdr:row>
      <xdr:rowOff>965200</xdr:rowOff>
    </xdr:to>
    <xdr:sp macro="" textlink="">
      <xdr:nvSpPr>
        <xdr:cNvPr id="40" name="Скругленный прямоугольник 9">
          <a:extLst>
            <a:ext uri="{FF2B5EF4-FFF2-40B4-BE49-F238E27FC236}">
              <a16:creationId xmlns:a16="http://schemas.microsoft.com/office/drawing/2014/main" xmlns="" id="{8D6A9B58-2D71-4070-8635-F794E9FD7988}"/>
            </a:ext>
          </a:extLst>
        </xdr:cNvPr>
        <xdr:cNvSpPr/>
      </xdr:nvSpPr>
      <xdr:spPr>
        <a:xfrm>
          <a:off x="0" y="18364200"/>
          <a:ext cx="14262100" cy="927100"/>
        </a:xfrm>
        <a:prstGeom prst="roundRect">
          <a:avLst/>
        </a:prstGeom>
        <a:gradFill flip="none" rotWithShape="1">
          <a:gsLst>
            <a:gs pos="100000">
              <a:schemeClr val="accent4">
                <a:lumMod val="60000"/>
                <a:lumOff val="40000"/>
              </a:schemeClr>
            </a:gs>
            <a:gs pos="100000">
              <a:schemeClr val="accent4">
                <a:lumMod val="60000"/>
                <a:lumOff val="40000"/>
              </a:schemeClr>
            </a:gs>
            <a:gs pos="0">
              <a:schemeClr val="accent4">
                <a:lumMod val="60000"/>
                <a:lumOff val="4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</a:ln>
        <a:effectLst>
          <a:glow>
            <a:schemeClr val="accent4">
              <a:lumMod val="60000"/>
              <a:lumOff val="40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stA="45000" endPos="0" dist="50800" dir="5400000" sy="-100000" algn="bl" rotWithShape="0"/>
        </a:effectLst>
        <a:scene3d>
          <a:camera prst="orthographicFront">
            <a:rot lat="0" lon="0" rev="0"/>
          </a:camera>
          <a:lightRig rig="threePt" dir="t"/>
        </a:scene3d>
        <a:sp3d>
          <a:bevelT w="133350" h="1270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Срок годности : 180 суток при -18С ; 14 суток при +7С</a:t>
          </a:r>
        </a:p>
      </xdr:txBody>
    </xdr:sp>
    <xdr:clientData/>
  </xdr:twoCellAnchor>
  <xdr:twoCellAnchor>
    <xdr:from>
      <xdr:col>0</xdr:col>
      <xdr:colOff>0</xdr:colOff>
      <xdr:row>44</xdr:row>
      <xdr:rowOff>50800</xdr:rowOff>
    </xdr:from>
    <xdr:to>
      <xdr:col>10</xdr:col>
      <xdr:colOff>0</xdr:colOff>
      <xdr:row>44</xdr:row>
      <xdr:rowOff>977900</xdr:rowOff>
    </xdr:to>
    <xdr:sp macro="" textlink="">
      <xdr:nvSpPr>
        <xdr:cNvPr id="41" name="Скругленный прямоугольник 9">
          <a:extLst>
            <a:ext uri="{FF2B5EF4-FFF2-40B4-BE49-F238E27FC236}">
              <a16:creationId xmlns:a16="http://schemas.microsoft.com/office/drawing/2014/main" xmlns="" id="{814E89F5-EED6-4BD6-A53D-690EFDA1945B}"/>
            </a:ext>
          </a:extLst>
        </xdr:cNvPr>
        <xdr:cNvSpPr/>
      </xdr:nvSpPr>
      <xdr:spPr>
        <a:xfrm>
          <a:off x="0" y="22225000"/>
          <a:ext cx="14262100" cy="927100"/>
        </a:xfrm>
        <a:prstGeom prst="roundRect">
          <a:avLst/>
        </a:prstGeom>
        <a:gradFill flip="none" rotWithShape="1">
          <a:gsLst>
            <a:gs pos="100000">
              <a:schemeClr val="accent4">
                <a:lumMod val="60000"/>
                <a:lumOff val="40000"/>
              </a:schemeClr>
            </a:gs>
            <a:gs pos="100000">
              <a:schemeClr val="accent4">
                <a:lumMod val="60000"/>
                <a:lumOff val="40000"/>
              </a:schemeClr>
            </a:gs>
            <a:gs pos="0">
              <a:schemeClr val="accent4">
                <a:lumMod val="60000"/>
                <a:lumOff val="4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</a:ln>
        <a:effectLst>
          <a:glow>
            <a:schemeClr val="accent4">
              <a:lumMod val="60000"/>
              <a:lumOff val="40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stA="45000" endPos="0" dist="50800" dir="5400000" sy="-100000" algn="bl" rotWithShape="0"/>
        </a:effectLst>
        <a:scene3d>
          <a:camera prst="orthographicFront">
            <a:rot lat="0" lon="0" rev="0"/>
          </a:camera>
          <a:lightRig rig="threePt" dir="t"/>
        </a:scene3d>
        <a:sp3d>
          <a:bevelT w="133350" h="1270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Готовое , замороженное печенье, в индивидуальной упаковке .Вес -70 гр. Дефростация - 30-50 минут. </a:t>
          </a:r>
        </a:p>
        <a:p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Срок годности продукта – 6 месяцев при </a:t>
          </a:r>
          <a:r>
            <a:rPr lang="en-US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t -18</a:t>
          </a: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С. Срок годности после дефростации: 90 суток при </a:t>
          </a:r>
          <a:r>
            <a:rPr lang="en-US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t +20+/-2°C </a:t>
          </a:r>
        </a:p>
      </xdr:txBody>
    </xdr:sp>
    <xdr:clientData/>
  </xdr:twoCellAnchor>
  <xdr:twoCellAnchor>
    <xdr:from>
      <xdr:col>0</xdr:col>
      <xdr:colOff>0</xdr:colOff>
      <xdr:row>55</xdr:row>
      <xdr:rowOff>50800</xdr:rowOff>
    </xdr:from>
    <xdr:to>
      <xdr:col>10</xdr:col>
      <xdr:colOff>0</xdr:colOff>
      <xdr:row>55</xdr:row>
      <xdr:rowOff>977900</xdr:rowOff>
    </xdr:to>
    <xdr:sp macro="" textlink="">
      <xdr:nvSpPr>
        <xdr:cNvPr id="42" name="Скругленный прямоугольник 9">
          <a:extLst>
            <a:ext uri="{FF2B5EF4-FFF2-40B4-BE49-F238E27FC236}">
              <a16:creationId xmlns:a16="http://schemas.microsoft.com/office/drawing/2014/main" xmlns="" id="{F72017FB-3DC9-45CF-AD9D-F6AA4C0BD8DA}"/>
            </a:ext>
          </a:extLst>
        </xdr:cNvPr>
        <xdr:cNvSpPr/>
      </xdr:nvSpPr>
      <xdr:spPr>
        <a:xfrm>
          <a:off x="0" y="27863800"/>
          <a:ext cx="14262100" cy="927100"/>
        </a:xfrm>
        <a:prstGeom prst="roundRect">
          <a:avLst/>
        </a:prstGeom>
        <a:gradFill flip="none" rotWithShape="1">
          <a:gsLst>
            <a:gs pos="100000">
              <a:schemeClr val="accent4">
                <a:lumMod val="60000"/>
                <a:lumOff val="40000"/>
              </a:schemeClr>
            </a:gs>
            <a:gs pos="100000">
              <a:schemeClr val="accent4">
                <a:lumMod val="60000"/>
                <a:lumOff val="40000"/>
              </a:schemeClr>
            </a:gs>
            <a:gs pos="0">
              <a:schemeClr val="accent4">
                <a:lumMod val="60000"/>
                <a:lumOff val="4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</a:ln>
        <a:effectLst>
          <a:glow>
            <a:schemeClr val="accent4">
              <a:lumMod val="60000"/>
              <a:lumOff val="40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stA="45000" endPos="0" dist="50800" dir="5400000" sy="-100000" algn="bl" rotWithShape="0"/>
        </a:effectLst>
        <a:scene3d>
          <a:camera prst="orthographicFront">
            <a:rot lat="0" lon="0" rev="0"/>
          </a:camera>
          <a:lightRig rig="threePt" dir="t"/>
        </a:scene3d>
        <a:sp3d>
          <a:bevelT w="133350" h="1270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Вупи-пай — американские бисквиты с кремом</a:t>
          </a:r>
        </a:p>
        <a:p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Срок хранения кексов при температуре минус  -15 до -18°</a:t>
          </a:r>
          <a:r>
            <a:rPr lang="en-US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 - 180 </a:t>
          </a: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суток, при температуре +2 до +6°</a:t>
          </a:r>
          <a:r>
            <a:rPr lang="en-US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 - 10 </a:t>
          </a: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суток, при температуре +18 до +24°</a:t>
          </a:r>
          <a:r>
            <a:rPr lang="en-US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 - 72 </a:t>
          </a: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часа.</a:t>
          </a:r>
          <a:endParaRPr lang="en-US" sz="1600">
            <a:solidFill>
              <a:schemeClr val="accent2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29130</xdr:rowOff>
    </xdr:from>
    <xdr:to>
      <xdr:col>9</xdr:col>
      <xdr:colOff>647700</xdr:colOff>
      <xdr:row>6</xdr:row>
      <xdr:rowOff>995236</xdr:rowOff>
    </xdr:to>
    <xdr:sp macro="" textlink="">
      <xdr:nvSpPr>
        <xdr:cNvPr id="18" name="Скругленный прямоугольник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SpPr/>
      </xdr:nvSpPr>
      <xdr:spPr>
        <a:xfrm>
          <a:off x="0" y="2429430"/>
          <a:ext cx="14249400" cy="966106"/>
        </a:xfrm>
        <a:prstGeom prst="roundRect">
          <a:avLst/>
        </a:prstGeom>
        <a:gradFill flip="none" rotWithShape="1">
          <a:gsLst>
            <a:gs pos="100000">
              <a:schemeClr val="accent4">
                <a:lumMod val="60000"/>
                <a:lumOff val="40000"/>
              </a:schemeClr>
            </a:gs>
            <a:gs pos="100000">
              <a:schemeClr val="accent4">
                <a:lumMod val="60000"/>
                <a:lumOff val="40000"/>
              </a:schemeClr>
            </a:gs>
            <a:gs pos="0">
              <a:schemeClr val="accent4">
                <a:lumMod val="60000"/>
                <a:lumOff val="4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</a:ln>
        <a:effectLst>
          <a:glow>
            <a:schemeClr val="accent4">
              <a:lumMod val="60000"/>
              <a:lumOff val="40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stA="45000" endPos="0" dist="50800" dir="5400000" sy="-100000" algn="bl" rotWithShape="0"/>
        </a:effectLst>
        <a:scene3d>
          <a:camera prst="orthographicFront">
            <a:rot lat="0" lon="0" rev="0"/>
          </a:camera>
          <a:lightRig rig="threePt" dir="t"/>
        </a:scene3d>
        <a:sp3d>
          <a:bevelT w="133350" h="1270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Донаты с начинками и глазированные</a:t>
          </a:r>
          <a:r>
            <a:rPr lang="ru-RU" sz="1600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донаты без начинок. </a:t>
          </a: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Срок хранения: </a:t>
          </a:r>
          <a:r>
            <a:rPr lang="ru-RU" sz="16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6 месяцев </a:t>
          </a: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при температуре -18°С </a:t>
          </a:r>
          <a:endParaRPr lang="ru-RU" sz="1600">
            <a:solidFill>
              <a:schemeClr val="accent2">
                <a:lumMod val="50000"/>
              </a:schemeClr>
            </a:solidFill>
            <a:effectLst/>
          </a:endParaRPr>
        </a:p>
        <a:p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Не требуют выпекания. Только дефростировать при комнатной температуре в течение 30 минут. Готовое изделие хранить при </a:t>
          </a:r>
        </a:p>
        <a:p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темпепатуре </a:t>
          </a:r>
          <a:r>
            <a:rPr lang="en-US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+25+/-2°C</a:t>
          </a: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в течение </a:t>
          </a:r>
          <a:r>
            <a:rPr lang="ru-RU" sz="16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3 дней</a:t>
          </a: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</a:t>
          </a:r>
          <a:endParaRPr lang="ru-RU" sz="1600">
            <a:solidFill>
              <a:schemeClr val="accent2">
                <a:lumMod val="50000"/>
              </a:schemeClr>
            </a:solidFill>
            <a:effectLst/>
          </a:endParaRPr>
        </a:p>
        <a:p>
          <a:pPr algn="l"/>
          <a:endParaRPr lang="ru-RU" sz="14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165100</xdr:colOff>
      <xdr:row>14</xdr:row>
      <xdr:rowOff>481190</xdr:rowOff>
    </xdr:from>
    <xdr:to>
      <xdr:col>2</xdr:col>
      <xdr:colOff>609599</xdr:colOff>
      <xdr:row>16</xdr:row>
      <xdr:rowOff>19584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7148690"/>
          <a:ext cx="444499" cy="503594"/>
        </a:xfrm>
        <a:prstGeom prst="rect">
          <a:avLst/>
        </a:prstGeom>
      </xdr:spPr>
    </xdr:pic>
    <xdr:clientData/>
  </xdr:twoCellAnchor>
  <xdr:twoCellAnchor editAs="oneCell">
    <xdr:from>
      <xdr:col>2</xdr:col>
      <xdr:colOff>208846</xdr:colOff>
      <xdr:row>11</xdr:row>
      <xdr:rowOff>471311</xdr:rowOff>
    </xdr:from>
    <xdr:to>
      <xdr:col>2</xdr:col>
      <xdr:colOff>665694</xdr:colOff>
      <xdr:row>13</xdr:row>
      <xdr:rowOff>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346" y="5691011"/>
          <a:ext cx="456848" cy="493889"/>
        </a:xfrm>
        <a:prstGeom prst="rect">
          <a:avLst/>
        </a:prstGeom>
      </xdr:spPr>
    </xdr:pic>
    <xdr:clientData/>
  </xdr:twoCellAnchor>
  <xdr:twoCellAnchor editAs="oneCell">
    <xdr:from>
      <xdr:col>2</xdr:col>
      <xdr:colOff>189089</xdr:colOff>
      <xdr:row>13</xdr:row>
      <xdr:rowOff>8467</xdr:rowOff>
    </xdr:from>
    <xdr:to>
      <xdr:col>2</xdr:col>
      <xdr:colOff>640457</xdr:colOff>
      <xdr:row>14</xdr:row>
      <xdr:rowOff>12700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5589" y="6193367"/>
          <a:ext cx="451368" cy="486833"/>
        </a:xfrm>
        <a:prstGeom prst="rect">
          <a:avLst/>
        </a:prstGeom>
      </xdr:spPr>
    </xdr:pic>
    <xdr:clientData/>
  </xdr:twoCellAnchor>
  <xdr:twoCellAnchor editAs="oneCell">
    <xdr:from>
      <xdr:col>2</xdr:col>
      <xdr:colOff>183445</xdr:colOff>
      <xdr:row>10</xdr:row>
      <xdr:rowOff>400755</xdr:rowOff>
    </xdr:from>
    <xdr:to>
      <xdr:col>2</xdr:col>
      <xdr:colOff>703893</xdr:colOff>
      <xdr:row>12</xdr:row>
      <xdr:rowOff>25400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945" y="5214055"/>
          <a:ext cx="520448" cy="513645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165100</xdr:colOff>
      <xdr:row>13</xdr:row>
      <xdr:rowOff>438524</xdr:rowOff>
    </xdr:from>
    <xdr:to>
      <xdr:col>2</xdr:col>
      <xdr:colOff>631584</xdr:colOff>
      <xdr:row>14</xdr:row>
      <xdr:rowOff>431800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6623424"/>
          <a:ext cx="466484" cy="475876"/>
        </a:xfrm>
        <a:prstGeom prst="rect">
          <a:avLst/>
        </a:prstGeom>
      </xdr:spPr>
    </xdr:pic>
    <xdr:clientData/>
  </xdr:twoCellAnchor>
  <xdr:twoCellAnchor editAs="oneCell">
    <xdr:from>
      <xdr:col>2</xdr:col>
      <xdr:colOff>126943</xdr:colOff>
      <xdr:row>22</xdr:row>
      <xdr:rowOff>127000</xdr:rowOff>
    </xdr:from>
    <xdr:to>
      <xdr:col>2</xdr:col>
      <xdr:colOff>652925</xdr:colOff>
      <xdr:row>23</xdr:row>
      <xdr:rowOff>25400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15DA1F5B-D833-6F3E-8A96-6C434CBF4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43" y="10579100"/>
          <a:ext cx="525982" cy="381000"/>
        </a:xfrm>
        <a:prstGeom prst="rect">
          <a:avLst/>
        </a:prstGeom>
      </xdr:spPr>
    </xdr:pic>
    <xdr:clientData/>
  </xdr:twoCellAnchor>
  <xdr:twoCellAnchor editAs="oneCell">
    <xdr:from>
      <xdr:col>2</xdr:col>
      <xdr:colOff>48682</xdr:colOff>
      <xdr:row>22</xdr:row>
      <xdr:rowOff>461918</xdr:rowOff>
    </xdr:from>
    <xdr:to>
      <xdr:col>2</xdr:col>
      <xdr:colOff>660399</xdr:colOff>
      <xdr:row>24</xdr:row>
      <xdr:rowOff>21047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4D201C04-3E03-1A7D-6062-914FFCB03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182" y="10914018"/>
          <a:ext cx="611717" cy="524329"/>
        </a:xfrm>
        <a:prstGeom prst="rect">
          <a:avLst/>
        </a:prstGeom>
      </xdr:spPr>
    </xdr:pic>
    <xdr:clientData/>
  </xdr:twoCellAnchor>
  <xdr:oneCellAnchor>
    <xdr:from>
      <xdr:col>2</xdr:col>
      <xdr:colOff>139702</xdr:colOff>
      <xdr:row>17</xdr:row>
      <xdr:rowOff>114300</xdr:rowOff>
    </xdr:from>
    <xdr:ext cx="475540" cy="475540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68C5F83-A7BF-492D-A7B3-8A7C1772A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2" y="8229600"/>
          <a:ext cx="475540" cy="475540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16</xdr:row>
      <xdr:rowOff>64911</xdr:rowOff>
    </xdr:from>
    <xdr:ext cx="472718" cy="498799"/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EDFC6DA6-E47E-409D-80AB-33702431A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900" y="7697611"/>
          <a:ext cx="472718" cy="498799"/>
        </a:xfrm>
        <a:prstGeom prst="rect">
          <a:avLst/>
        </a:prstGeom>
      </xdr:spPr>
    </xdr:pic>
    <xdr:clientData/>
  </xdr:oneCellAnchor>
  <xdr:twoCellAnchor editAs="oneCell">
    <xdr:from>
      <xdr:col>2</xdr:col>
      <xdr:colOff>203201</xdr:colOff>
      <xdr:row>23</xdr:row>
      <xdr:rowOff>407153</xdr:rowOff>
    </xdr:from>
    <xdr:to>
      <xdr:col>2</xdr:col>
      <xdr:colOff>714237</xdr:colOff>
      <xdr:row>24</xdr:row>
      <xdr:rowOff>430530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D1EE5B88-DF1A-F028-22C6-000EF29C2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1" y="11341853"/>
          <a:ext cx="511036" cy="505977"/>
        </a:xfrm>
        <a:prstGeom prst="rect">
          <a:avLst/>
        </a:prstGeom>
      </xdr:spPr>
    </xdr:pic>
    <xdr:clientData/>
  </xdr:twoCellAnchor>
  <xdr:twoCellAnchor editAs="oneCell">
    <xdr:from>
      <xdr:col>2</xdr:col>
      <xdr:colOff>101599</xdr:colOff>
      <xdr:row>18</xdr:row>
      <xdr:rowOff>50799</xdr:rowOff>
    </xdr:from>
    <xdr:to>
      <xdr:col>2</xdr:col>
      <xdr:colOff>609600</xdr:colOff>
      <xdr:row>19</xdr:row>
      <xdr:rowOff>76200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E85F6F01-521A-2F1E-9548-D3607B8DF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099" y="8648699"/>
          <a:ext cx="508001" cy="508001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139701</xdr:colOff>
      <xdr:row>18</xdr:row>
      <xdr:rowOff>469899</xdr:rowOff>
    </xdr:from>
    <xdr:to>
      <xdr:col>2</xdr:col>
      <xdr:colOff>650695</xdr:colOff>
      <xdr:row>19</xdr:row>
      <xdr:rowOff>461010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8A2F544E-8440-02FC-A5D1-58C887BA2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1" y="9067799"/>
          <a:ext cx="510994" cy="473711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19</xdr:row>
      <xdr:rowOff>431801</xdr:rowOff>
    </xdr:from>
    <xdr:to>
      <xdr:col>2</xdr:col>
      <xdr:colOff>666615</xdr:colOff>
      <xdr:row>20</xdr:row>
      <xdr:rowOff>444501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D83FF8DD-12A6-0224-CA89-F420896F0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9512301"/>
          <a:ext cx="526915" cy="495300"/>
        </a:xfrm>
        <a:prstGeom prst="rect">
          <a:avLst/>
        </a:prstGeom>
      </xdr:spPr>
    </xdr:pic>
    <xdr:clientData/>
  </xdr:twoCellAnchor>
  <xdr:twoCellAnchor editAs="oneCell">
    <xdr:from>
      <xdr:col>2</xdr:col>
      <xdr:colOff>212271</xdr:colOff>
      <xdr:row>8</xdr:row>
      <xdr:rowOff>108857</xdr:rowOff>
    </xdr:from>
    <xdr:to>
      <xdr:col>2</xdr:col>
      <xdr:colOff>840740</xdr:colOff>
      <xdr:row>8</xdr:row>
      <xdr:rowOff>442685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3DE95D4A-598C-E729-4EB6-54E37DCDE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3922" b="88889" l="968" r="94839">
                      <a14:foregroundMark x1="9677" y1="77778" x2="8710" y2="50327"/>
                      <a14:foregroundMark x1="8710" y1="50327" x2="10323" y2="43137"/>
                      <a14:foregroundMark x1="19355" y1="61438" x2="11290" y2="70588"/>
                      <a14:foregroundMark x1="5806" y1="77778" x2="4194" y2="52941"/>
                      <a14:foregroundMark x1="4194" y1="52941" x2="4516" y2="51634"/>
                      <a14:foregroundMark x1="968" y1="64052" x2="2581" y2="66667"/>
                      <a14:foregroundMark x1="91613" y1="80392" x2="94839" y2="37908"/>
                      <a14:foregroundMark x1="94839" y1="37908" x2="88387" y2="16993"/>
                      <a14:foregroundMark x1="75806" y1="7843" x2="55806" y2="39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3940628"/>
          <a:ext cx="628469" cy="333828"/>
        </a:xfrm>
        <a:prstGeom prst="rect">
          <a:avLst/>
        </a:prstGeom>
      </xdr:spPr>
    </xdr:pic>
    <xdr:clientData/>
  </xdr:twoCellAnchor>
  <xdr:twoCellAnchor editAs="oneCell">
    <xdr:from>
      <xdr:col>2</xdr:col>
      <xdr:colOff>157843</xdr:colOff>
      <xdr:row>9</xdr:row>
      <xdr:rowOff>101369</xdr:rowOff>
    </xdr:from>
    <xdr:to>
      <xdr:col>2</xdr:col>
      <xdr:colOff>838200</xdr:colOff>
      <xdr:row>9</xdr:row>
      <xdr:rowOff>475885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4F35DED6-919D-FFC3-B928-710C7208A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8966" b="89655" l="2556" r="96486">
                      <a14:foregroundMark x1="7987" y1="62069" x2="10863" y2="42759"/>
                      <a14:foregroundMark x1="90415" y1="38621" x2="93291" y2="73793"/>
                      <a14:foregroundMark x1="93291" y1="73793" x2="91054" y2="77931"/>
                      <a14:foregroundMark x1="96805" y1="60000" x2="96486" y2="48276"/>
                      <a14:foregroundMark x1="3514" y1="62069" x2="2556" y2="42759"/>
                      <a14:foregroundMark x1="89776" y1="89655" x2="93291" y2="86207"/>
                      <a14:foregroundMark x1="28115" y1="11034" x2="34824" y2="896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5272" y="4412112"/>
          <a:ext cx="680357" cy="3745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381002</xdr:colOff>
      <xdr:row>8</xdr:row>
      <xdr:rowOff>32658</xdr:rowOff>
    </xdr:from>
    <xdr:to>
      <xdr:col>2</xdr:col>
      <xdr:colOff>936172</xdr:colOff>
      <xdr:row>8</xdr:row>
      <xdr:rowOff>464258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3427F6C4-8E44-468C-B5EE-4C7EA3D5E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431" y="2906487"/>
          <a:ext cx="555170" cy="431600"/>
        </a:xfrm>
        <a:prstGeom prst="rect">
          <a:avLst/>
        </a:prstGeom>
      </xdr:spPr>
    </xdr:pic>
    <xdr:clientData/>
  </xdr:twoCellAnchor>
  <xdr:twoCellAnchor editAs="oneCell">
    <xdr:from>
      <xdr:col>2</xdr:col>
      <xdr:colOff>377372</xdr:colOff>
      <xdr:row>9</xdr:row>
      <xdr:rowOff>18210</xdr:rowOff>
    </xdr:from>
    <xdr:to>
      <xdr:col>2</xdr:col>
      <xdr:colOff>936170</xdr:colOff>
      <xdr:row>9</xdr:row>
      <xdr:rowOff>452398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DAE35C92-F611-973B-619A-54DE1E84C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4801" y="3371010"/>
          <a:ext cx="558798" cy="434188"/>
        </a:xfrm>
        <a:prstGeom prst="rect">
          <a:avLst/>
        </a:prstGeom>
      </xdr:spPr>
    </xdr:pic>
    <xdr:clientData/>
  </xdr:twoCellAnchor>
  <xdr:twoCellAnchor editAs="oneCell">
    <xdr:from>
      <xdr:col>2</xdr:col>
      <xdr:colOff>365744</xdr:colOff>
      <xdr:row>10</xdr:row>
      <xdr:rowOff>46424</xdr:rowOff>
    </xdr:from>
    <xdr:to>
      <xdr:col>2</xdr:col>
      <xdr:colOff>936171</xdr:colOff>
      <xdr:row>11</xdr:row>
      <xdr:rowOff>10884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501ADF94-96A7-A0BD-5F70-833A66396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563173" y="3878195"/>
          <a:ext cx="570427" cy="443432"/>
        </a:xfrm>
        <a:prstGeom prst="rect">
          <a:avLst/>
        </a:prstGeom>
      </xdr:spPr>
    </xdr:pic>
    <xdr:clientData/>
  </xdr:twoCellAnchor>
  <xdr:twoCellAnchor editAs="oneCell">
    <xdr:from>
      <xdr:col>2</xdr:col>
      <xdr:colOff>406394</xdr:colOff>
      <xdr:row>11</xdr:row>
      <xdr:rowOff>24492</xdr:rowOff>
    </xdr:from>
    <xdr:to>
      <xdr:col>2</xdr:col>
      <xdr:colOff>947057</xdr:colOff>
      <xdr:row>11</xdr:row>
      <xdr:rowOff>446183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370E3984-130F-1BEF-A506-2305CC7B1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823" y="4335235"/>
          <a:ext cx="540663" cy="42169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43543</xdr:rowOff>
    </xdr:from>
    <xdr:to>
      <xdr:col>9</xdr:col>
      <xdr:colOff>647700</xdr:colOff>
      <xdr:row>6</xdr:row>
      <xdr:rowOff>1009649</xdr:rowOff>
    </xdr:to>
    <xdr:sp macro="" textlink="">
      <xdr:nvSpPr>
        <xdr:cNvPr id="7" name="Скругленный прямоугольник 17">
          <a:extLst>
            <a:ext uri="{FF2B5EF4-FFF2-40B4-BE49-F238E27FC236}">
              <a16:creationId xmlns:a16="http://schemas.microsoft.com/office/drawing/2014/main" xmlns="" id="{5F8D97A5-3045-417D-8E7C-CD22F0146999}"/>
            </a:ext>
          </a:extLst>
        </xdr:cNvPr>
        <xdr:cNvSpPr/>
      </xdr:nvSpPr>
      <xdr:spPr>
        <a:xfrm>
          <a:off x="0" y="2514600"/>
          <a:ext cx="14233071" cy="966106"/>
        </a:xfrm>
        <a:prstGeom prst="roundRect">
          <a:avLst/>
        </a:prstGeom>
        <a:gradFill flip="none" rotWithShape="1">
          <a:gsLst>
            <a:gs pos="100000">
              <a:schemeClr val="accent4">
                <a:lumMod val="60000"/>
                <a:lumOff val="40000"/>
              </a:schemeClr>
            </a:gs>
            <a:gs pos="100000">
              <a:schemeClr val="accent4">
                <a:lumMod val="60000"/>
                <a:lumOff val="40000"/>
              </a:schemeClr>
            </a:gs>
            <a:gs pos="0">
              <a:schemeClr val="accent4">
                <a:lumMod val="60000"/>
                <a:lumOff val="4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</a:ln>
        <a:effectLst>
          <a:glow>
            <a:schemeClr val="accent4">
              <a:lumMod val="60000"/>
              <a:lumOff val="40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stA="45000" endPos="0" dist="50800" dir="5400000" sy="-100000" algn="bl" rotWithShape="0"/>
        </a:effectLst>
        <a:scene3d>
          <a:camera prst="orthographicFront">
            <a:rot lat="0" lon="0" rev="0"/>
          </a:camera>
          <a:lightRig rig="threePt" dir="t"/>
        </a:scene3d>
        <a:sp3d>
          <a:bevelT w="133350" h="1270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Макарони по классическому рецепту. Не требуют выпекания. Дефростировать при комнатной температуре в течение 60 минут. Срок хранения: 6 месяцев при температуре -18°С . Готовое изделие хранить при темпепатуре +2+4°</a:t>
          </a:r>
          <a:r>
            <a:rPr lang="en-US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 </a:t>
          </a: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в течение 5 дней.</a:t>
          </a:r>
        </a:p>
        <a:p>
          <a:endParaRPr lang="ru-RU" sz="1600">
            <a:solidFill>
              <a:schemeClr val="accent2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55879</xdr:rowOff>
    </xdr:from>
    <xdr:to>
      <xdr:col>10</xdr:col>
      <xdr:colOff>0</xdr:colOff>
      <xdr:row>5</xdr:row>
      <xdr:rowOff>1001484</xdr:rowOff>
    </xdr:to>
    <xdr:sp macro="" textlink="">
      <xdr:nvSpPr>
        <xdr:cNvPr id="32" name="Скругленный прямоугольник 31">
          <a:extLst>
            <a:ext uri="{FF2B5EF4-FFF2-40B4-BE49-F238E27FC236}">
              <a16:creationId xmlns:a16="http://schemas.microsoft.com/office/drawing/2014/main" xmlns="" id="{00000000-0008-0000-0700-000020000000}"/>
            </a:ext>
          </a:extLst>
        </xdr:cNvPr>
        <xdr:cNvSpPr/>
      </xdr:nvSpPr>
      <xdr:spPr>
        <a:xfrm>
          <a:off x="0" y="2124165"/>
          <a:ext cx="14249400" cy="945605"/>
        </a:xfrm>
        <a:prstGeom prst="roundRect">
          <a:avLst/>
        </a:prstGeom>
        <a:gradFill flip="none" rotWithShape="1">
          <a:gsLst>
            <a:gs pos="100000">
              <a:schemeClr val="accent4">
                <a:lumMod val="60000"/>
                <a:lumOff val="40000"/>
              </a:schemeClr>
            </a:gs>
            <a:gs pos="100000">
              <a:schemeClr val="accent4">
                <a:lumMod val="60000"/>
                <a:lumOff val="40000"/>
              </a:schemeClr>
            </a:gs>
            <a:gs pos="0">
              <a:schemeClr val="accent4">
                <a:lumMod val="60000"/>
                <a:lumOff val="4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</a:ln>
        <a:effectLst>
          <a:glow>
            <a:schemeClr val="accent4">
              <a:lumMod val="60000"/>
              <a:lumOff val="40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stA="45000" endPos="0" dist="50800" dir="5400000" sy="-100000" algn="bl" rotWithShape="0"/>
        </a:effectLst>
        <a:scene3d>
          <a:camera prst="orthographicFront">
            <a:rot lat="0" lon="0" rev="0"/>
          </a:camera>
          <a:lightRig rig="threePt" dir="t"/>
        </a:scene3d>
        <a:sp3d>
          <a:bevelT w="133350" h="1270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Булочки для</a:t>
          </a:r>
          <a:r>
            <a:rPr lang="ru-RU" sz="1600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600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street food. </a:t>
          </a:r>
          <a:r>
            <a:rPr lang="ru-RU" sz="1600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Крафтовое производство. </a:t>
          </a: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Не требуют выпекания.  Только дефростировать при комнатной температуре в течение 30 минут. Готовое изделие хранить при температуре +2...+4°</a:t>
          </a:r>
          <a:r>
            <a:rPr lang="en-US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  </a:t>
          </a: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в течение </a:t>
          </a:r>
          <a:r>
            <a:rPr lang="ru-RU" sz="1600" b="1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2 </a:t>
          </a: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дней.Срок хранения: 6 месяцев при температуре -18°С </a:t>
          </a:r>
        </a:p>
        <a:p>
          <a:endParaRPr lang="ru-RU" sz="1600">
            <a:solidFill>
              <a:schemeClr val="accent2">
                <a:lumMod val="50000"/>
              </a:schemeClr>
            </a:solidFill>
            <a:effectLst/>
          </a:endParaRPr>
        </a:p>
        <a:p>
          <a:pPr algn="l"/>
          <a:endParaRPr lang="ru-RU" sz="14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393719</xdr:colOff>
      <xdr:row>8</xdr:row>
      <xdr:rowOff>279401</xdr:rowOff>
    </xdr:from>
    <xdr:to>
      <xdr:col>2</xdr:col>
      <xdr:colOff>1011379</xdr:colOff>
      <xdr:row>9</xdr:row>
      <xdr:rowOff>402771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148" y="3229430"/>
          <a:ext cx="617660" cy="602342"/>
        </a:xfrm>
        <a:prstGeom prst="rect">
          <a:avLst/>
        </a:prstGeom>
      </xdr:spPr>
    </xdr:pic>
    <xdr:clientData/>
  </xdr:twoCellAnchor>
  <xdr:twoCellAnchor editAs="oneCell">
    <xdr:from>
      <xdr:col>2</xdr:col>
      <xdr:colOff>399258</xdr:colOff>
      <xdr:row>10</xdr:row>
      <xdr:rowOff>202238</xdr:rowOff>
    </xdr:from>
    <xdr:to>
      <xdr:col>2</xdr:col>
      <xdr:colOff>1041411</xdr:colOff>
      <xdr:row>11</xdr:row>
      <xdr:rowOff>293915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687" y="4110209"/>
          <a:ext cx="642153" cy="570648"/>
        </a:xfrm>
        <a:prstGeom prst="rect">
          <a:avLst/>
        </a:prstGeom>
      </xdr:spPr>
    </xdr:pic>
    <xdr:clientData/>
  </xdr:twoCellAnchor>
  <xdr:twoCellAnchor editAs="oneCell">
    <xdr:from>
      <xdr:col>2</xdr:col>
      <xdr:colOff>444715</xdr:colOff>
      <xdr:row>12</xdr:row>
      <xdr:rowOff>36085</xdr:rowOff>
    </xdr:from>
    <xdr:to>
      <xdr:col>2</xdr:col>
      <xdr:colOff>859971</xdr:colOff>
      <xdr:row>12</xdr:row>
      <xdr:rowOff>438593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144" y="4901999"/>
          <a:ext cx="415256" cy="402508"/>
        </a:xfrm>
        <a:prstGeom prst="rect">
          <a:avLst/>
        </a:prstGeom>
      </xdr:spPr>
    </xdr:pic>
    <xdr:clientData/>
  </xdr:twoCellAnchor>
  <xdr:twoCellAnchor editAs="oneCell">
    <xdr:from>
      <xdr:col>2</xdr:col>
      <xdr:colOff>365533</xdr:colOff>
      <xdr:row>14</xdr:row>
      <xdr:rowOff>16511</xdr:rowOff>
    </xdr:from>
    <xdr:to>
      <xdr:col>2</xdr:col>
      <xdr:colOff>921774</xdr:colOff>
      <xdr:row>14</xdr:row>
      <xdr:rowOff>470205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21259" y="5422140"/>
          <a:ext cx="453694" cy="556241"/>
        </a:xfrm>
        <a:prstGeom prst="rect">
          <a:avLst/>
        </a:prstGeom>
      </xdr:spPr>
    </xdr:pic>
    <xdr:clientData/>
  </xdr:twoCellAnchor>
  <xdr:twoCellAnchor editAs="oneCell">
    <xdr:from>
      <xdr:col>2</xdr:col>
      <xdr:colOff>449668</xdr:colOff>
      <xdr:row>7</xdr:row>
      <xdr:rowOff>56554</xdr:rowOff>
    </xdr:from>
    <xdr:to>
      <xdr:col>2</xdr:col>
      <xdr:colOff>990599</xdr:colOff>
      <xdr:row>8</xdr:row>
      <xdr:rowOff>15060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097" y="2527611"/>
          <a:ext cx="540931" cy="4374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535617</xdr:colOff>
      <xdr:row>7</xdr:row>
      <xdr:rowOff>68137</xdr:rowOff>
    </xdr:from>
    <xdr:to>
      <xdr:col>2</xdr:col>
      <xdr:colOff>827315</xdr:colOff>
      <xdr:row>7</xdr:row>
      <xdr:rowOff>458135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r="35163"/>
        <a:stretch/>
      </xdr:blipFill>
      <xdr:spPr>
        <a:xfrm>
          <a:off x="1711274" y="2680708"/>
          <a:ext cx="291698" cy="389998"/>
        </a:xfrm>
        <a:prstGeom prst="rect">
          <a:avLst/>
        </a:prstGeom>
      </xdr:spPr>
    </xdr:pic>
    <xdr:clientData/>
  </xdr:twoCellAnchor>
  <xdr:twoCellAnchor editAs="oneCell">
    <xdr:from>
      <xdr:col>11</xdr:col>
      <xdr:colOff>327283</xdr:colOff>
      <xdr:row>5</xdr:row>
      <xdr:rowOff>141514</xdr:rowOff>
    </xdr:from>
    <xdr:to>
      <xdr:col>16</xdr:col>
      <xdr:colOff>350209</xdr:colOff>
      <xdr:row>26</xdr:row>
      <xdr:rowOff>46665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4654" y="2035628"/>
          <a:ext cx="3125354" cy="4640436"/>
        </a:xfrm>
        <a:prstGeom prst="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315687</xdr:colOff>
      <xdr:row>9</xdr:row>
      <xdr:rowOff>413657</xdr:rowOff>
    </xdr:from>
    <xdr:to>
      <xdr:col>2</xdr:col>
      <xdr:colOff>1066800</xdr:colOff>
      <xdr:row>11</xdr:row>
      <xdr:rowOff>110672</xdr:rowOff>
    </xdr:to>
    <xdr:pic>
      <xdr:nvPicPr>
        <xdr:cNvPr id="4" name="Рисунок 9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91" t="9816" r="10918" b="9202"/>
        <a:stretch/>
      </xdr:blipFill>
      <xdr:spPr bwMode="auto">
        <a:xfrm>
          <a:off x="1513116" y="4811486"/>
          <a:ext cx="751113" cy="654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299356</xdr:colOff>
      <xdr:row>14</xdr:row>
      <xdr:rowOff>134258</xdr:rowOff>
    </xdr:from>
    <xdr:to>
      <xdr:col>2</xdr:col>
      <xdr:colOff>1001484</xdr:colOff>
      <xdr:row>15</xdr:row>
      <xdr:rowOff>306357</xdr:rowOff>
    </xdr:to>
    <xdr:pic>
      <xdr:nvPicPr>
        <xdr:cNvPr id="5" name="Рисунок 10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23" t="10489" r="11084" b="9566"/>
        <a:stretch/>
      </xdr:blipFill>
      <xdr:spPr bwMode="auto">
        <a:xfrm>
          <a:off x="1496785" y="7416801"/>
          <a:ext cx="702128" cy="651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505278</xdr:colOff>
      <xdr:row>17</xdr:row>
      <xdr:rowOff>22225</xdr:rowOff>
    </xdr:from>
    <xdr:to>
      <xdr:col>2</xdr:col>
      <xdr:colOff>849085</xdr:colOff>
      <xdr:row>18</xdr:row>
      <xdr:rowOff>0</xdr:rowOff>
    </xdr:to>
    <xdr:pic>
      <xdr:nvPicPr>
        <xdr:cNvPr id="6" name="Рисунок 11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2707" y="4833711"/>
          <a:ext cx="343807" cy="4023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13</xdr:row>
      <xdr:rowOff>43543</xdr:rowOff>
    </xdr:from>
    <xdr:to>
      <xdr:col>7</xdr:col>
      <xdr:colOff>631372</xdr:colOff>
      <xdr:row>13</xdr:row>
      <xdr:rowOff>970643</xdr:rowOff>
    </xdr:to>
    <xdr:sp macro="" textlink="">
      <xdr:nvSpPr>
        <xdr:cNvPr id="7" name="Скругленный прямоугольник 9">
          <a:extLst>
            <a:ext uri="{FF2B5EF4-FFF2-40B4-BE49-F238E27FC236}">
              <a16:creationId xmlns:a16="http://schemas.microsoft.com/office/drawing/2014/main" xmlns="" id="{3BB42127-2093-4CF7-906A-916B4BF80DE1}"/>
            </a:ext>
          </a:extLst>
        </xdr:cNvPr>
        <xdr:cNvSpPr/>
      </xdr:nvSpPr>
      <xdr:spPr>
        <a:xfrm>
          <a:off x="0" y="4343400"/>
          <a:ext cx="11941629" cy="927100"/>
        </a:xfrm>
        <a:prstGeom prst="roundRect">
          <a:avLst/>
        </a:prstGeom>
        <a:gradFill flip="none" rotWithShape="1">
          <a:gsLst>
            <a:gs pos="100000">
              <a:schemeClr val="accent4">
                <a:lumMod val="60000"/>
                <a:lumOff val="40000"/>
              </a:schemeClr>
            </a:gs>
            <a:gs pos="100000">
              <a:schemeClr val="accent4">
                <a:lumMod val="60000"/>
                <a:lumOff val="40000"/>
              </a:schemeClr>
            </a:gs>
            <a:gs pos="0">
              <a:schemeClr val="accent4">
                <a:lumMod val="60000"/>
                <a:lumOff val="4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</a:ln>
        <a:effectLst>
          <a:glow>
            <a:schemeClr val="accent4">
              <a:lumMod val="60000"/>
              <a:lumOff val="40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stA="45000" endPos="0" dist="50800" dir="5400000" sy="-100000" algn="bl" rotWithShape="0"/>
        </a:effectLst>
        <a:scene3d>
          <a:camera prst="orthographicFront">
            <a:rot lat="0" lon="0" rev="0"/>
          </a:camera>
          <a:lightRig rig="threePt" dir="t"/>
        </a:scene3d>
        <a:sp3d>
          <a:bevelT w="133350" h="1270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/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Могут быть использованы и при выпекании изделия ,и как самостоятельная начинка</a:t>
          </a:r>
        </a:p>
      </xdr:txBody>
    </xdr:sp>
    <xdr:clientData/>
  </xdr:twoCellAnchor>
  <xdr:twoCellAnchor>
    <xdr:from>
      <xdr:col>0</xdr:col>
      <xdr:colOff>0</xdr:colOff>
      <xdr:row>5</xdr:row>
      <xdr:rowOff>43542</xdr:rowOff>
    </xdr:from>
    <xdr:to>
      <xdr:col>7</xdr:col>
      <xdr:colOff>631372</xdr:colOff>
      <xdr:row>5</xdr:row>
      <xdr:rowOff>970642</xdr:rowOff>
    </xdr:to>
    <xdr:sp macro="" textlink="">
      <xdr:nvSpPr>
        <xdr:cNvPr id="8" name="Скругленный прямоугольник 9">
          <a:extLst>
            <a:ext uri="{FF2B5EF4-FFF2-40B4-BE49-F238E27FC236}">
              <a16:creationId xmlns:a16="http://schemas.microsoft.com/office/drawing/2014/main" xmlns="" id="{EB07C94D-98AA-4DD9-910B-C6E70DAEA9D8}"/>
            </a:ext>
          </a:extLst>
        </xdr:cNvPr>
        <xdr:cNvSpPr/>
      </xdr:nvSpPr>
      <xdr:spPr>
        <a:xfrm>
          <a:off x="0" y="2111828"/>
          <a:ext cx="11941629" cy="927100"/>
        </a:xfrm>
        <a:prstGeom prst="roundRect">
          <a:avLst/>
        </a:prstGeom>
        <a:gradFill flip="none" rotWithShape="1">
          <a:gsLst>
            <a:gs pos="100000">
              <a:schemeClr val="accent4">
                <a:lumMod val="60000"/>
                <a:lumOff val="40000"/>
              </a:schemeClr>
            </a:gs>
            <a:gs pos="100000">
              <a:schemeClr val="accent4">
                <a:lumMod val="60000"/>
                <a:lumOff val="40000"/>
              </a:schemeClr>
            </a:gs>
            <a:gs pos="0">
              <a:schemeClr val="accent4">
                <a:lumMod val="60000"/>
                <a:lumOff val="4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</a:ln>
        <a:effectLst>
          <a:glow>
            <a:schemeClr val="accent4">
              <a:lumMod val="60000"/>
              <a:lumOff val="40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stA="45000" endPos="0" dist="50800" dir="5400000" sy="-100000" algn="bl" rotWithShape="0"/>
        </a:effectLst>
        <a:scene3d>
          <a:camera prst="orthographicFront">
            <a:rot lat="0" lon="0" rev="0"/>
          </a:camera>
          <a:lightRig rig="threePt" dir="t"/>
        </a:scene3d>
        <a:sp3d>
          <a:bevelT w="133350" h="1270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/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Ассортимент, позволяющий создать индивидуальное выпечное или кондитерское изделие, БЕЗ специального оборудования, привлечения пекаря и кондитера .Срок хранения до вскрытия упаковки - 360 суток, после вскрытия - 60 суток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427265</xdr:colOff>
      <xdr:row>27</xdr:row>
      <xdr:rowOff>272143</xdr:rowOff>
    </xdr:from>
    <xdr:to>
      <xdr:col>2</xdr:col>
      <xdr:colOff>1063209</xdr:colOff>
      <xdr:row>30</xdr:row>
      <xdr:rowOff>293914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0894" y="10101943"/>
          <a:ext cx="635944" cy="1360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276981</xdr:colOff>
      <xdr:row>9</xdr:row>
      <xdr:rowOff>315685</xdr:rowOff>
    </xdr:from>
    <xdr:to>
      <xdr:col>2</xdr:col>
      <xdr:colOff>1079847</xdr:colOff>
      <xdr:row>12</xdr:row>
      <xdr:rowOff>178548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1" t="13403" r="21176"/>
        <a:stretch/>
      </xdr:blipFill>
      <xdr:spPr bwMode="auto">
        <a:xfrm>
          <a:off x="1550610" y="3341914"/>
          <a:ext cx="802866" cy="1201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621846</xdr:colOff>
      <xdr:row>23</xdr:row>
      <xdr:rowOff>97972</xdr:rowOff>
    </xdr:from>
    <xdr:to>
      <xdr:col>2</xdr:col>
      <xdr:colOff>927628</xdr:colOff>
      <xdr:row>24</xdr:row>
      <xdr:rowOff>363836</xdr:rowOff>
    </xdr:to>
    <xdr:pic>
      <xdr:nvPicPr>
        <xdr:cNvPr id="9" name="Рисунок 4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5" y="8621486"/>
          <a:ext cx="305782" cy="712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372135</xdr:colOff>
      <xdr:row>41</xdr:row>
      <xdr:rowOff>228601</xdr:rowOff>
    </xdr:from>
    <xdr:to>
      <xdr:col>19</xdr:col>
      <xdr:colOff>309982</xdr:colOff>
      <xdr:row>48</xdr:row>
      <xdr:rowOff>93740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6249" y="17025258"/>
          <a:ext cx="5522219" cy="2869596"/>
        </a:xfrm>
        <a:prstGeom prst="rect">
          <a:avLst/>
        </a:prstGeom>
      </xdr:spPr>
    </xdr:pic>
    <xdr:clientData/>
  </xdr:twoCellAnchor>
  <xdr:twoCellAnchor>
    <xdr:from>
      <xdr:col>2</xdr:col>
      <xdr:colOff>284237</xdr:colOff>
      <xdr:row>18</xdr:row>
      <xdr:rowOff>218544</xdr:rowOff>
    </xdr:from>
    <xdr:to>
      <xdr:col>2</xdr:col>
      <xdr:colOff>1164770</xdr:colOff>
      <xdr:row>21</xdr:row>
      <xdr:rowOff>168122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7866" y="7022115"/>
          <a:ext cx="880533" cy="994607"/>
        </a:xfrm>
        <a:prstGeom prst="rect">
          <a:avLst/>
        </a:prstGeom>
      </xdr:spPr>
    </xdr:pic>
    <xdr:clientData/>
  </xdr:twoCellAnchor>
  <xdr:twoCellAnchor editAs="oneCell">
    <xdr:from>
      <xdr:col>2</xdr:col>
      <xdr:colOff>283028</xdr:colOff>
      <xdr:row>39</xdr:row>
      <xdr:rowOff>272144</xdr:rowOff>
    </xdr:from>
    <xdr:to>
      <xdr:col>2</xdr:col>
      <xdr:colOff>1130338</xdr:colOff>
      <xdr:row>42</xdr:row>
      <xdr:rowOff>217715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0457" y="19724915"/>
          <a:ext cx="847310" cy="1382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472016</xdr:colOff>
      <xdr:row>14</xdr:row>
      <xdr:rowOff>185057</xdr:rowOff>
    </xdr:from>
    <xdr:to>
      <xdr:col>2</xdr:col>
      <xdr:colOff>924342</xdr:colOff>
      <xdr:row>16</xdr:row>
      <xdr:rowOff>164904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9445" y="7500257"/>
          <a:ext cx="452326" cy="937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123372</xdr:colOff>
      <xdr:row>47</xdr:row>
      <xdr:rowOff>325002</xdr:rowOff>
    </xdr:from>
    <xdr:to>
      <xdr:col>2</xdr:col>
      <xdr:colOff>1186543</xdr:colOff>
      <xdr:row>49</xdr:row>
      <xdr:rowOff>183787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338D009A-2EAE-D74C-0285-5EA01965C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1" y="23533345"/>
          <a:ext cx="1063171" cy="816728"/>
        </a:xfrm>
        <a:prstGeom prst="rect">
          <a:avLst/>
        </a:prstGeom>
      </xdr:spPr>
    </xdr:pic>
    <xdr:clientData/>
  </xdr:twoCellAnchor>
  <xdr:twoCellAnchor editAs="oneCell">
    <xdr:from>
      <xdr:col>2</xdr:col>
      <xdr:colOff>397330</xdr:colOff>
      <xdr:row>32</xdr:row>
      <xdr:rowOff>206828</xdr:rowOff>
    </xdr:from>
    <xdr:to>
      <xdr:col>2</xdr:col>
      <xdr:colOff>1164772</xdr:colOff>
      <xdr:row>35</xdr:row>
      <xdr:rowOff>43542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5FB52307-83D7-99D1-7E92-D2016B0480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r="17289" b="3961"/>
        <a:stretch/>
      </xdr:blipFill>
      <xdr:spPr>
        <a:xfrm>
          <a:off x="1670959" y="12148457"/>
          <a:ext cx="767442" cy="127362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54429</xdr:rowOff>
    </xdr:from>
    <xdr:to>
      <xdr:col>8</xdr:col>
      <xdr:colOff>620485</xdr:colOff>
      <xdr:row>7</xdr:row>
      <xdr:rowOff>981529</xdr:rowOff>
    </xdr:to>
    <xdr:sp macro="" textlink="">
      <xdr:nvSpPr>
        <xdr:cNvPr id="14" name="Скругленный прямоугольник 9">
          <a:extLst>
            <a:ext uri="{FF2B5EF4-FFF2-40B4-BE49-F238E27FC236}">
              <a16:creationId xmlns:a16="http://schemas.microsoft.com/office/drawing/2014/main" xmlns="" id="{136377D3-B082-4742-AF16-B7E977CEAF1E}"/>
            </a:ext>
          </a:extLst>
        </xdr:cNvPr>
        <xdr:cNvSpPr/>
      </xdr:nvSpPr>
      <xdr:spPr>
        <a:xfrm>
          <a:off x="0" y="2754086"/>
          <a:ext cx="13215256" cy="927100"/>
        </a:xfrm>
        <a:prstGeom prst="roundRect">
          <a:avLst/>
        </a:prstGeom>
        <a:gradFill flip="none" rotWithShape="1">
          <a:gsLst>
            <a:gs pos="100000">
              <a:schemeClr val="accent4">
                <a:lumMod val="60000"/>
                <a:lumOff val="40000"/>
              </a:schemeClr>
            </a:gs>
            <a:gs pos="100000">
              <a:schemeClr val="accent4">
                <a:lumMod val="60000"/>
                <a:lumOff val="40000"/>
              </a:schemeClr>
            </a:gs>
            <a:gs pos="0">
              <a:schemeClr val="accent4">
                <a:lumMod val="60000"/>
                <a:lumOff val="4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</a:ln>
        <a:effectLst>
          <a:glow>
            <a:schemeClr val="accent4">
              <a:lumMod val="60000"/>
              <a:lumOff val="40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stA="45000" endPos="0" dist="50800" dir="5400000" sy="-100000" algn="bl" rotWithShape="0"/>
        </a:effectLst>
        <a:scene3d>
          <a:camera prst="orthographicFront">
            <a:rot lat="0" lon="0" rev="0"/>
          </a:camera>
          <a:lightRig rig="threePt" dir="t"/>
        </a:scene3d>
        <a:sp3d>
          <a:bevelT w="133350" h="1270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/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Вкусные , полезные, интересные напитки – дополнительная возможность выделится среди конкурентов и увеличить продажи. Морсы , лимонад, вода, компоты, – специально произведенные для </a:t>
          </a:r>
          <a:r>
            <a:rPr lang="en-US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HoReCa – </a:t>
          </a: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отличное решение для увеличения оборота и прибыли </a:t>
          </a:r>
        </a:p>
        <a:p>
          <a:pPr marL="0" indent="0"/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Емкость - 0,5 литра. Сроки хранения : 180 суток при </a:t>
          </a:r>
          <a:r>
            <a:rPr lang="en-US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t </a:t>
          </a: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от +18°С</a:t>
          </a:r>
        </a:p>
      </xdr:txBody>
    </xdr:sp>
    <xdr:clientData/>
  </xdr:twoCellAnchor>
  <xdr:twoCellAnchor>
    <xdr:from>
      <xdr:col>0</xdr:col>
      <xdr:colOff>0</xdr:colOff>
      <xdr:row>37</xdr:row>
      <xdr:rowOff>43543</xdr:rowOff>
    </xdr:from>
    <xdr:to>
      <xdr:col>8</xdr:col>
      <xdr:colOff>620485</xdr:colOff>
      <xdr:row>37</xdr:row>
      <xdr:rowOff>970643</xdr:rowOff>
    </xdr:to>
    <xdr:sp macro="" textlink="">
      <xdr:nvSpPr>
        <xdr:cNvPr id="16" name="Скругленный прямоугольник 9">
          <a:extLst>
            <a:ext uri="{FF2B5EF4-FFF2-40B4-BE49-F238E27FC236}">
              <a16:creationId xmlns:a16="http://schemas.microsoft.com/office/drawing/2014/main" xmlns="" id="{900EEC58-E552-4D94-9477-0EA00493EDCF}"/>
            </a:ext>
          </a:extLst>
        </xdr:cNvPr>
        <xdr:cNvSpPr/>
      </xdr:nvSpPr>
      <xdr:spPr>
        <a:xfrm>
          <a:off x="0" y="18451286"/>
          <a:ext cx="13356771" cy="927100"/>
        </a:xfrm>
        <a:prstGeom prst="roundRect">
          <a:avLst/>
        </a:prstGeom>
        <a:gradFill flip="none" rotWithShape="1">
          <a:gsLst>
            <a:gs pos="100000">
              <a:schemeClr val="accent4">
                <a:lumMod val="60000"/>
                <a:lumOff val="40000"/>
              </a:schemeClr>
            </a:gs>
            <a:gs pos="100000">
              <a:schemeClr val="accent4">
                <a:lumMod val="60000"/>
                <a:lumOff val="40000"/>
              </a:schemeClr>
            </a:gs>
            <a:gs pos="0">
              <a:schemeClr val="accent4">
                <a:lumMod val="60000"/>
                <a:lumOff val="4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</a:ln>
        <a:effectLst>
          <a:glow>
            <a:schemeClr val="accent4">
              <a:lumMod val="60000"/>
              <a:lumOff val="40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stA="45000" endPos="0" dist="50800" dir="5400000" sy="-100000" algn="bl" rotWithShape="0"/>
        </a:effectLst>
        <a:scene3d>
          <a:camera prst="orthographicFront">
            <a:rot lat="0" lon="0" rev="0"/>
          </a:camera>
          <a:lightRig rig="threePt" dir="t"/>
        </a:scene3d>
        <a:sp3d>
          <a:bevelT w="133350" h="1270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/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Готовые , замороженные основы для фрукотово-ягодных крафтовых напитков. Предложение КРАУН по созданию меню ягодно-фруктовых горячих напитков с травами и специями. Ягодные основы для горячих напитков - это замороженные основы высокой готовности, состоящие из цельных ягод, фруктов и натурального ягодного настоя. Срок годности продукта – 180 суток при </a:t>
          </a:r>
          <a:r>
            <a:rPr lang="en-US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t -18</a:t>
          </a:r>
          <a:r>
            <a:rPr lang="ru-RU" sz="160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С. </a:t>
          </a:r>
        </a:p>
      </xdr:txBody>
    </xdr:sp>
    <xdr:clientData/>
  </xdr:twoCellAnchor>
  <xdr:twoCellAnchor editAs="oneCell">
    <xdr:from>
      <xdr:col>2</xdr:col>
      <xdr:colOff>97972</xdr:colOff>
      <xdr:row>42</xdr:row>
      <xdr:rowOff>326571</xdr:rowOff>
    </xdr:from>
    <xdr:to>
      <xdr:col>2</xdr:col>
      <xdr:colOff>1099457</xdr:colOff>
      <xdr:row>45</xdr:row>
      <xdr:rowOff>312401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EA523FD8-C798-49CC-B9A7-865E573227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77" r="11732"/>
        <a:stretch/>
      </xdr:blipFill>
      <xdr:spPr>
        <a:xfrm>
          <a:off x="1295401" y="21216257"/>
          <a:ext cx="1001485" cy="1422744"/>
        </a:xfrm>
        <a:prstGeom prst="rect">
          <a:avLst/>
        </a:prstGeom>
      </xdr:spPr>
    </xdr:pic>
    <xdr:clientData/>
  </xdr:twoCellAnchor>
  <xdr:twoCellAnchor editAs="oneCell">
    <xdr:from>
      <xdr:col>2</xdr:col>
      <xdr:colOff>180478</xdr:colOff>
      <xdr:row>49</xdr:row>
      <xdr:rowOff>293914</xdr:rowOff>
    </xdr:from>
    <xdr:to>
      <xdr:col>2</xdr:col>
      <xdr:colOff>1066799</xdr:colOff>
      <xdr:row>52</xdr:row>
      <xdr:rowOff>424542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56F098CB-E4C6-48F4-B400-76B5AA6D69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28" r="22430"/>
        <a:stretch/>
      </xdr:blipFill>
      <xdr:spPr>
        <a:xfrm>
          <a:off x="1377907" y="24460200"/>
          <a:ext cx="886321" cy="156754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40;&#1056;&#1061;&#1048;&#1042;&#1067;\&#1050;&#1056;&#1040;&#1059;&#1053;\&#1055;&#1088;&#1072;&#1081;&#1089;%20&#1050;&#1088;&#1072;&#1091;&#1085;%2001.11.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словия"/>
      <sheetName val="ЗАКАЗ"/>
      <sheetName val="Рекоменд ассортимент"/>
      <sheetName val="Хлеб и Выпечка"/>
      <sheetName val="Конд. изд-ия CLASSIK"/>
      <sheetName val="Конд. изд-ия ГРАНДЕ "/>
      <sheetName val="Завтраки.Обеды.Супы"/>
      <sheetName val="Готовая выпечка"/>
      <sheetName val="Декорирование"/>
      <sheetName val="Кофе, чай,какао"/>
      <sheetName val="Порционная продукция"/>
      <sheetName val="Напитки"/>
      <sheetName val="Молоко"/>
      <sheetName val="Импульсный спрос"/>
      <sheetName val="Мороженное"/>
      <sheetName val="Снеки"/>
      <sheetName val="Ассортимент для ритейл"/>
    </sheetNames>
    <sheetDataSet>
      <sheetData sheetId="0" refreshError="1"/>
      <sheetData sheetId="1" refreshError="1"/>
      <sheetData sheetId="2" refreshError="1"/>
      <sheetData sheetId="3">
        <row r="4">
          <cell r="I4">
            <v>0</v>
          </cell>
        </row>
      </sheetData>
      <sheetData sheetId="4">
        <row r="2">
          <cell r="N2">
            <v>0</v>
          </cell>
        </row>
      </sheetData>
      <sheetData sheetId="5">
        <row r="3">
          <cell r="J3">
            <v>0</v>
          </cell>
        </row>
      </sheetData>
      <sheetData sheetId="6">
        <row r="4">
          <cell r="I4">
            <v>0</v>
          </cell>
        </row>
      </sheetData>
      <sheetData sheetId="7">
        <row r="4">
          <cell r="I4">
            <v>0</v>
          </cell>
        </row>
      </sheetData>
      <sheetData sheetId="8">
        <row r="4">
          <cell r="I4">
            <v>0</v>
          </cell>
        </row>
      </sheetData>
      <sheetData sheetId="9">
        <row r="3">
          <cell r="F3">
            <v>0</v>
          </cell>
        </row>
      </sheetData>
      <sheetData sheetId="10">
        <row r="3">
          <cell r="H3">
            <v>0</v>
          </cell>
        </row>
      </sheetData>
      <sheetData sheetId="11">
        <row r="4">
          <cell r="H4">
            <v>0</v>
          </cell>
        </row>
      </sheetData>
      <sheetData sheetId="12">
        <row r="4">
          <cell r="H4">
            <v>0</v>
          </cell>
        </row>
      </sheetData>
      <sheetData sheetId="13">
        <row r="4">
          <cell r="J4">
            <v>0</v>
          </cell>
        </row>
      </sheetData>
      <sheetData sheetId="14">
        <row r="3">
          <cell r="G3">
            <v>0</v>
          </cell>
        </row>
      </sheetData>
      <sheetData sheetId="15">
        <row r="3">
          <cell r="H3">
            <v>0</v>
          </cell>
        </row>
      </sheetData>
      <sheetData sheetId="16">
        <row r="3">
          <cell r="M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9" tint="-0.249977111117893"/>
  </sheetPr>
  <dimension ref="A1:AI325"/>
  <sheetViews>
    <sheetView zoomScale="70" zoomScaleNormal="70" workbookViewId="0">
      <selection activeCell="L12" sqref="L12"/>
    </sheetView>
  </sheetViews>
  <sheetFormatPr defaultRowHeight="15" x14ac:dyDescent="0.25"/>
  <cols>
    <col min="1" max="1" width="34.28515625" style="13" customWidth="1"/>
    <col min="2" max="2" width="16.5703125" style="13" customWidth="1"/>
    <col min="3" max="3" width="20.7109375" style="13" customWidth="1"/>
    <col min="4" max="255" width="8.85546875" style="13"/>
    <col min="256" max="256" width="60.28515625" style="13" customWidth="1"/>
    <col min="257" max="257" width="9.28515625" style="13" bestFit="1" customWidth="1"/>
    <col min="258" max="258" width="15.5703125" style="13" customWidth="1"/>
    <col min="259" max="511" width="8.85546875" style="13"/>
    <col min="512" max="512" width="60.28515625" style="13" customWidth="1"/>
    <col min="513" max="513" width="9.28515625" style="13" bestFit="1" customWidth="1"/>
    <col min="514" max="514" width="15.5703125" style="13" customWidth="1"/>
    <col min="515" max="767" width="8.85546875" style="13"/>
    <col min="768" max="768" width="60.28515625" style="13" customWidth="1"/>
    <col min="769" max="769" width="9.28515625" style="13" bestFit="1" customWidth="1"/>
    <col min="770" max="770" width="15.5703125" style="13" customWidth="1"/>
    <col min="771" max="1023" width="8.85546875" style="13"/>
    <col min="1024" max="1024" width="60.28515625" style="13" customWidth="1"/>
    <col min="1025" max="1025" width="9.28515625" style="13" bestFit="1" customWidth="1"/>
    <col min="1026" max="1026" width="15.5703125" style="13" customWidth="1"/>
    <col min="1027" max="1279" width="8.85546875" style="13"/>
    <col min="1280" max="1280" width="60.28515625" style="13" customWidth="1"/>
    <col min="1281" max="1281" width="9.28515625" style="13" bestFit="1" customWidth="1"/>
    <col min="1282" max="1282" width="15.5703125" style="13" customWidth="1"/>
    <col min="1283" max="1535" width="8.85546875" style="13"/>
    <col min="1536" max="1536" width="60.28515625" style="13" customWidth="1"/>
    <col min="1537" max="1537" width="9.28515625" style="13" bestFit="1" customWidth="1"/>
    <col min="1538" max="1538" width="15.5703125" style="13" customWidth="1"/>
    <col min="1539" max="1791" width="8.85546875" style="13"/>
    <col min="1792" max="1792" width="60.28515625" style="13" customWidth="1"/>
    <col min="1793" max="1793" width="9.28515625" style="13" bestFit="1" customWidth="1"/>
    <col min="1794" max="1794" width="15.5703125" style="13" customWidth="1"/>
    <col min="1795" max="2047" width="8.85546875" style="13"/>
    <col min="2048" max="2048" width="60.28515625" style="13" customWidth="1"/>
    <col min="2049" max="2049" width="9.28515625" style="13" bestFit="1" customWidth="1"/>
    <col min="2050" max="2050" width="15.5703125" style="13" customWidth="1"/>
    <col min="2051" max="2303" width="8.85546875" style="13"/>
    <col min="2304" max="2304" width="60.28515625" style="13" customWidth="1"/>
    <col min="2305" max="2305" width="9.28515625" style="13" bestFit="1" customWidth="1"/>
    <col min="2306" max="2306" width="15.5703125" style="13" customWidth="1"/>
    <col min="2307" max="2559" width="8.85546875" style="13"/>
    <col min="2560" max="2560" width="60.28515625" style="13" customWidth="1"/>
    <col min="2561" max="2561" width="9.28515625" style="13" bestFit="1" customWidth="1"/>
    <col min="2562" max="2562" width="15.5703125" style="13" customWidth="1"/>
    <col min="2563" max="2815" width="8.85546875" style="13"/>
    <col min="2816" max="2816" width="60.28515625" style="13" customWidth="1"/>
    <col min="2817" max="2817" width="9.28515625" style="13" bestFit="1" customWidth="1"/>
    <col min="2818" max="2818" width="15.5703125" style="13" customWidth="1"/>
    <col min="2819" max="3071" width="8.85546875" style="13"/>
    <col min="3072" max="3072" width="60.28515625" style="13" customWidth="1"/>
    <col min="3073" max="3073" width="9.28515625" style="13" bestFit="1" customWidth="1"/>
    <col min="3074" max="3074" width="15.5703125" style="13" customWidth="1"/>
    <col min="3075" max="3327" width="8.85546875" style="13"/>
    <col min="3328" max="3328" width="60.28515625" style="13" customWidth="1"/>
    <col min="3329" max="3329" width="9.28515625" style="13" bestFit="1" customWidth="1"/>
    <col min="3330" max="3330" width="15.5703125" style="13" customWidth="1"/>
    <col min="3331" max="3583" width="8.85546875" style="13"/>
    <col min="3584" max="3584" width="60.28515625" style="13" customWidth="1"/>
    <col min="3585" max="3585" width="9.28515625" style="13" bestFit="1" customWidth="1"/>
    <col min="3586" max="3586" width="15.5703125" style="13" customWidth="1"/>
    <col min="3587" max="3839" width="8.85546875" style="13"/>
    <col min="3840" max="3840" width="60.28515625" style="13" customWidth="1"/>
    <col min="3841" max="3841" width="9.28515625" style="13" bestFit="1" customWidth="1"/>
    <col min="3842" max="3842" width="15.5703125" style="13" customWidth="1"/>
    <col min="3843" max="4095" width="8.85546875" style="13"/>
    <col min="4096" max="4096" width="60.28515625" style="13" customWidth="1"/>
    <col min="4097" max="4097" width="9.28515625" style="13" bestFit="1" customWidth="1"/>
    <col min="4098" max="4098" width="15.5703125" style="13" customWidth="1"/>
    <col min="4099" max="4351" width="8.85546875" style="13"/>
    <col min="4352" max="4352" width="60.28515625" style="13" customWidth="1"/>
    <col min="4353" max="4353" width="9.28515625" style="13" bestFit="1" customWidth="1"/>
    <col min="4354" max="4354" width="15.5703125" style="13" customWidth="1"/>
    <col min="4355" max="4607" width="8.85546875" style="13"/>
    <col min="4608" max="4608" width="60.28515625" style="13" customWidth="1"/>
    <col min="4609" max="4609" width="9.28515625" style="13" bestFit="1" customWidth="1"/>
    <col min="4610" max="4610" width="15.5703125" style="13" customWidth="1"/>
    <col min="4611" max="4863" width="8.85546875" style="13"/>
    <col min="4864" max="4864" width="60.28515625" style="13" customWidth="1"/>
    <col min="4865" max="4865" width="9.28515625" style="13" bestFit="1" customWidth="1"/>
    <col min="4866" max="4866" width="15.5703125" style="13" customWidth="1"/>
    <col min="4867" max="5119" width="8.85546875" style="13"/>
    <col min="5120" max="5120" width="60.28515625" style="13" customWidth="1"/>
    <col min="5121" max="5121" width="9.28515625" style="13" bestFit="1" customWidth="1"/>
    <col min="5122" max="5122" width="15.5703125" style="13" customWidth="1"/>
    <col min="5123" max="5375" width="8.85546875" style="13"/>
    <col min="5376" max="5376" width="60.28515625" style="13" customWidth="1"/>
    <col min="5377" max="5377" width="9.28515625" style="13" bestFit="1" customWidth="1"/>
    <col min="5378" max="5378" width="15.5703125" style="13" customWidth="1"/>
    <col min="5379" max="5631" width="8.85546875" style="13"/>
    <col min="5632" max="5632" width="60.28515625" style="13" customWidth="1"/>
    <col min="5633" max="5633" width="9.28515625" style="13" bestFit="1" customWidth="1"/>
    <col min="5634" max="5634" width="15.5703125" style="13" customWidth="1"/>
    <col min="5635" max="5887" width="8.85546875" style="13"/>
    <col min="5888" max="5888" width="60.28515625" style="13" customWidth="1"/>
    <col min="5889" max="5889" width="9.28515625" style="13" bestFit="1" customWidth="1"/>
    <col min="5890" max="5890" width="15.5703125" style="13" customWidth="1"/>
    <col min="5891" max="6143" width="8.85546875" style="13"/>
    <col min="6144" max="6144" width="60.28515625" style="13" customWidth="1"/>
    <col min="6145" max="6145" width="9.28515625" style="13" bestFit="1" customWidth="1"/>
    <col min="6146" max="6146" width="15.5703125" style="13" customWidth="1"/>
    <col min="6147" max="6399" width="8.85546875" style="13"/>
    <col min="6400" max="6400" width="60.28515625" style="13" customWidth="1"/>
    <col min="6401" max="6401" width="9.28515625" style="13" bestFit="1" customWidth="1"/>
    <col min="6402" max="6402" width="15.5703125" style="13" customWidth="1"/>
    <col min="6403" max="6655" width="8.85546875" style="13"/>
    <col min="6656" max="6656" width="60.28515625" style="13" customWidth="1"/>
    <col min="6657" max="6657" width="9.28515625" style="13" bestFit="1" customWidth="1"/>
    <col min="6658" max="6658" width="15.5703125" style="13" customWidth="1"/>
    <col min="6659" max="6911" width="8.85546875" style="13"/>
    <col min="6912" max="6912" width="60.28515625" style="13" customWidth="1"/>
    <col min="6913" max="6913" width="9.28515625" style="13" bestFit="1" customWidth="1"/>
    <col min="6914" max="6914" width="15.5703125" style="13" customWidth="1"/>
    <col min="6915" max="7167" width="8.85546875" style="13"/>
    <col min="7168" max="7168" width="60.28515625" style="13" customWidth="1"/>
    <col min="7169" max="7169" width="9.28515625" style="13" bestFit="1" customWidth="1"/>
    <col min="7170" max="7170" width="15.5703125" style="13" customWidth="1"/>
    <col min="7171" max="7423" width="8.85546875" style="13"/>
    <col min="7424" max="7424" width="60.28515625" style="13" customWidth="1"/>
    <col min="7425" max="7425" width="9.28515625" style="13" bestFit="1" customWidth="1"/>
    <col min="7426" max="7426" width="15.5703125" style="13" customWidth="1"/>
    <col min="7427" max="7679" width="8.85546875" style="13"/>
    <col min="7680" max="7680" width="60.28515625" style="13" customWidth="1"/>
    <col min="7681" max="7681" width="9.28515625" style="13" bestFit="1" customWidth="1"/>
    <col min="7682" max="7682" width="15.5703125" style="13" customWidth="1"/>
    <col min="7683" max="7935" width="8.85546875" style="13"/>
    <col min="7936" max="7936" width="60.28515625" style="13" customWidth="1"/>
    <col min="7937" max="7937" width="9.28515625" style="13" bestFit="1" customWidth="1"/>
    <col min="7938" max="7938" width="15.5703125" style="13" customWidth="1"/>
    <col min="7939" max="8191" width="8.85546875" style="13"/>
    <col min="8192" max="8192" width="60.28515625" style="13" customWidth="1"/>
    <col min="8193" max="8193" width="9.28515625" style="13" bestFit="1" customWidth="1"/>
    <col min="8194" max="8194" width="15.5703125" style="13" customWidth="1"/>
    <col min="8195" max="8447" width="8.85546875" style="13"/>
    <col min="8448" max="8448" width="60.28515625" style="13" customWidth="1"/>
    <col min="8449" max="8449" width="9.28515625" style="13" bestFit="1" customWidth="1"/>
    <col min="8450" max="8450" width="15.5703125" style="13" customWidth="1"/>
    <col min="8451" max="8703" width="8.85546875" style="13"/>
    <col min="8704" max="8704" width="60.28515625" style="13" customWidth="1"/>
    <col min="8705" max="8705" width="9.28515625" style="13" bestFit="1" customWidth="1"/>
    <col min="8706" max="8706" width="15.5703125" style="13" customWidth="1"/>
    <col min="8707" max="8959" width="8.85546875" style="13"/>
    <col min="8960" max="8960" width="60.28515625" style="13" customWidth="1"/>
    <col min="8961" max="8961" width="9.28515625" style="13" bestFit="1" customWidth="1"/>
    <col min="8962" max="8962" width="15.5703125" style="13" customWidth="1"/>
    <col min="8963" max="9215" width="8.85546875" style="13"/>
    <col min="9216" max="9216" width="60.28515625" style="13" customWidth="1"/>
    <col min="9217" max="9217" width="9.28515625" style="13" bestFit="1" customWidth="1"/>
    <col min="9218" max="9218" width="15.5703125" style="13" customWidth="1"/>
    <col min="9219" max="9471" width="8.85546875" style="13"/>
    <col min="9472" max="9472" width="60.28515625" style="13" customWidth="1"/>
    <col min="9473" max="9473" width="9.28515625" style="13" bestFit="1" customWidth="1"/>
    <col min="9474" max="9474" width="15.5703125" style="13" customWidth="1"/>
    <col min="9475" max="9727" width="8.85546875" style="13"/>
    <col min="9728" max="9728" width="60.28515625" style="13" customWidth="1"/>
    <col min="9729" max="9729" width="9.28515625" style="13" bestFit="1" customWidth="1"/>
    <col min="9730" max="9730" width="15.5703125" style="13" customWidth="1"/>
    <col min="9731" max="9983" width="8.85546875" style="13"/>
    <col min="9984" max="9984" width="60.28515625" style="13" customWidth="1"/>
    <col min="9985" max="9985" width="9.28515625" style="13" bestFit="1" customWidth="1"/>
    <col min="9986" max="9986" width="15.5703125" style="13" customWidth="1"/>
    <col min="9987" max="10239" width="8.85546875" style="13"/>
    <col min="10240" max="10240" width="60.28515625" style="13" customWidth="1"/>
    <col min="10241" max="10241" width="9.28515625" style="13" bestFit="1" customWidth="1"/>
    <col min="10242" max="10242" width="15.5703125" style="13" customWidth="1"/>
    <col min="10243" max="10495" width="8.85546875" style="13"/>
    <col min="10496" max="10496" width="60.28515625" style="13" customWidth="1"/>
    <col min="10497" max="10497" width="9.28515625" style="13" bestFit="1" customWidth="1"/>
    <col min="10498" max="10498" width="15.5703125" style="13" customWidth="1"/>
    <col min="10499" max="10751" width="8.85546875" style="13"/>
    <col min="10752" max="10752" width="60.28515625" style="13" customWidth="1"/>
    <col min="10753" max="10753" width="9.28515625" style="13" bestFit="1" customWidth="1"/>
    <col min="10754" max="10754" width="15.5703125" style="13" customWidth="1"/>
    <col min="10755" max="11007" width="8.85546875" style="13"/>
    <col min="11008" max="11008" width="60.28515625" style="13" customWidth="1"/>
    <col min="11009" max="11009" width="9.28515625" style="13" bestFit="1" customWidth="1"/>
    <col min="11010" max="11010" width="15.5703125" style="13" customWidth="1"/>
    <col min="11011" max="11263" width="8.85546875" style="13"/>
    <col min="11264" max="11264" width="60.28515625" style="13" customWidth="1"/>
    <col min="11265" max="11265" width="9.28515625" style="13" bestFit="1" customWidth="1"/>
    <col min="11266" max="11266" width="15.5703125" style="13" customWidth="1"/>
    <col min="11267" max="11519" width="8.85546875" style="13"/>
    <col min="11520" max="11520" width="60.28515625" style="13" customWidth="1"/>
    <col min="11521" max="11521" width="9.28515625" style="13" bestFit="1" customWidth="1"/>
    <col min="11522" max="11522" width="15.5703125" style="13" customWidth="1"/>
    <col min="11523" max="11775" width="8.85546875" style="13"/>
    <col min="11776" max="11776" width="60.28515625" style="13" customWidth="1"/>
    <col min="11777" max="11777" width="9.28515625" style="13" bestFit="1" customWidth="1"/>
    <col min="11778" max="11778" width="15.5703125" style="13" customWidth="1"/>
    <col min="11779" max="12031" width="8.85546875" style="13"/>
    <col min="12032" max="12032" width="60.28515625" style="13" customWidth="1"/>
    <col min="12033" max="12033" width="9.28515625" style="13" bestFit="1" customWidth="1"/>
    <col min="12034" max="12034" width="15.5703125" style="13" customWidth="1"/>
    <col min="12035" max="12287" width="8.85546875" style="13"/>
    <col min="12288" max="12288" width="60.28515625" style="13" customWidth="1"/>
    <col min="12289" max="12289" width="9.28515625" style="13" bestFit="1" customWidth="1"/>
    <col min="12290" max="12290" width="15.5703125" style="13" customWidth="1"/>
    <col min="12291" max="12543" width="8.85546875" style="13"/>
    <col min="12544" max="12544" width="60.28515625" style="13" customWidth="1"/>
    <col min="12545" max="12545" width="9.28515625" style="13" bestFit="1" customWidth="1"/>
    <col min="12546" max="12546" width="15.5703125" style="13" customWidth="1"/>
    <col min="12547" max="12799" width="8.85546875" style="13"/>
    <col min="12800" max="12800" width="60.28515625" style="13" customWidth="1"/>
    <col min="12801" max="12801" width="9.28515625" style="13" bestFit="1" customWidth="1"/>
    <col min="12802" max="12802" width="15.5703125" style="13" customWidth="1"/>
    <col min="12803" max="13055" width="8.85546875" style="13"/>
    <col min="13056" max="13056" width="60.28515625" style="13" customWidth="1"/>
    <col min="13057" max="13057" width="9.28515625" style="13" bestFit="1" customWidth="1"/>
    <col min="13058" max="13058" width="15.5703125" style="13" customWidth="1"/>
    <col min="13059" max="13311" width="8.85546875" style="13"/>
    <col min="13312" max="13312" width="60.28515625" style="13" customWidth="1"/>
    <col min="13313" max="13313" width="9.28515625" style="13" bestFit="1" customWidth="1"/>
    <col min="13314" max="13314" width="15.5703125" style="13" customWidth="1"/>
    <col min="13315" max="13567" width="8.85546875" style="13"/>
    <col min="13568" max="13568" width="60.28515625" style="13" customWidth="1"/>
    <col min="13569" max="13569" width="9.28515625" style="13" bestFit="1" customWidth="1"/>
    <col min="13570" max="13570" width="15.5703125" style="13" customWidth="1"/>
    <col min="13571" max="13823" width="8.85546875" style="13"/>
    <col min="13824" max="13824" width="60.28515625" style="13" customWidth="1"/>
    <col min="13825" max="13825" width="9.28515625" style="13" bestFit="1" customWidth="1"/>
    <col min="13826" max="13826" width="15.5703125" style="13" customWidth="1"/>
    <col min="13827" max="14079" width="8.85546875" style="13"/>
    <col min="14080" max="14080" width="60.28515625" style="13" customWidth="1"/>
    <col min="14081" max="14081" width="9.28515625" style="13" bestFit="1" customWidth="1"/>
    <col min="14082" max="14082" width="15.5703125" style="13" customWidth="1"/>
    <col min="14083" max="14335" width="8.85546875" style="13"/>
    <col min="14336" max="14336" width="60.28515625" style="13" customWidth="1"/>
    <col min="14337" max="14337" width="9.28515625" style="13" bestFit="1" customWidth="1"/>
    <col min="14338" max="14338" width="15.5703125" style="13" customWidth="1"/>
    <col min="14339" max="14591" width="8.85546875" style="13"/>
    <col min="14592" max="14592" width="60.28515625" style="13" customWidth="1"/>
    <col min="14593" max="14593" width="9.28515625" style="13" bestFit="1" customWidth="1"/>
    <col min="14594" max="14594" width="15.5703125" style="13" customWidth="1"/>
    <col min="14595" max="14847" width="8.85546875" style="13"/>
    <col min="14848" max="14848" width="60.28515625" style="13" customWidth="1"/>
    <col min="14849" max="14849" width="9.28515625" style="13" bestFit="1" customWidth="1"/>
    <col min="14850" max="14850" width="15.5703125" style="13" customWidth="1"/>
    <col min="14851" max="15103" width="8.85546875" style="13"/>
    <col min="15104" max="15104" width="60.28515625" style="13" customWidth="1"/>
    <col min="15105" max="15105" width="9.28515625" style="13" bestFit="1" customWidth="1"/>
    <col min="15106" max="15106" width="15.5703125" style="13" customWidth="1"/>
    <col min="15107" max="15359" width="8.85546875" style="13"/>
    <col min="15360" max="15360" width="60.28515625" style="13" customWidth="1"/>
    <col min="15361" max="15361" width="9.28515625" style="13" bestFit="1" customWidth="1"/>
    <col min="15362" max="15362" width="15.5703125" style="13" customWidth="1"/>
    <col min="15363" max="15615" width="8.85546875" style="13"/>
    <col min="15616" max="15616" width="60.28515625" style="13" customWidth="1"/>
    <col min="15617" max="15617" width="9.28515625" style="13" bestFit="1" customWidth="1"/>
    <col min="15618" max="15618" width="15.5703125" style="13" customWidth="1"/>
    <col min="15619" max="15871" width="8.85546875" style="13"/>
    <col min="15872" max="15872" width="60.28515625" style="13" customWidth="1"/>
    <col min="15873" max="15873" width="9.28515625" style="13" bestFit="1" customWidth="1"/>
    <col min="15874" max="15874" width="15.5703125" style="13" customWidth="1"/>
    <col min="15875" max="16127" width="8.85546875" style="13"/>
    <col min="16128" max="16128" width="60.28515625" style="13" customWidth="1"/>
    <col min="16129" max="16129" width="9.28515625" style="13" bestFit="1" customWidth="1"/>
    <col min="16130" max="16130" width="15.5703125" style="13" customWidth="1"/>
    <col min="16131" max="16384" width="8.85546875" style="13"/>
  </cols>
  <sheetData>
    <row r="1" spans="1:35" ht="62.45" customHeight="1" x14ac:dyDescent="0.25">
      <c r="A1" s="168" t="s">
        <v>557</v>
      </c>
      <c r="B1" s="168"/>
      <c r="C1" s="168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</row>
    <row r="2" spans="1:35" ht="75.400000000000006" customHeight="1" x14ac:dyDescent="0.25">
      <c r="A2" s="79" t="s">
        <v>551</v>
      </c>
      <c r="B2" s="79" t="s">
        <v>553</v>
      </c>
      <c r="C2" s="79" t="s">
        <v>552</v>
      </c>
      <c r="D2" s="45"/>
      <c r="E2" s="45"/>
      <c r="F2" s="106"/>
      <c r="G2" s="58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</row>
    <row r="3" spans="1:35" ht="31.9" customHeight="1" x14ac:dyDescent="0.35">
      <c r="A3" s="134" t="s">
        <v>556</v>
      </c>
      <c r="B3" s="9">
        <f>'Хлеб и выпечка'!I4</f>
        <v>0</v>
      </c>
      <c r="C3" s="9">
        <f>'Хлеб и выпечка'!J4</f>
        <v>0</v>
      </c>
      <c r="D3" s="45"/>
      <c r="E3" s="45"/>
      <c r="F3" s="58"/>
      <c r="G3" s="58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</row>
    <row r="4" spans="1:35" ht="31.9" customHeight="1" x14ac:dyDescent="0.35">
      <c r="A4" s="135" t="s">
        <v>131</v>
      </c>
      <c r="B4" s="9">
        <f>Кондитер.изд.!N4</f>
        <v>0</v>
      </c>
      <c r="C4" s="9">
        <f>Кондитер.изд.!O4</f>
        <v>0</v>
      </c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</row>
    <row r="5" spans="1:35" ht="31.9" customHeight="1" x14ac:dyDescent="0.35">
      <c r="A5" s="136" t="s">
        <v>4</v>
      </c>
      <c r="B5" s="9">
        <f>'Готовая выпечка '!I4</f>
        <v>0</v>
      </c>
      <c r="C5" s="9">
        <f>'Готовая выпечка '!J4</f>
        <v>0</v>
      </c>
      <c r="D5" s="45"/>
      <c r="E5" s="45"/>
      <c r="F5" s="133"/>
      <c r="G5" s="132"/>
      <c r="I5" s="132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</row>
    <row r="6" spans="1:35" ht="31.9" customHeight="1" x14ac:dyDescent="0.35">
      <c r="A6" s="137" t="s">
        <v>148</v>
      </c>
      <c r="B6" s="9">
        <f>Донаты!I4</f>
        <v>0</v>
      </c>
      <c r="C6" s="9">
        <f>Донаты!J4</f>
        <v>0</v>
      </c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</row>
    <row r="7" spans="1:35" ht="31.9" customHeight="1" x14ac:dyDescent="0.35">
      <c r="A7" s="138" t="s">
        <v>179</v>
      </c>
      <c r="B7" s="9">
        <f>Макарони!I4</f>
        <v>0</v>
      </c>
      <c r="C7" s="9">
        <f>Макарони!J4</f>
        <v>0</v>
      </c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</row>
    <row r="8" spans="1:35" ht="31.9" customHeight="1" x14ac:dyDescent="0.35">
      <c r="A8" s="139" t="s">
        <v>135</v>
      </c>
      <c r="B8" s="9">
        <f>'Булочки для бургеров'!I4</f>
        <v>0</v>
      </c>
      <c r="C8" s="9">
        <f>'Булочки для бургеров'!J4</f>
        <v>0</v>
      </c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</row>
    <row r="9" spans="1:35" ht="31.9" customHeight="1" x14ac:dyDescent="0.35">
      <c r="A9" s="140" t="s">
        <v>164</v>
      </c>
      <c r="B9" s="9">
        <f>Завтраки!I4</f>
        <v>0</v>
      </c>
      <c r="C9" s="9">
        <f>Завтраки!J4</f>
        <v>0</v>
      </c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</row>
    <row r="10" spans="1:35" ht="31.9" customHeight="1" x14ac:dyDescent="0.35">
      <c r="A10" s="141" t="s">
        <v>3</v>
      </c>
      <c r="B10" s="9">
        <f>Декорирование!G4</f>
        <v>0</v>
      </c>
      <c r="C10" s="9">
        <f>Декорирование!H4</f>
        <v>0</v>
      </c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</row>
    <row r="11" spans="1:35" ht="31.9" customHeight="1" x14ac:dyDescent="0.35">
      <c r="A11" s="142" t="s">
        <v>6</v>
      </c>
      <c r="B11" s="9">
        <f>Напитки!H4</f>
        <v>0</v>
      </c>
      <c r="C11" s="9">
        <f>Напитки!I4</f>
        <v>0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</row>
    <row r="12" spans="1:35" ht="31.9" customHeight="1" x14ac:dyDescent="0.35">
      <c r="A12" s="143" t="s">
        <v>5</v>
      </c>
      <c r="B12" s="9">
        <f>'Порционная продукция'!H4</f>
        <v>0</v>
      </c>
      <c r="C12" s="9">
        <f>'Порционная продукция'!I4</f>
        <v>0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</row>
    <row r="13" spans="1:35" ht="31.9" customHeight="1" x14ac:dyDescent="0.35">
      <c r="A13" s="144" t="s">
        <v>132</v>
      </c>
      <c r="B13" s="9">
        <f>'Импульсный спрос'!I4</f>
        <v>0</v>
      </c>
      <c r="C13" s="9">
        <f>'Импульсный спрос'!J4</f>
        <v>0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</row>
    <row r="14" spans="1:35" ht="31.9" customHeight="1" x14ac:dyDescent="0.35">
      <c r="A14" s="141" t="s">
        <v>7</v>
      </c>
      <c r="B14" s="9">
        <f>Мороженное!H4</f>
        <v>0</v>
      </c>
      <c r="C14" s="9">
        <f>Мороженное!I4</f>
        <v>0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</row>
    <row r="15" spans="1:35" ht="31.9" customHeight="1" x14ac:dyDescent="0.35">
      <c r="A15" s="145" t="s">
        <v>555</v>
      </c>
      <c r="B15" s="9">
        <f>'Кофе и какао'!G4</f>
        <v>0</v>
      </c>
      <c r="C15" s="9">
        <f>'Кофе и какао'!H4</f>
        <v>0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</row>
    <row r="16" spans="1:35" ht="31.9" customHeight="1" x14ac:dyDescent="0.35">
      <c r="A16" s="137" t="s">
        <v>121</v>
      </c>
      <c r="B16" s="9">
        <f>'Ассортимент для ритейл'!M4</f>
        <v>0</v>
      </c>
      <c r="C16" s="9">
        <f>'Ассортимент для ритейл'!N4</f>
        <v>0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</row>
    <row r="17" spans="1:35" ht="31.9" customHeight="1" x14ac:dyDescent="0.35">
      <c r="A17" s="136" t="s">
        <v>554</v>
      </c>
      <c r="B17" s="9">
        <f>'Изделия для ритейл'!I4</f>
        <v>0</v>
      </c>
      <c r="C17" s="9">
        <f>'Изделия для ритейл'!J4</f>
        <v>0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</row>
    <row r="18" spans="1:35" ht="31.9" customHeight="1" x14ac:dyDescent="0.3">
      <c r="A18" s="146"/>
      <c r="B18" s="147">
        <f>SUM(B3:B16)</f>
        <v>0</v>
      </c>
      <c r="C18" s="148">
        <f>SUM(C3:C16)</f>
        <v>0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</row>
    <row r="19" spans="1:35" ht="14.45" x14ac:dyDescent="0.3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</row>
    <row r="20" spans="1:35" ht="14.45" x14ac:dyDescent="0.3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</row>
    <row r="21" spans="1:35" ht="14.45" x14ac:dyDescent="0.3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</row>
    <row r="22" spans="1:35" ht="14.45" x14ac:dyDescent="0.3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</row>
    <row r="23" spans="1:35" ht="14.45" x14ac:dyDescent="0.3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</row>
    <row r="24" spans="1:35" ht="14.45" x14ac:dyDescent="0.3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</row>
    <row r="25" spans="1:35" ht="14.45" x14ac:dyDescent="0.3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</row>
    <row r="26" spans="1:35" ht="14.45" x14ac:dyDescent="0.3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</row>
    <row r="27" spans="1:35" ht="14.45" x14ac:dyDescent="0.3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</row>
    <row r="28" spans="1:35" ht="14.45" x14ac:dyDescent="0.3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</row>
    <row r="29" spans="1:35" ht="14.45" x14ac:dyDescent="0.3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</row>
    <row r="30" spans="1:35" ht="14.45" x14ac:dyDescent="0.3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</row>
    <row r="31" spans="1:35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</row>
    <row r="32" spans="1:35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</row>
    <row r="33" spans="1:35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</row>
    <row r="34" spans="1:35" x14ac:dyDescent="0.2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</row>
    <row r="35" spans="1:35" x14ac:dyDescent="0.2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</row>
    <row r="36" spans="1:35" x14ac:dyDescent="0.2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</row>
    <row r="37" spans="1:35" x14ac:dyDescent="0.2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</row>
    <row r="38" spans="1:35" x14ac:dyDescent="0.2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</row>
    <row r="39" spans="1:35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</row>
    <row r="40" spans="1:35" x14ac:dyDescent="0.2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</row>
    <row r="41" spans="1:35" x14ac:dyDescent="0.2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</row>
    <row r="42" spans="1:35" x14ac:dyDescent="0.2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</row>
    <row r="43" spans="1:35" x14ac:dyDescent="0.2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</row>
    <row r="44" spans="1:35" x14ac:dyDescent="0.2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</row>
    <row r="45" spans="1:35" x14ac:dyDescent="0.2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</row>
    <row r="46" spans="1:35" x14ac:dyDescent="0.2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</row>
    <row r="47" spans="1:35" x14ac:dyDescent="0.2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</row>
    <row r="48" spans="1:35" x14ac:dyDescent="0.2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</row>
    <row r="49" spans="1:35" x14ac:dyDescent="0.2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</row>
    <row r="50" spans="1:35" x14ac:dyDescent="0.2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</row>
    <row r="51" spans="1:35" x14ac:dyDescent="0.2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</row>
    <row r="52" spans="1:35" x14ac:dyDescent="0.2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</row>
    <row r="53" spans="1:35" x14ac:dyDescent="0.2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</row>
    <row r="54" spans="1:35" x14ac:dyDescent="0.25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</row>
    <row r="55" spans="1:35" x14ac:dyDescent="0.2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</row>
    <row r="56" spans="1:35" x14ac:dyDescent="0.25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</row>
    <row r="57" spans="1:35" x14ac:dyDescent="0.2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</row>
    <row r="58" spans="1:35" x14ac:dyDescent="0.2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</row>
    <row r="59" spans="1:35" x14ac:dyDescent="0.2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</row>
    <row r="60" spans="1:35" x14ac:dyDescent="0.2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</row>
    <row r="61" spans="1:35" x14ac:dyDescent="0.25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</row>
    <row r="62" spans="1:35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</row>
    <row r="63" spans="1:35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</row>
    <row r="64" spans="1:35" x14ac:dyDescent="0.2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</row>
    <row r="65" spans="1:35" x14ac:dyDescent="0.2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</row>
    <row r="66" spans="1:35" x14ac:dyDescent="0.2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</row>
    <row r="67" spans="1:35" x14ac:dyDescent="0.2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</row>
    <row r="68" spans="1:35" x14ac:dyDescent="0.2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</row>
    <row r="69" spans="1:35" x14ac:dyDescent="0.25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</row>
    <row r="70" spans="1:35" x14ac:dyDescent="0.2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</row>
    <row r="71" spans="1:35" x14ac:dyDescent="0.2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</row>
    <row r="72" spans="1:35" x14ac:dyDescent="0.2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</row>
    <row r="73" spans="1:35" x14ac:dyDescent="0.2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</row>
    <row r="74" spans="1:35" x14ac:dyDescent="0.25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</row>
    <row r="75" spans="1:35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</row>
    <row r="76" spans="1:35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</row>
    <row r="77" spans="1:35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</row>
    <row r="78" spans="1:35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</row>
    <row r="79" spans="1:35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</row>
    <row r="80" spans="1:35" x14ac:dyDescent="0.2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</row>
    <row r="81" spans="1:35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</row>
    <row r="82" spans="1:35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</row>
    <row r="83" spans="1:35" x14ac:dyDescent="0.2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</row>
    <row r="84" spans="1:35" x14ac:dyDescent="0.2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</row>
    <row r="85" spans="1:35" x14ac:dyDescent="0.2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</row>
    <row r="86" spans="1:35" x14ac:dyDescent="0.2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</row>
    <row r="87" spans="1:35" x14ac:dyDescent="0.2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</row>
    <row r="88" spans="1:35" x14ac:dyDescent="0.2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</row>
    <row r="89" spans="1:35" x14ac:dyDescent="0.2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</row>
    <row r="90" spans="1:35" x14ac:dyDescent="0.2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</row>
    <row r="91" spans="1:35" x14ac:dyDescent="0.2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</row>
    <row r="92" spans="1:35" x14ac:dyDescent="0.2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</row>
    <row r="93" spans="1:35" x14ac:dyDescent="0.2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</row>
    <row r="94" spans="1:35" x14ac:dyDescent="0.2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</row>
    <row r="95" spans="1:35" x14ac:dyDescent="0.2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</row>
    <row r="96" spans="1:35" x14ac:dyDescent="0.2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</row>
    <row r="97" spans="1:35" x14ac:dyDescent="0.2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</row>
    <row r="98" spans="1:35" x14ac:dyDescent="0.2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</row>
    <row r="99" spans="1:35" x14ac:dyDescent="0.2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</row>
    <row r="100" spans="1:35" x14ac:dyDescent="0.2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</row>
    <row r="101" spans="1:35" x14ac:dyDescent="0.2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</row>
    <row r="102" spans="1:35" x14ac:dyDescent="0.2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</row>
    <row r="103" spans="1:35" x14ac:dyDescent="0.25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</row>
    <row r="104" spans="1:35" x14ac:dyDescent="0.25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</row>
    <row r="105" spans="1:35" x14ac:dyDescent="0.25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</row>
    <row r="106" spans="1:35" x14ac:dyDescent="0.2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</row>
    <row r="107" spans="1:35" x14ac:dyDescent="0.25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</row>
    <row r="108" spans="1:35" x14ac:dyDescent="0.25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</row>
    <row r="109" spans="1:35" x14ac:dyDescent="0.25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</row>
    <row r="110" spans="1:35" x14ac:dyDescent="0.25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</row>
    <row r="111" spans="1:35" x14ac:dyDescent="0.25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</row>
    <row r="112" spans="1:35" x14ac:dyDescent="0.25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</row>
    <row r="113" spans="1:35" x14ac:dyDescent="0.25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</row>
    <row r="114" spans="1:35" x14ac:dyDescent="0.25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</row>
    <row r="115" spans="1:35" x14ac:dyDescent="0.25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</row>
    <row r="116" spans="1:35" x14ac:dyDescent="0.25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</row>
    <row r="117" spans="1:35" x14ac:dyDescent="0.25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</row>
    <row r="118" spans="1:35" x14ac:dyDescent="0.25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</row>
    <row r="119" spans="1:35" x14ac:dyDescent="0.25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</row>
    <row r="120" spans="1:35" x14ac:dyDescent="0.25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</row>
    <row r="121" spans="1:35" x14ac:dyDescent="0.25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</row>
    <row r="122" spans="1:35" x14ac:dyDescent="0.25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</row>
    <row r="123" spans="1:35" x14ac:dyDescent="0.25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</row>
    <row r="124" spans="1:35" x14ac:dyDescent="0.25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</row>
    <row r="125" spans="1:35" x14ac:dyDescent="0.25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</row>
    <row r="126" spans="1:35" x14ac:dyDescent="0.25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</row>
    <row r="127" spans="1:35" x14ac:dyDescent="0.25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</row>
    <row r="128" spans="1:35" x14ac:dyDescent="0.25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</row>
    <row r="129" spans="1:35" x14ac:dyDescent="0.25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</row>
    <row r="130" spans="1:35" x14ac:dyDescent="0.25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</row>
    <row r="131" spans="1:35" x14ac:dyDescent="0.25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</row>
    <row r="132" spans="1:35" x14ac:dyDescent="0.25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</row>
    <row r="133" spans="1:35" x14ac:dyDescent="0.25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</row>
    <row r="134" spans="1:35" x14ac:dyDescent="0.25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</row>
    <row r="135" spans="1:35" x14ac:dyDescent="0.25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</row>
    <row r="136" spans="1:35" x14ac:dyDescent="0.25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</row>
    <row r="137" spans="1:35" x14ac:dyDescent="0.25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</row>
    <row r="138" spans="1:35" x14ac:dyDescent="0.25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</row>
    <row r="139" spans="1:35" x14ac:dyDescent="0.25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</row>
    <row r="140" spans="1:35" x14ac:dyDescent="0.25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</row>
    <row r="141" spans="1:35" x14ac:dyDescent="0.25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</row>
    <row r="142" spans="1:35" x14ac:dyDescent="0.25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</row>
    <row r="143" spans="1:35" x14ac:dyDescent="0.25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</row>
    <row r="144" spans="1:35" x14ac:dyDescent="0.25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</row>
    <row r="145" spans="1:35" x14ac:dyDescent="0.25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</row>
    <row r="146" spans="1:35" x14ac:dyDescent="0.25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</row>
    <row r="147" spans="1:35" x14ac:dyDescent="0.25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</row>
    <row r="148" spans="1:35" x14ac:dyDescent="0.25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</row>
    <row r="149" spans="1:35" x14ac:dyDescent="0.25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</row>
    <row r="150" spans="1:35" x14ac:dyDescent="0.25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</row>
    <row r="151" spans="1:35" x14ac:dyDescent="0.25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</row>
    <row r="152" spans="1:35" x14ac:dyDescent="0.25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</row>
    <row r="153" spans="1:35" x14ac:dyDescent="0.25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</row>
    <row r="154" spans="1:35" x14ac:dyDescent="0.25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</row>
    <row r="155" spans="1:35" x14ac:dyDescent="0.25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</row>
    <row r="156" spans="1:35" x14ac:dyDescent="0.25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</row>
    <row r="157" spans="1:35" x14ac:dyDescent="0.25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</row>
    <row r="158" spans="1:35" x14ac:dyDescent="0.25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</row>
    <row r="159" spans="1:35" x14ac:dyDescent="0.25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</row>
    <row r="160" spans="1:35" x14ac:dyDescent="0.25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</row>
    <row r="161" spans="1:35" x14ac:dyDescent="0.25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</row>
    <row r="162" spans="1:35" x14ac:dyDescent="0.25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</row>
    <row r="163" spans="1:35" x14ac:dyDescent="0.25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</row>
    <row r="164" spans="1:35" x14ac:dyDescent="0.25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</row>
    <row r="165" spans="1:35" x14ac:dyDescent="0.25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</row>
    <row r="166" spans="1:35" x14ac:dyDescent="0.25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</row>
    <row r="167" spans="1:35" x14ac:dyDescent="0.25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</row>
    <row r="168" spans="1:35" x14ac:dyDescent="0.25"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</row>
    <row r="169" spans="1:35" x14ac:dyDescent="0.25"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</row>
    <row r="170" spans="1:35" x14ac:dyDescent="0.25"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</row>
    <row r="171" spans="1:35" x14ac:dyDescent="0.25"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</row>
    <row r="172" spans="1:35" x14ac:dyDescent="0.25"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</row>
    <row r="173" spans="1:35" x14ac:dyDescent="0.25"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</row>
    <row r="174" spans="1:35" x14ac:dyDescent="0.25"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</row>
    <row r="175" spans="1:35" x14ac:dyDescent="0.25"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</row>
    <row r="176" spans="1:35" x14ac:dyDescent="0.25"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</row>
    <row r="177" spans="4:35" x14ac:dyDescent="0.25"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</row>
    <row r="178" spans="4:35" x14ac:dyDescent="0.25"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</row>
    <row r="179" spans="4:35" x14ac:dyDescent="0.25"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</row>
    <row r="180" spans="4:35" x14ac:dyDescent="0.25"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</row>
    <row r="181" spans="4:35" x14ac:dyDescent="0.25"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</row>
    <row r="182" spans="4:35" x14ac:dyDescent="0.25"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</row>
    <row r="183" spans="4:35" x14ac:dyDescent="0.25"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</row>
    <row r="184" spans="4:35" x14ac:dyDescent="0.25"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</row>
    <row r="185" spans="4:35" x14ac:dyDescent="0.25"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</row>
    <row r="186" spans="4:35" x14ac:dyDescent="0.25"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</row>
    <row r="187" spans="4:35" x14ac:dyDescent="0.25"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</row>
    <row r="188" spans="4:35" x14ac:dyDescent="0.25"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</row>
    <row r="189" spans="4:35" x14ac:dyDescent="0.25"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</row>
    <row r="190" spans="4:35" x14ac:dyDescent="0.25"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</row>
    <row r="191" spans="4:35" x14ac:dyDescent="0.25"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</row>
    <row r="192" spans="4:35" x14ac:dyDescent="0.25"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</row>
    <row r="193" spans="4:35" x14ac:dyDescent="0.25"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</row>
    <row r="194" spans="4:35" x14ac:dyDescent="0.25"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</row>
    <row r="195" spans="4:35" x14ac:dyDescent="0.25"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</row>
    <row r="196" spans="4:35" x14ac:dyDescent="0.25"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</row>
    <row r="197" spans="4:35" x14ac:dyDescent="0.25"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</row>
    <row r="198" spans="4:35" x14ac:dyDescent="0.25"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</row>
    <row r="199" spans="4:35" x14ac:dyDescent="0.25"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</row>
    <row r="200" spans="4:35" x14ac:dyDescent="0.25"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</row>
    <row r="201" spans="4:35" x14ac:dyDescent="0.25"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</row>
    <row r="202" spans="4:35" x14ac:dyDescent="0.25"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</row>
    <row r="203" spans="4:35" x14ac:dyDescent="0.25"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</row>
    <row r="204" spans="4:35" x14ac:dyDescent="0.25"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</row>
    <row r="205" spans="4:35" x14ac:dyDescent="0.25"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</row>
    <row r="206" spans="4:35" x14ac:dyDescent="0.25"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</row>
    <row r="207" spans="4:35" x14ac:dyDescent="0.25"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</row>
    <row r="208" spans="4:35" x14ac:dyDescent="0.25"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</row>
    <row r="209" spans="4:35" x14ac:dyDescent="0.25"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</row>
    <row r="210" spans="4:35" x14ac:dyDescent="0.25"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</row>
    <row r="211" spans="4:35" x14ac:dyDescent="0.25"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</row>
    <row r="212" spans="4:35" x14ac:dyDescent="0.25"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</row>
    <row r="213" spans="4:35" x14ac:dyDescent="0.25"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</row>
    <row r="214" spans="4:35" x14ac:dyDescent="0.25"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</row>
    <row r="215" spans="4:35" x14ac:dyDescent="0.25"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</row>
    <row r="216" spans="4:35" x14ac:dyDescent="0.25"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</row>
    <row r="217" spans="4:35" x14ac:dyDescent="0.25"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</row>
    <row r="218" spans="4:35" x14ac:dyDescent="0.25"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</row>
    <row r="219" spans="4:35" x14ac:dyDescent="0.25"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</row>
    <row r="220" spans="4:35" x14ac:dyDescent="0.25"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</row>
    <row r="221" spans="4:35" x14ac:dyDescent="0.25"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</row>
    <row r="222" spans="4:35" x14ac:dyDescent="0.25"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</row>
    <row r="223" spans="4:35" x14ac:dyDescent="0.25"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</row>
    <row r="224" spans="4:35" x14ac:dyDescent="0.25"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</row>
    <row r="225" spans="4:35" x14ac:dyDescent="0.25"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</row>
    <row r="226" spans="4:35" x14ac:dyDescent="0.25"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</row>
    <row r="227" spans="4:35" x14ac:dyDescent="0.25"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</row>
    <row r="228" spans="4:35" x14ac:dyDescent="0.25"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</row>
    <row r="229" spans="4:35" x14ac:dyDescent="0.25"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</row>
    <row r="230" spans="4:35" x14ac:dyDescent="0.25"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</row>
    <row r="231" spans="4:35" x14ac:dyDescent="0.25"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</row>
    <row r="232" spans="4:35" x14ac:dyDescent="0.25"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</row>
    <row r="233" spans="4:35" x14ac:dyDescent="0.25"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</row>
    <row r="234" spans="4:35" x14ac:dyDescent="0.25"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</row>
    <row r="235" spans="4:35" x14ac:dyDescent="0.25"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</row>
    <row r="236" spans="4:35" x14ac:dyDescent="0.25"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</row>
    <row r="237" spans="4:35" x14ac:dyDescent="0.25"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</row>
    <row r="238" spans="4:35" x14ac:dyDescent="0.25"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</row>
    <row r="239" spans="4:35" x14ac:dyDescent="0.25"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</row>
    <row r="240" spans="4:35" x14ac:dyDescent="0.25"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</row>
    <row r="241" spans="4:35" x14ac:dyDescent="0.25"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</row>
    <row r="242" spans="4:35" x14ac:dyDescent="0.25"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</row>
    <row r="243" spans="4:35" x14ac:dyDescent="0.25"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</row>
    <row r="244" spans="4:35" x14ac:dyDescent="0.25"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</row>
    <row r="245" spans="4:35" x14ac:dyDescent="0.25"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</row>
    <row r="246" spans="4:35" x14ac:dyDescent="0.25"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</row>
    <row r="247" spans="4:35" x14ac:dyDescent="0.25"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</row>
    <row r="248" spans="4:35" x14ac:dyDescent="0.25"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</row>
    <row r="249" spans="4:35" x14ac:dyDescent="0.25"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</row>
    <row r="250" spans="4:35" x14ac:dyDescent="0.25"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</row>
    <row r="251" spans="4:35" x14ac:dyDescent="0.25"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</row>
    <row r="252" spans="4:35" x14ac:dyDescent="0.25"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</row>
    <row r="253" spans="4:35" x14ac:dyDescent="0.25"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</row>
    <row r="254" spans="4:35" x14ac:dyDescent="0.25"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</row>
    <row r="255" spans="4:35" x14ac:dyDescent="0.25"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</row>
    <row r="256" spans="4:35" x14ac:dyDescent="0.25"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</row>
    <row r="257" spans="4:35" x14ac:dyDescent="0.25"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</row>
    <row r="258" spans="4:35" x14ac:dyDescent="0.25"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</row>
    <row r="259" spans="4:35" x14ac:dyDescent="0.25"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</row>
    <row r="260" spans="4:35" x14ac:dyDescent="0.25"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</row>
    <row r="261" spans="4:35" x14ac:dyDescent="0.25"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</row>
    <row r="262" spans="4:35" x14ac:dyDescent="0.25"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</row>
    <row r="263" spans="4:35" x14ac:dyDescent="0.25"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</row>
    <row r="264" spans="4:35" x14ac:dyDescent="0.25"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</row>
    <row r="265" spans="4:35" x14ac:dyDescent="0.25"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</row>
    <row r="266" spans="4:35" x14ac:dyDescent="0.25"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</row>
    <row r="267" spans="4:35" x14ac:dyDescent="0.25"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</row>
    <row r="268" spans="4:35" x14ac:dyDescent="0.25"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</row>
    <row r="269" spans="4:35" x14ac:dyDescent="0.25"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</row>
    <row r="270" spans="4:35" x14ac:dyDescent="0.25"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</row>
    <row r="271" spans="4:35" x14ac:dyDescent="0.25"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</row>
    <row r="272" spans="4:35" x14ac:dyDescent="0.25"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</row>
    <row r="273" spans="4:35" x14ac:dyDescent="0.25"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</row>
    <row r="274" spans="4:35" x14ac:dyDescent="0.25"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</row>
    <row r="275" spans="4:35" x14ac:dyDescent="0.25"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</row>
    <row r="276" spans="4:35" x14ac:dyDescent="0.25"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</row>
    <row r="277" spans="4:35" x14ac:dyDescent="0.25"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</row>
    <row r="278" spans="4:35" x14ac:dyDescent="0.25"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</row>
    <row r="279" spans="4:35" x14ac:dyDescent="0.25"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</row>
    <row r="280" spans="4:35" x14ac:dyDescent="0.25"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</row>
    <row r="281" spans="4:35" x14ac:dyDescent="0.25"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</row>
    <row r="282" spans="4:35" x14ac:dyDescent="0.25"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</row>
    <row r="283" spans="4:35" x14ac:dyDescent="0.25"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</row>
    <row r="284" spans="4:35" x14ac:dyDescent="0.25"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</row>
    <row r="285" spans="4:35" x14ac:dyDescent="0.25"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</row>
    <row r="286" spans="4:35" x14ac:dyDescent="0.25"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</row>
    <row r="287" spans="4:35" x14ac:dyDescent="0.25"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</row>
    <row r="288" spans="4:35" x14ac:dyDescent="0.25"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</row>
    <row r="289" spans="4:35" x14ac:dyDescent="0.25"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</row>
    <row r="290" spans="4:35" x14ac:dyDescent="0.25"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</row>
    <row r="291" spans="4:35" x14ac:dyDescent="0.25"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</row>
    <row r="292" spans="4:35" x14ac:dyDescent="0.25"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</row>
    <row r="293" spans="4:35" x14ac:dyDescent="0.25"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</row>
    <row r="294" spans="4:35" x14ac:dyDescent="0.25"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</row>
    <row r="295" spans="4:35" x14ac:dyDescent="0.25"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</row>
    <row r="296" spans="4:35" x14ac:dyDescent="0.25"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</row>
    <row r="297" spans="4:35" x14ac:dyDescent="0.25"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</row>
    <row r="298" spans="4:35" x14ac:dyDescent="0.25"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</row>
    <row r="299" spans="4:35" x14ac:dyDescent="0.25"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</row>
    <row r="300" spans="4:35" x14ac:dyDescent="0.25"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</row>
    <row r="301" spans="4:35" x14ac:dyDescent="0.25"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</row>
    <row r="302" spans="4:35" x14ac:dyDescent="0.25"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</row>
    <row r="303" spans="4:35" x14ac:dyDescent="0.25"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</row>
    <row r="304" spans="4:35" x14ac:dyDescent="0.25"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</row>
    <row r="305" spans="4:35" x14ac:dyDescent="0.25"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</row>
    <row r="306" spans="4:35" x14ac:dyDescent="0.25"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</row>
    <row r="307" spans="4:35" x14ac:dyDescent="0.25"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</row>
    <row r="308" spans="4:35" x14ac:dyDescent="0.25"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</row>
    <row r="309" spans="4:35" x14ac:dyDescent="0.25"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</row>
    <row r="310" spans="4:35" x14ac:dyDescent="0.25"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</row>
    <row r="311" spans="4:35" x14ac:dyDescent="0.25"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</row>
    <row r="312" spans="4:35" x14ac:dyDescent="0.25"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</row>
    <row r="313" spans="4:35" x14ac:dyDescent="0.25"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</row>
    <row r="314" spans="4:35" x14ac:dyDescent="0.25"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</row>
    <row r="315" spans="4:35" x14ac:dyDescent="0.25"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</row>
    <row r="316" spans="4:35" x14ac:dyDescent="0.25"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</row>
    <row r="317" spans="4:35" x14ac:dyDescent="0.25"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</row>
    <row r="318" spans="4:35" x14ac:dyDescent="0.25"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</row>
    <row r="319" spans="4:35" x14ac:dyDescent="0.25"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</row>
    <row r="320" spans="4:35" x14ac:dyDescent="0.25"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</row>
    <row r="321" spans="4:35" x14ac:dyDescent="0.25"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</row>
    <row r="322" spans="4:35" x14ac:dyDescent="0.25"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</row>
    <row r="323" spans="4:35" x14ac:dyDescent="0.25"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</row>
    <row r="324" spans="4:35" x14ac:dyDescent="0.25"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</row>
    <row r="325" spans="4:35" x14ac:dyDescent="0.25"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</row>
  </sheetData>
  <mergeCells count="1">
    <mergeCell ref="A1:C1"/>
  </mergeCells>
  <hyperlinks>
    <hyperlink ref="A3" location="'Хлеб, Выпечка'!A1" display="Хлеб, Выпечка"/>
    <hyperlink ref="A4" location="Кондитер.изд.!A1" display="Кондитер.изд."/>
    <hyperlink ref="A5" location="'Готовая выпечка'!A1" display="Готовая выпечка"/>
    <hyperlink ref="A10" location="Декорирование!A1" display="Декорирование"/>
    <hyperlink ref="A11" location="Напитки!A1" display="Напитки"/>
    <hyperlink ref="A12" location="'Порционная продукция'!A1" display="Порционная продукция"/>
    <hyperlink ref="A13" location="'Импульсный спрос'!A1" display="Импульсный спрос"/>
    <hyperlink ref="A14" location="Мороженное!A1" display="Мороженное"/>
    <hyperlink ref="A15" location="'Какао и сиропы'!A1" display="Какао и сиропы"/>
    <hyperlink ref="A16" location="'Ассортимент для ритейл'!A1" display="Ассортимент для ритейл"/>
    <hyperlink ref="A6" location="Донаты!R1C1" display="Готовая выпечка"/>
    <hyperlink ref="A8" location="'Булочки для бургеров'!R1C1" display="Булочки для бургеров"/>
    <hyperlink ref="A9" location="Завтраки.Обеды!R1C1" display="Завтраки.Обеды."/>
    <hyperlink ref="A17" location="'Готовые изделия для ритейл'!R1C1" display="'Готовые изделия для ритейл'"/>
    <hyperlink ref="A7" location="Макарони!R1C1" display="#Макарони!R1C1"/>
  </hyperlinks>
  <pageMargins left="0.7" right="0.7" top="0.75" bottom="0.75" header="0.3" footer="0.3"/>
  <pageSetup paperSize="9" orientation="portrait" r:id="rId1"/>
  <ignoredErrors>
    <ignoredError sqref="B6:C6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9" tint="0.59999389629810485"/>
    <pageSetUpPr fitToPage="1"/>
  </sheetPr>
  <dimension ref="A1:AU92"/>
  <sheetViews>
    <sheetView zoomScale="70" zoomScaleNormal="70" workbookViewId="0">
      <pane xSplit="14" ySplit="5" topLeftCell="O6" activePane="bottomRight" state="frozen"/>
      <selection pane="topRight" activeCell="O1" sqref="O1"/>
      <selection pane="bottomLeft" activeCell="A6" sqref="A6"/>
      <selection pane="bottomRight" activeCell="F1" sqref="F1:F1048576"/>
    </sheetView>
  </sheetViews>
  <sheetFormatPr defaultColWidth="9.140625" defaultRowHeight="18.75" x14ac:dyDescent="0.25"/>
  <cols>
    <col min="1" max="1" width="5.7109375" style="5" customWidth="1"/>
    <col min="2" max="2" width="11.7109375" style="5" customWidth="1"/>
    <col min="3" max="3" width="19.5703125" style="5" customWidth="1"/>
    <col min="4" max="4" width="85.140625" style="110" customWidth="1"/>
    <col min="5" max="5" width="12.42578125" style="5" customWidth="1"/>
    <col min="6" max="7" width="20.7109375" style="5" customWidth="1"/>
    <col min="8" max="9" width="9.7109375" style="5" customWidth="1"/>
    <col min="10" max="10" width="1" style="5" customWidth="1"/>
    <col min="11" max="11" width="9.140625" style="5"/>
    <col min="12" max="12" width="9" style="5" customWidth="1"/>
    <col min="13" max="257" width="9.140625" style="5"/>
    <col min="258" max="258" width="9.5703125" style="5" customWidth="1"/>
    <col min="259" max="259" width="20" style="5" customWidth="1"/>
    <col min="260" max="260" width="59.28515625" style="5" customWidth="1"/>
    <col min="261" max="261" width="13.5703125" style="5" customWidth="1"/>
    <col min="262" max="262" width="9.140625" style="5"/>
    <col min="263" max="263" width="13.5703125" style="5" customWidth="1"/>
    <col min="264" max="264" width="8.28515625" style="5" customWidth="1"/>
    <col min="265" max="265" width="9.140625" style="5" customWidth="1"/>
    <col min="266" max="513" width="9.140625" style="5"/>
    <col min="514" max="514" width="9.5703125" style="5" customWidth="1"/>
    <col min="515" max="515" width="20" style="5" customWidth="1"/>
    <col min="516" max="516" width="59.28515625" style="5" customWidth="1"/>
    <col min="517" max="517" width="13.5703125" style="5" customWidth="1"/>
    <col min="518" max="518" width="9.140625" style="5"/>
    <col min="519" max="519" width="13.5703125" style="5" customWidth="1"/>
    <col min="520" max="520" width="8.28515625" style="5" customWidth="1"/>
    <col min="521" max="521" width="9.140625" style="5" customWidth="1"/>
    <col min="522" max="769" width="9.140625" style="5"/>
    <col min="770" max="770" width="9.5703125" style="5" customWidth="1"/>
    <col min="771" max="771" width="20" style="5" customWidth="1"/>
    <col min="772" max="772" width="59.28515625" style="5" customWidth="1"/>
    <col min="773" max="773" width="13.5703125" style="5" customWidth="1"/>
    <col min="774" max="774" width="9.140625" style="5"/>
    <col min="775" max="775" width="13.5703125" style="5" customWidth="1"/>
    <col min="776" max="776" width="8.28515625" style="5" customWidth="1"/>
    <col min="777" max="777" width="9.140625" style="5" customWidth="1"/>
    <col min="778" max="1025" width="9.140625" style="5"/>
    <col min="1026" max="1026" width="9.5703125" style="5" customWidth="1"/>
    <col min="1027" max="1027" width="20" style="5" customWidth="1"/>
    <col min="1028" max="1028" width="59.28515625" style="5" customWidth="1"/>
    <col min="1029" max="1029" width="13.5703125" style="5" customWidth="1"/>
    <col min="1030" max="1030" width="9.140625" style="5"/>
    <col min="1031" max="1031" width="13.5703125" style="5" customWidth="1"/>
    <col min="1032" max="1032" width="8.28515625" style="5" customWidth="1"/>
    <col min="1033" max="1033" width="9.140625" style="5" customWidth="1"/>
    <col min="1034" max="1281" width="9.140625" style="5"/>
    <col min="1282" max="1282" width="9.5703125" style="5" customWidth="1"/>
    <col min="1283" max="1283" width="20" style="5" customWidth="1"/>
    <col min="1284" max="1284" width="59.28515625" style="5" customWidth="1"/>
    <col min="1285" max="1285" width="13.5703125" style="5" customWidth="1"/>
    <col min="1286" max="1286" width="9.140625" style="5"/>
    <col min="1287" max="1287" width="13.5703125" style="5" customWidth="1"/>
    <col min="1288" max="1288" width="8.28515625" style="5" customWidth="1"/>
    <col min="1289" max="1289" width="9.140625" style="5" customWidth="1"/>
    <col min="1290" max="1537" width="9.140625" style="5"/>
    <col min="1538" max="1538" width="9.5703125" style="5" customWidth="1"/>
    <col min="1539" max="1539" width="20" style="5" customWidth="1"/>
    <col min="1540" max="1540" width="59.28515625" style="5" customWidth="1"/>
    <col min="1541" max="1541" width="13.5703125" style="5" customWidth="1"/>
    <col min="1542" max="1542" width="9.140625" style="5"/>
    <col min="1543" max="1543" width="13.5703125" style="5" customWidth="1"/>
    <col min="1544" max="1544" width="8.28515625" style="5" customWidth="1"/>
    <col min="1545" max="1545" width="9.140625" style="5" customWidth="1"/>
    <col min="1546" max="1793" width="9.140625" style="5"/>
    <col min="1794" max="1794" width="9.5703125" style="5" customWidth="1"/>
    <col min="1795" max="1795" width="20" style="5" customWidth="1"/>
    <col min="1796" max="1796" width="59.28515625" style="5" customWidth="1"/>
    <col min="1797" max="1797" width="13.5703125" style="5" customWidth="1"/>
    <col min="1798" max="1798" width="9.140625" style="5"/>
    <col min="1799" max="1799" width="13.5703125" style="5" customWidth="1"/>
    <col min="1800" max="1800" width="8.28515625" style="5" customWidth="1"/>
    <col min="1801" max="1801" width="9.140625" style="5" customWidth="1"/>
    <col min="1802" max="2049" width="9.140625" style="5"/>
    <col min="2050" max="2050" width="9.5703125" style="5" customWidth="1"/>
    <col min="2051" max="2051" width="20" style="5" customWidth="1"/>
    <col min="2052" max="2052" width="59.28515625" style="5" customWidth="1"/>
    <col min="2053" max="2053" width="13.5703125" style="5" customWidth="1"/>
    <col min="2054" max="2054" width="9.140625" style="5"/>
    <col min="2055" max="2055" width="13.5703125" style="5" customWidth="1"/>
    <col min="2056" max="2056" width="8.28515625" style="5" customWidth="1"/>
    <col min="2057" max="2057" width="9.140625" style="5" customWidth="1"/>
    <col min="2058" max="2305" width="9.140625" style="5"/>
    <col min="2306" max="2306" width="9.5703125" style="5" customWidth="1"/>
    <col min="2307" max="2307" width="20" style="5" customWidth="1"/>
    <col min="2308" max="2308" width="59.28515625" style="5" customWidth="1"/>
    <col min="2309" max="2309" width="13.5703125" style="5" customWidth="1"/>
    <col min="2310" max="2310" width="9.140625" style="5"/>
    <col min="2311" max="2311" width="13.5703125" style="5" customWidth="1"/>
    <col min="2312" max="2312" width="8.28515625" style="5" customWidth="1"/>
    <col min="2313" max="2313" width="9.140625" style="5" customWidth="1"/>
    <col min="2314" max="2561" width="9.140625" style="5"/>
    <col min="2562" max="2562" width="9.5703125" style="5" customWidth="1"/>
    <col min="2563" max="2563" width="20" style="5" customWidth="1"/>
    <col min="2564" max="2564" width="59.28515625" style="5" customWidth="1"/>
    <col min="2565" max="2565" width="13.5703125" style="5" customWidth="1"/>
    <col min="2566" max="2566" width="9.140625" style="5"/>
    <col min="2567" max="2567" width="13.5703125" style="5" customWidth="1"/>
    <col min="2568" max="2568" width="8.28515625" style="5" customWidth="1"/>
    <col min="2569" max="2569" width="9.140625" style="5" customWidth="1"/>
    <col min="2570" max="2817" width="9.140625" style="5"/>
    <col min="2818" max="2818" width="9.5703125" style="5" customWidth="1"/>
    <col min="2819" max="2819" width="20" style="5" customWidth="1"/>
    <col min="2820" max="2820" width="59.28515625" style="5" customWidth="1"/>
    <col min="2821" max="2821" width="13.5703125" style="5" customWidth="1"/>
    <col min="2822" max="2822" width="9.140625" style="5"/>
    <col min="2823" max="2823" width="13.5703125" style="5" customWidth="1"/>
    <col min="2824" max="2824" width="8.28515625" style="5" customWidth="1"/>
    <col min="2825" max="2825" width="9.140625" style="5" customWidth="1"/>
    <col min="2826" max="3073" width="9.140625" style="5"/>
    <col min="3074" max="3074" width="9.5703125" style="5" customWidth="1"/>
    <col min="3075" max="3075" width="20" style="5" customWidth="1"/>
    <col min="3076" max="3076" width="59.28515625" style="5" customWidth="1"/>
    <col min="3077" max="3077" width="13.5703125" style="5" customWidth="1"/>
    <col min="3078" max="3078" width="9.140625" style="5"/>
    <col min="3079" max="3079" width="13.5703125" style="5" customWidth="1"/>
    <col min="3080" max="3080" width="8.28515625" style="5" customWidth="1"/>
    <col min="3081" max="3081" width="9.140625" style="5" customWidth="1"/>
    <col min="3082" max="3329" width="9.140625" style="5"/>
    <col min="3330" max="3330" width="9.5703125" style="5" customWidth="1"/>
    <col min="3331" max="3331" width="20" style="5" customWidth="1"/>
    <col min="3332" max="3332" width="59.28515625" style="5" customWidth="1"/>
    <col min="3333" max="3333" width="13.5703125" style="5" customWidth="1"/>
    <col min="3334" max="3334" width="9.140625" style="5"/>
    <col min="3335" max="3335" width="13.5703125" style="5" customWidth="1"/>
    <col min="3336" max="3336" width="8.28515625" style="5" customWidth="1"/>
    <col min="3337" max="3337" width="9.140625" style="5" customWidth="1"/>
    <col min="3338" max="3585" width="9.140625" style="5"/>
    <col min="3586" max="3586" width="9.5703125" style="5" customWidth="1"/>
    <col min="3587" max="3587" width="20" style="5" customWidth="1"/>
    <col min="3588" max="3588" width="59.28515625" style="5" customWidth="1"/>
    <col min="3589" max="3589" width="13.5703125" style="5" customWidth="1"/>
    <col min="3590" max="3590" width="9.140625" style="5"/>
    <col min="3591" max="3591" width="13.5703125" style="5" customWidth="1"/>
    <col min="3592" max="3592" width="8.28515625" style="5" customWidth="1"/>
    <col min="3593" max="3593" width="9.140625" style="5" customWidth="1"/>
    <col min="3594" max="3841" width="9.140625" style="5"/>
    <col min="3842" max="3842" width="9.5703125" style="5" customWidth="1"/>
    <col min="3843" max="3843" width="20" style="5" customWidth="1"/>
    <col min="3844" max="3844" width="59.28515625" style="5" customWidth="1"/>
    <col min="3845" max="3845" width="13.5703125" style="5" customWidth="1"/>
    <col min="3846" max="3846" width="9.140625" style="5"/>
    <col min="3847" max="3847" width="13.5703125" style="5" customWidth="1"/>
    <col min="3848" max="3848" width="8.28515625" style="5" customWidth="1"/>
    <col min="3849" max="3849" width="9.140625" style="5" customWidth="1"/>
    <col min="3850" max="4097" width="9.140625" style="5"/>
    <col min="4098" max="4098" width="9.5703125" style="5" customWidth="1"/>
    <col min="4099" max="4099" width="20" style="5" customWidth="1"/>
    <col min="4100" max="4100" width="59.28515625" style="5" customWidth="1"/>
    <col min="4101" max="4101" width="13.5703125" style="5" customWidth="1"/>
    <col min="4102" max="4102" width="9.140625" style="5"/>
    <col min="4103" max="4103" width="13.5703125" style="5" customWidth="1"/>
    <col min="4104" max="4104" width="8.28515625" style="5" customWidth="1"/>
    <col min="4105" max="4105" width="9.140625" style="5" customWidth="1"/>
    <col min="4106" max="4353" width="9.140625" style="5"/>
    <col min="4354" max="4354" width="9.5703125" style="5" customWidth="1"/>
    <col min="4355" max="4355" width="20" style="5" customWidth="1"/>
    <col min="4356" max="4356" width="59.28515625" style="5" customWidth="1"/>
    <col min="4357" max="4357" width="13.5703125" style="5" customWidth="1"/>
    <col min="4358" max="4358" width="9.140625" style="5"/>
    <col min="4359" max="4359" width="13.5703125" style="5" customWidth="1"/>
    <col min="4360" max="4360" width="8.28515625" style="5" customWidth="1"/>
    <col min="4361" max="4361" width="9.140625" style="5" customWidth="1"/>
    <col min="4362" max="4609" width="9.140625" style="5"/>
    <col min="4610" max="4610" width="9.5703125" style="5" customWidth="1"/>
    <col min="4611" max="4611" width="20" style="5" customWidth="1"/>
    <col min="4612" max="4612" width="59.28515625" style="5" customWidth="1"/>
    <col min="4613" max="4613" width="13.5703125" style="5" customWidth="1"/>
    <col min="4614" max="4614" width="9.140625" style="5"/>
    <col min="4615" max="4615" width="13.5703125" style="5" customWidth="1"/>
    <col min="4616" max="4616" width="8.28515625" style="5" customWidth="1"/>
    <col min="4617" max="4617" width="9.140625" style="5" customWidth="1"/>
    <col min="4618" max="4865" width="9.140625" style="5"/>
    <col min="4866" max="4866" width="9.5703125" style="5" customWidth="1"/>
    <col min="4867" max="4867" width="20" style="5" customWidth="1"/>
    <col min="4868" max="4868" width="59.28515625" style="5" customWidth="1"/>
    <col min="4869" max="4869" width="13.5703125" style="5" customWidth="1"/>
    <col min="4870" max="4870" width="9.140625" style="5"/>
    <col min="4871" max="4871" width="13.5703125" style="5" customWidth="1"/>
    <col min="4872" max="4872" width="8.28515625" style="5" customWidth="1"/>
    <col min="4873" max="4873" width="9.140625" style="5" customWidth="1"/>
    <col min="4874" max="5121" width="9.140625" style="5"/>
    <col min="5122" max="5122" width="9.5703125" style="5" customWidth="1"/>
    <col min="5123" max="5123" width="20" style="5" customWidth="1"/>
    <col min="5124" max="5124" width="59.28515625" style="5" customWidth="1"/>
    <col min="5125" max="5125" width="13.5703125" style="5" customWidth="1"/>
    <col min="5126" max="5126" width="9.140625" style="5"/>
    <col min="5127" max="5127" width="13.5703125" style="5" customWidth="1"/>
    <col min="5128" max="5128" width="8.28515625" style="5" customWidth="1"/>
    <col min="5129" max="5129" width="9.140625" style="5" customWidth="1"/>
    <col min="5130" max="5377" width="9.140625" style="5"/>
    <col min="5378" max="5378" width="9.5703125" style="5" customWidth="1"/>
    <col min="5379" max="5379" width="20" style="5" customWidth="1"/>
    <col min="5380" max="5380" width="59.28515625" style="5" customWidth="1"/>
    <col min="5381" max="5381" width="13.5703125" style="5" customWidth="1"/>
    <col min="5382" max="5382" width="9.140625" style="5"/>
    <col min="5383" max="5383" width="13.5703125" style="5" customWidth="1"/>
    <col min="5384" max="5384" width="8.28515625" style="5" customWidth="1"/>
    <col min="5385" max="5385" width="9.140625" style="5" customWidth="1"/>
    <col min="5386" max="5633" width="9.140625" style="5"/>
    <col min="5634" max="5634" width="9.5703125" style="5" customWidth="1"/>
    <col min="5635" max="5635" width="20" style="5" customWidth="1"/>
    <col min="5636" max="5636" width="59.28515625" style="5" customWidth="1"/>
    <col min="5637" max="5637" width="13.5703125" style="5" customWidth="1"/>
    <col min="5638" max="5638" width="9.140625" style="5"/>
    <col min="5639" max="5639" width="13.5703125" style="5" customWidth="1"/>
    <col min="5640" max="5640" width="8.28515625" style="5" customWidth="1"/>
    <col min="5641" max="5641" width="9.140625" style="5" customWidth="1"/>
    <col min="5642" max="5889" width="9.140625" style="5"/>
    <col min="5890" max="5890" width="9.5703125" style="5" customWidth="1"/>
    <col min="5891" max="5891" width="20" style="5" customWidth="1"/>
    <col min="5892" max="5892" width="59.28515625" style="5" customWidth="1"/>
    <col min="5893" max="5893" width="13.5703125" style="5" customWidth="1"/>
    <col min="5894" max="5894" width="9.140625" style="5"/>
    <col min="5895" max="5895" width="13.5703125" style="5" customWidth="1"/>
    <col min="5896" max="5896" width="8.28515625" style="5" customWidth="1"/>
    <col min="5897" max="5897" width="9.140625" style="5" customWidth="1"/>
    <col min="5898" max="6145" width="9.140625" style="5"/>
    <col min="6146" max="6146" width="9.5703125" style="5" customWidth="1"/>
    <col min="6147" max="6147" width="20" style="5" customWidth="1"/>
    <col min="6148" max="6148" width="59.28515625" style="5" customWidth="1"/>
    <col min="6149" max="6149" width="13.5703125" style="5" customWidth="1"/>
    <col min="6150" max="6150" width="9.140625" style="5"/>
    <col min="6151" max="6151" width="13.5703125" style="5" customWidth="1"/>
    <col min="6152" max="6152" width="8.28515625" style="5" customWidth="1"/>
    <col min="6153" max="6153" width="9.140625" style="5" customWidth="1"/>
    <col min="6154" max="6401" width="9.140625" style="5"/>
    <col min="6402" max="6402" width="9.5703125" style="5" customWidth="1"/>
    <col min="6403" max="6403" width="20" style="5" customWidth="1"/>
    <col min="6404" max="6404" width="59.28515625" style="5" customWidth="1"/>
    <col min="6405" max="6405" width="13.5703125" style="5" customWidth="1"/>
    <col min="6406" max="6406" width="9.140625" style="5"/>
    <col min="6407" max="6407" width="13.5703125" style="5" customWidth="1"/>
    <col min="6408" max="6408" width="8.28515625" style="5" customWidth="1"/>
    <col min="6409" max="6409" width="9.140625" style="5" customWidth="1"/>
    <col min="6410" max="6657" width="9.140625" style="5"/>
    <col min="6658" max="6658" width="9.5703125" style="5" customWidth="1"/>
    <col min="6659" max="6659" width="20" style="5" customWidth="1"/>
    <col min="6660" max="6660" width="59.28515625" style="5" customWidth="1"/>
    <col min="6661" max="6661" width="13.5703125" style="5" customWidth="1"/>
    <col min="6662" max="6662" width="9.140625" style="5"/>
    <col min="6663" max="6663" width="13.5703125" style="5" customWidth="1"/>
    <col min="6664" max="6664" width="8.28515625" style="5" customWidth="1"/>
    <col min="6665" max="6665" width="9.140625" style="5" customWidth="1"/>
    <col min="6666" max="6913" width="9.140625" style="5"/>
    <col min="6914" max="6914" width="9.5703125" style="5" customWidth="1"/>
    <col min="6915" max="6915" width="20" style="5" customWidth="1"/>
    <col min="6916" max="6916" width="59.28515625" style="5" customWidth="1"/>
    <col min="6917" max="6917" width="13.5703125" style="5" customWidth="1"/>
    <col min="6918" max="6918" width="9.140625" style="5"/>
    <col min="6919" max="6919" width="13.5703125" style="5" customWidth="1"/>
    <col min="6920" max="6920" width="8.28515625" style="5" customWidth="1"/>
    <col min="6921" max="6921" width="9.140625" style="5" customWidth="1"/>
    <col min="6922" max="7169" width="9.140625" style="5"/>
    <col min="7170" max="7170" width="9.5703125" style="5" customWidth="1"/>
    <col min="7171" max="7171" width="20" style="5" customWidth="1"/>
    <col min="7172" max="7172" width="59.28515625" style="5" customWidth="1"/>
    <col min="7173" max="7173" width="13.5703125" style="5" customWidth="1"/>
    <col min="7174" max="7174" width="9.140625" style="5"/>
    <col min="7175" max="7175" width="13.5703125" style="5" customWidth="1"/>
    <col min="7176" max="7176" width="8.28515625" style="5" customWidth="1"/>
    <col min="7177" max="7177" width="9.140625" style="5" customWidth="1"/>
    <col min="7178" max="7425" width="9.140625" style="5"/>
    <col min="7426" max="7426" width="9.5703125" style="5" customWidth="1"/>
    <col min="7427" max="7427" width="20" style="5" customWidth="1"/>
    <col min="7428" max="7428" width="59.28515625" style="5" customWidth="1"/>
    <col min="7429" max="7429" width="13.5703125" style="5" customWidth="1"/>
    <col min="7430" max="7430" width="9.140625" style="5"/>
    <col min="7431" max="7431" width="13.5703125" style="5" customWidth="1"/>
    <col min="7432" max="7432" width="8.28515625" style="5" customWidth="1"/>
    <col min="7433" max="7433" width="9.140625" style="5" customWidth="1"/>
    <col min="7434" max="7681" width="9.140625" style="5"/>
    <col min="7682" max="7682" width="9.5703125" style="5" customWidth="1"/>
    <col min="7683" max="7683" width="20" style="5" customWidth="1"/>
    <col min="7684" max="7684" width="59.28515625" style="5" customWidth="1"/>
    <col min="7685" max="7685" width="13.5703125" style="5" customWidth="1"/>
    <col min="7686" max="7686" width="9.140625" style="5"/>
    <col min="7687" max="7687" width="13.5703125" style="5" customWidth="1"/>
    <col min="7688" max="7688" width="8.28515625" style="5" customWidth="1"/>
    <col min="7689" max="7689" width="9.140625" style="5" customWidth="1"/>
    <col min="7690" max="7937" width="9.140625" style="5"/>
    <col min="7938" max="7938" width="9.5703125" style="5" customWidth="1"/>
    <col min="7939" max="7939" width="20" style="5" customWidth="1"/>
    <col min="7940" max="7940" width="59.28515625" style="5" customWidth="1"/>
    <col min="7941" max="7941" width="13.5703125" style="5" customWidth="1"/>
    <col min="7942" max="7942" width="9.140625" style="5"/>
    <col min="7943" max="7943" width="13.5703125" style="5" customWidth="1"/>
    <col min="7944" max="7944" width="8.28515625" style="5" customWidth="1"/>
    <col min="7945" max="7945" width="9.140625" style="5" customWidth="1"/>
    <col min="7946" max="8193" width="9.140625" style="5"/>
    <col min="8194" max="8194" width="9.5703125" style="5" customWidth="1"/>
    <col min="8195" max="8195" width="20" style="5" customWidth="1"/>
    <col min="8196" max="8196" width="59.28515625" style="5" customWidth="1"/>
    <col min="8197" max="8197" width="13.5703125" style="5" customWidth="1"/>
    <col min="8198" max="8198" width="9.140625" style="5"/>
    <col min="8199" max="8199" width="13.5703125" style="5" customWidth="1"/>
    <col min="8200" max="8200" width="8.28515625" style="5" customWidth="1"/>
    <col min="8201" max="8201" width="9.140625" style="5" customWidth="1"/>
    <col min="8202" max="8449" width="9.140625" style="5"/>
    <col min="8450" max="8450" width="9.5703125" style="5" customWidth="1"/>
    <col min="8451" max="8451" width="20" style="5" customWidth="1"/>
    <col min="8452" max="8452" width="59.28515625" style="5" customWidth="1"/>
    <col min="8453" max="8453" width="13.5703125" style="5" customWidth="1"/>
    <col min="8454" max="8454" width="9.140625" style="5"/>
    <col min="8455" max="8455" width="13.5703125" style="5" customWidth="1"/>
    <col min="8456" max="8456" width="8.28515625" style="5" customWidth="1"/>
    <col min="8457" max="8457" width="9.140625" style="5" customWidth="1"/>
    <col min="8458" max="8705" width="9.140625" style="5"/>
    <col min="8706" max="8706" width="9.5703125" style="5" customWidth="1"/>
    <col min="8707" max="8707" width="20" style="5" customWidth="1"/>
    <col min="8708" max="8708" width="59.28515625" style="5" customWidth="1"/>
    <col min="8709" max="8709" width="13.5703125" style="5" customWidth="1"/>
    <col min="8710" max="8710" width="9.140625" style="5"/>
    <col min="8711" max="8711" width="13.5703125" style="5" customWidth="1"/>
    <col min="8712" max="8712" width="8.28515625" style="5" customWidth="1"/>
    <col min="8713" max="8713" width="9.140625" style="5" customWidth="1"/>
    <col min="8714" max="8961" width="9.140625" style="5"/>
    <col min="8962" max="8962" width="9.5703125" style="5" customWidth="1"/>
    <col min="8963" max="8963" width="20" style="5" customWidth="1"/>
    <col min="8964" max="8964" width="59.28515625" style="5" customWidth="1"/>
    <col min="8965" max="8965" width="13.5703125" style="5" customWidth="1"/>
    <col min="8966" max="8966" width="9.140625" style="5"/>
    <col min="8967" max="8967" width="13.5703125" style="5" customWidth="1"/>
    <col min="8968" max="8968" width="8.28515625" style="5" customWidth="1"/>
    <col min="8969" max="8969" width="9.140625" style="5" customWidth="1"/>
    <col min="8970" max="9217" width="9.140625" style="5"/>
    <col min="9218" max="9218" width="9.5703125" style="5" customWidth="1"/>
    <col min="9219" max="9219" width="20" style="5" customWidth="1"/>
    <col min="9220" max="9220" width="59.28515625" style="5" customWidth="1"/>
    <col min="9221" max="9221" width="13.5703125" style="5" customWidth="1"/>
    <col min="9222" max="9222" width="9.140625" style="5"/>
    <col min="9223" max="9223" width="13.5703125" style="5" customWidth="1"/>
    <col min="9224" max="9224" width="8.28515625" style="5" customWidth="1"/>
    <col min="9225" max="9225" width="9.140625" style="5" customWidth="1"/>
    <col min="9226" max="9473" width="9.140625" style="5"/>
    <col min="9474" max="9474" width="9.5703125" style="5" customWidth="1"/>
    <col min="9475" max="9475" width="20" style="5" customWidth="1"/>
    <col min="9476" max="9476" width="59.28515625" style="5" customWidth="1"/>
    <col min="9477" max="9477" width="13.5703125" style="5" customWidth="1"/>
    <col min="9478" max="9478" width="9.140625" style="5"/>
    <col min="9479" max="9479" width="13.5703125" style="5" customWidth="1"/>
    <col min="9480" max="9480" width="8.28515625" style="5" customWidth="1"/>
    <col min="9481" max="9481" width="9.140625" style="5" customWidth="1"/>
    <col min="9482" max="9729" width="9.140625" style="5"/>
    <col min="9730" max="9730" width="9.5703125" style="5" customWidth="1"/>
    <col min="9731" max="9731" width="20" style="5" customWidth="1"/>
    <col min="9732" max="9732" width="59.28515625" style="5" customWidth="1"/>
    <col min="9733" max="9733" width="13.5703125" style="5" customWidth="1"/>
    <col min="9734" max="9734" width="9.140625" style="5"/>
    <col min="9735" max="9735" width="13.5703125" style="5" customWidth="1"/>
    <col min="9736" max="9736" width="8.28515625" style="5" customWidth="1"/>
    <col min="9737" max="9737" width="9.140625" style="5" customWidth="1"/>
    <col min="9738" max="9985" width="9.140625" style="5"/>
    <col min="9986" max="9986" width="9.5703125" style="5" customWidth="1"/>
    <col min="9987" max="9987" width="20" style="5" customWidth="1"/>
    <col min="9988" max="9988" width="59.28515625" style="5" customWidth="1"/>
    <col min="9989" max="9989" width="13.5703125" style="5" customWidth="1"/>
    <col min="9990" max="9990" width="9.140625" style="5"/>
    <col min="9991" max="9991" width="13.5703125" style="5" customWidth="1"/>
    <col min="9992" max="9992" width="8.28515625" style="5" customWidth="1"/>
    <col min="9993" max="9993" width="9.140625" style="5" customWidth="1"/>
    <col min="9994" max="10241" width="9.140625" style="5"/>
    <col min="10242" max="10242" width="9.5703125" style="5" customWidth="1"/>
    <col min="10243" max="10243" width="20" style="5" customWidth="1"/>
    <col min="10244" max="10244" width="59.28515625" style="5" customWidth="1"/>
    <col min="10245" max="10245" width="13.5703125" style="5" customWidth="1"/>
    <col min="10246" max="10246" width="9.140625" style="5"/>
    <col min="10247" max="10247" width="13.5703125" style="5" customWidth="1"/>
    <col min="10248" max="10248" width="8.28515625" style="5" customWidth="1"/>
    <col min="10249" max="10249" width="9.140625" style="5" customWidth="1"/>
    <col min="10250" max="10497" width="9.140625" style="5"/>
    <col min="10498" max="10498" width="9.5703125" style="5" customWidth="1"/>
    <col min="10499" max="10499" width="20" style="5" customWidth="1"/>
    <col min="10500" max="10500" width="59.28515625" style="5" customWidth="1"/>
    <col min="10501" max="10501" width="13.5703125" style="5" customWidth="1"/>
    <col min="10502" max="10502" width="9.140625" style="5"/>
    <col min="10503" max="10503" width="13.5703125" style="5" customWidth="1"/>
    <col min="10504" max="10504" width="8.28515625" style="5" customWidth="1"/>
    <col min="10505" max="10505" width="9.140625" style="5" customWidth="1"/>
    <col min="10506" max="10753" width="9.140625" style="5"/>
    <col min="10754" max="10754" width="9.5703125" style="5" customWidth="1"/>
    <col min="10755" max="10755" width="20" style="5" customWidth="1"/>
    <col min="10756" max="10756" width="59.28515625" style="5" customWidth="1"/>
    <col min="10757" max="10757" width="13.5703125" style="5" customWidth="1"/>
    <col min="10758" max="10758" width="9.140625" style="5"/>
    <col min="10759" max="10759" width="13.5703125" style="5" customWidth="1"/>
    <col min="10760" max="10760" width="8.28515625" style="5" customWidth="1"/>
    <col min="10761" max="10761" width="9.140625" style="5" customWidth="1"/>
    <col min="10762" max="11009" width="9.140625" style="5"/>
    <col min="11010" max="11010" width="9.5703125" style="5" customWidth="1"/>
    <col min="11011" max="11011" width="20" style="5" customWidth="1"/>
    <col min="11012" max="11012" width="59.28515625" style="5" customWidth="1"/>
    <col min="11013" max="11013" width="13.5703125" style="5" customWidth="1"/>
    <col min="11014" max="11014" width="9.140625" style="5"/>
    <col min="11015" max="11015" width="13.5703125" style="5" customWidth="1"/>
    <col min="11016" max="11016" width="8.28515625" style="5" customWidth="1"/>
    <col min="11017" max="11017" width="9.140625" style="5" customWidth="1"/>
    <col min="11018" max="11265" width="9.140625" style="5"/>
    <col min="11266" max="11266" width="9.5703125" style="5" customWidth="1"/>
    <col min="11267" max="11267" width="20" style="5" customWidth="1"/>
    <col min="11268" max="11268" width="59.28515625" style="5" customWidth="1"/>
    <col min="11269" max="11269" width="13.5703125" style="5" customWidth="1"/>
    <col min="11270" max="11270" width="9.140625" style="5"/>
    <col min="11271" max="11271" width="13.5703125" style="5" customWidth="1"/>
    <col min="11272" max="11272" width="8.28515625" style="5" customWidth="1"/>
    <col min="11273" max="11273" width="9.140625" style="5" customWidth="1"/>
    <col min="11274" max="11521" width="9.140625" style="5"/>
    <col min="11522" max="11522" width="9.5703125" style="5" customWidth="1"/>
    <col min="11523" max="11523" width="20" style="5" customWidth="1"/>
    <col min="11524" max="11524" width="59.28515625" style="5" customWidth="1"/>
    <col min="11525" max="11525" width="13.5703125" style="5" customWidth="1"/>
    <col min="11526" max="11526" width="9.140625" style="5"/>
    <col min="11527" max="11527" width="13.5703125" style="5" customWidth="1"/>
    <col min="11528" max="11528" width="8.28515625" style="5" customWidth="1"/>
    <col min="11529" max="11529" width="9.140625" style="5" customWidth="1"/>
    <col min="11530" max="11777" width="9.140625" style="5"/>
    <col min="11778" max="11778" width="9.5703125" style="5" customWidth="1"/>
    <col min="11779" max="11779" width="20" style="5" customWidth="1"/>
    <col min="11780" max="11780" width="59.28515625" style="5" customWidth="1"/>
    <col min="11781" max="11781" width="13.5703125" style="5" customWidth="1"/>
    <col min="11782" max="11782" width="9.140625" style="5"/>
    <col min="11783" max="11783" width="13.5703125" style="5" customWidth="1"/>
    <col min="11784" max="11784" width="8.28515625" style="5" customWidth="1"/>
    <col min="11785" max="11785" width="9.140625" style="5" customWidth="1"/>
    <col min="11786" max="12033" width="9.140625" style="5"/>
    <col min="12034" max="12034" width="9.5703125" style="5" customWidth="1"/>
    <col min="12035" max="12035" width="20" style="5" customWidth="1"/>
    <col min="12036" max="12036" width="59.28515625" style="5" customWidth="1"/>
    <col min="12037" max="12037" width="13.5703125" style="5" customWidth="1"/>
    <col min="12038" max="12038" width="9.140625" style="5"/>
    <col min="12039" max="12039" width="13.5703125" style="5" customWidth="1"/>
    <col min="12040" max="12040" width="8.28515625" style="5" customWidth="1"/>
    <col min="12041" max="12041" width="9.140625" style="5" customWidth="1"/>
    <col min="12042" max="12289" width="9.140625" style="5"/>
    <col min="12290" max="12290" width="9.5703125" style="5" customWidth="1"/>
    <col min="12291" max="12291" width="20" style="5" customWidth="1"/>
    <col min="12292" max="12292" width="59.28515625" style="5" customWidth="1"/>
    <col min="12293" max="12293" width="13.5703125" style="5" customWidth="1"/>
    <col min="12294" max="12294" width="9.140625" style="5"/>
    <col min="12295" max="12295" width="13.5703125" style="5" customWidth="1"/>
    <col min="12296" max="12296" width="8.28515625" style="5" customWidth="1"/>
    <col min="12297" max="12297" width="9.140625" style="5" customWidth="1"/>
    <col min="12298" max="12545" width="9.140625" style="5"/>
    <col min="12546" max="12546" width="9.5703125" style="5" customWidth="1"/>
    <col min="12547" max="12547" width="20" style="5" customWidth="1"/>
    <col min="12548" max="12548" width="59.28515625" style="5" customWidth="1"/>
    <col min="12549" max="12549" width="13.5703125" style="5" customWidth="1"/>
    <col min="12550" max="12550" width="9.140625" style="5"/>
    <col min="12551" max="12551" width="13.5703125" style="5" customWidth="1"/>
    <col min="12552" max="12552" width="8.28515625" style="5" customWidth="1"/>
    <col min="12553" max="12553" width="9.140625" style="5" customWidth="1"/>
    <col min="12554" max="12801" width="9.140625" style="5"/>
    <col min="12802" max="12802" width="9.5703125" style="5" customWidth="1"/>
    <col min="12803" max="12803" width="20" style="5" customWidth="1"/>
    <col min="12804" max="12804" width="59.28515625" style="5" customWidth="1"/>
    <col min="12805" max="12805" width="13.5703125" style="5" customWidth="1"/>
    <col min="12806" max="12806" width="9.140625" style="5"/>
    <col min="12807" max="12807" width="13.5703125" style="5" customWidth="1"/>
    <col min="12808" max="12808" width="8.28515625" style="5" customWidth="1"/>
    <col min="12809" max="12809" width="9.140625" style="5" customWidth="1"/>
    <col min="12810" max="13057" width="9.140625" style="5"/>
    <col min="13058" max="13058" width="9.5703125" style="5" customWidth="1"/>
    <col min="13059" max="13059" width="20" style="5" customWidth="1"/>
    <col min="13060" max="13060" width="59.28515625" style="5" customWidth="1"/>
    <col min="13061" max="13061" width="13.5703125" style="5" customWidth="1"/>
    <col min="13062" max="13062" width="9.140625" style="5"/>
    <col min="13063" max="13063" width="13.5703125" style="5" customWidth="1"/>
    <col min="13064" max="13064" width="8.28515625" style="5" customWidth="1"/>
    <col min="13065" max="13065" width="9.140625" style="5" customWidth="1"/>
    <col min="13066" max="13313" width="9.140625" style="5"/>
    <col min="13314" max="13314" width="9.5703125" style="5" customWidth="1"/>
    <col min="13315" max="13315" width="20" style="5" customWidth="1"/>
    <col min="13316" max="13316" width="59.28515625" style="5" customWidth="1"/>
    <col min="13317" max="13317" width="13.5703125" style="5" customWidth="1"/>
    <col min="13318" max="13318" width="9.140625" style="5"/>
    <col min="13319" max="13319" width="13.5703125" style="5" customWidth="1"/>
    <col min="13320" max="13320" width="8.28515625" style="5" customWidth="1"/>
    <col min="13321" max="13321" width="9.140625" style="5" customWidth="1"/>
    <col min="13322" max="13569" width="9.140625" style="5"/>
    <col min="13570" max="13570" width="9.5703125" style="5" customWidth="1"/>
    <col min="13571" max="13571" width="20" style="5" customWidth="1"/>
    <col min="13572" max="13572" width="59.28515625" style="5" customWidth="1"/>
    <col min="13573" max="13573" width="13.5703125" style="5" customWidth="1"/>
    <col min="13574" max="13574" width="9.140625" style="5"/>
    <col min="13575" max="13575" width="13.5703125" style="5" customWidth="1"/>
    <col min="13576" max="13576" width="8.28515625" style="5" customWidth="1"/>
    <col min="13577" max="13577" width="9.140625" style="5" customWidth="1"/>
    <col min="13578" max="13825" width="9.140625" style="5"/>
    <col min="13826" max="13826" width="9.5703125" style="5" customWidth="1"/>
    <col min="13827" max="13827" width="20" style="5" customWidth="1"/>
    <col min="13828" max="13828" width="59.28515625" style="5" customWidth="1"/>
    <col min="13829" max="13829" width="13.5703125" style="5" customWidth="1"/>
    <col min="13830" max="13830" width="9.140625" style="5"/>
    <col min="13831" max="13831" width="13.5703125" style="5" customWidth="1"/>
    <col min="13832" max="13832" width="8.28515625" style="5" customWidth="1"/>
    <col min="13833" max="13833" width="9.140625" style="5" customWidth="1"/>
    <col min="13834" max="14081" width="9.140625" style="5"/>
    <col min="14082" max="14082" width="9.5703125" style="5" customWidth="1"/>
    <col min="14083" max="14083" width="20" style="5" customWidth="1"/>
    <col min="14084" max="14084" width="59.28515625" style="5" customWidth="1"/>
    <col min="14085" max="14085" width="13.5703125" style="5" customWidth="1"/>
    <col min="14086" max="14086" width="9.140625" style="5"/>
    <col min="14087" max="14087" width="13.5703125" style="5" customWidth="1"/>
    <col min="14088" max="14088" width="8.28515625" style="5" customWidth="1"/>
    <col min="14089" max="14089" width="9.140625" style="5" customWidth="1"/>
    <col min="14090" max="14337" width="9.140625" style="5"/>
    <col min="14338" max="14338" width="9.5703125" style="5" customWidth="1"/>
    <col min="14339" max="14339" width="20" style="5" customWidth="1"/>
    <col min="14340" max="14340" width="59.28515625" style="5" customWidth="1"/>
    <col min="14341" max="14341" width="13.5703125" style="5" customWidth="1"/>
    <col min="14342" max="14342" width="9.140625" style="5"/>
    <col min="14343" max="14343" width="13.5703125" style="5" customWidth="1"/>
    <col min="14344" max="14344" width="8.28515625" style="5" customWidth="1"/>
    <col min="14345" max="14345" width="9.140625" style="5" customWidth="1"/>
    <col min="14346" max="14593" width="9.140625" style="5"/>
    <col min="14594" max="14594" width="9.5703125" style="5" customWidth="1"/>
    <col min="14595" max="14595" width="20" style="5" customWidth="1"/>
    <col min="14596" max="14596" width="59.28515625" style="5" customWidth="1"/>
    <col min="14597" max="14597" width="13.5703125" style="5" customWidth="1"/>
    <col min="14598" max="14598" width="9.140625" style="5"/>
    <col min="14599" max="14599" width="13.5703125" style="5" customWidth="1"/>
    <col min="14600" max="14600" width="8.28515625" style="5" customWidth="1"/>
    <col min="14601" max="14601" width="9.140625" style="5" customWidth="1"/>
    <col min="14602" max="14849" width="9.140625" style="5"/>
    <col min="14850" max="14850" width="9.5703125" style="5" customWidth="1"/>
    <col min="14851" max="14851" width="20" style="5" customWidth="1"/>
    <col min="14852" max="14852" width="59.28515625" style="5" customWidth="1"/>
    <col min="14853" max="14853" width="13.5703125" style="5" customWidth="1"/>
    <col min="14854" max="14854" width="9.140625" style="5"/>
    <col min="14855" max="14855" width="13.5703125" style="5" customWidth="1"/>
    <col min="14856" max="14856" width="8.28515625" style="5" customWidth="1"/>
    <col min="14857" max="14857" width="9.140625" style="5" customWidth="1"/>
    <col min="14858" max="15105" width="9.140625" style="5"/>
    <col min="15106" max="15106" width="9.5703125" style="5" customWidth="1"/>
    <col min="15107" max="15107" width="20" style="5" customWidth="1"/>
    <col min="15108" max="15108" width="59.28515625" style="5" customWidth="1"/>
    <col min="15109" max="15109" width="13.5703125" style="5" customWidth="1"/>
    <col min="15110" max="15110" width="9.140625" style="5"/>
    <col min="15111" max="15111" width="13.5703125" style="5" customWidth="1"/>
    <col min="15112" max="15112" width="8.28515625" style="5" customWidth="1"/>
    <col min="15113" max="15113" width="9.140625" style="5" customWidth="1"/>
    <col min="15114" max="15361" width="9.140625" style="5"/>
    <col min="15362" max="15362" width="9.5703125" style="5" customWidth="1"/>
    <col min="15363" max="15363" width="20" style="5" customWidth="1"/>
    <col min="15364" max="15364" width="59.28515625" style="5" customWidth="1"/>
    <col min="15365" max="15365" width="13.5703125" style="5" customWidth="1"/>
    <col min="15366" max="15366" width="9.140625" style="5"/>
    <col min="15367" max="15367" width="13.5703125" style="5" customWidth="1"/>
    <col min="15368" max="15368" width="8.28515625" style="5" customWidth="1"/>
    <col min="15369" max="15369" width="9.140625" style="5" customWidth="1"/>
    <col min="15370" max="15617" width="9.140625" style="5"/>
    <col min="15618" max="15618" width="9.5703125" style="5" customWidth="1"/>
    <col min="15619" max="15619" width="20" style="5" customWidth="1"/>
    <col min="15620" max="15620" width="59.28515625" style="5" customWidth="1"/>
    <col min="15621" max="15621" width="13.5703125" style="5" customWidth="1"/>
    <col min="15622" max="15622" width="9.140625" style="5"/>
    <col min="15623" max="15623" width="13.5703125" style="5" customWidth="1"/>
    <col min="15624" max="15624" width="8.28515625" style="5" customWidth="1"/>
    <col min="15625" max="15625" width="9.140625" style="5" customWidth="1"/>
    <col min="15626" max="15873" width="9.140625" style="5"/>
    <col min="15874" max="15874" width="9.5703125" style="5" customWidth="1"/>
    <col min="15875" max="15875" width="20" style="5" customWidth="1"/>
    <col min="15876" max="15876" width="59.28515625" style="5" customWidth="1"/>
    <col min="15877" max="15877" width="13.5703125" style="5" customWidth="1"/>
    <col min="15878" max="15878" width="9.140625" style="5"/>
    <col min="15879" max="15879" width="13.5703125" style="5" customWidth="1"/>
    <col min="15880" max="15880" width="8.28515625" style="5" customWidth="1"/>
    <col min="15881" max="15881" width="9.140625" style="5" customWidth="1"/>
    <col min="15882" max="16129" width="9.140625" style="5"/>
    <col min="16130" max="16130" width="9.5703125" style="5" customWidth="1"/>
    <col min="16131" max="16131" width="20" style="5" customWidth="1"/>
    <col min="16132" max="16132" width="59.28515625" style="5" customWidth="1"/>
    <col min="16133" max="16133" width="13.5703125" style="5" customWidth="1"/>
    <col min="16134" max="16134" width="9.140625" style="5"/>
    <col min="16135" max="16135" width="13.5703125" style="5" customWidth="1"/>
    <col min="16136" max="16136" width="8.28515625" style="5" customWidth="1"/>
    <col min="16137" max="16137" width="9.140625" style="5" customWidth="1"/>
    <col min="16138" max="16384" width="9.140625" style="5"/>
  </cols>
  <sheetData>
    <row r="1" spans="1:47" ht="21.75" thickBot="1" x14ac:dyDescent="0.3">
      <c r="A1" s="63"/>
      <c r="B1" s="169" t="s">
        <v>0</v>
      </c>
      <c r="C1" s="170"/>
      <c r="D1" s="8"/>
      <c r="E1" s="21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</row>
    <row r="2" spans="1:47" ht="66.599999999999994" customHeight="1" x14ac:dyDescent="0.25">
      <c r="A2" s="189" t="s">
        <v>430</v>
      </c>
      <c r="B2" s="168"/>
      <c r="C2" s="168"/>
      <c r="D2" s="168"/>
      <c r="E2" s="168"/>
      <c r="F2" s="168"/>
      <c r="G2" s="168"/>
      <c r="H2" s="168"/>
      <c r="I2" s="16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</row>
    <row r="3" spans="1:47" ht="25.15" customHeight="1" x14ac:dyDescent="0.25">
      <c r="A3" s="173" t="s">
        <v>361</v>
      </c>
      <c r="B3" s="173" t="s">
        <v>13</v>
      </c>
      <c r="C3" s="173" t="s">
        <v>14</v>
      </c>
      <c r="D3" s="173" t="s">
        <v>195</v>
      </c>
      <c r="E3" s="173" t="s">
        <v>299</v>
      </c>
      <c r="F3" s="175" t="s">
        <v>301</v>
      </c>
      <c r="G3" s="173" t="s">
        <v>302</v>
      </c>
      <c r="H3" s="177" t="s">
        <v>12</v>
      </c>
      <c r="I3" s="177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</row>
    <row r="4" spans="1:47" ht="25.15" customHeight="1" x14ac:dyDescent="0.25">
      <c r="A4" s="173"/>
      <c r="B4" s="173"/>
      <c r="C4" s="173"/>
      <c r="D4" s="173"/>
      <c r="E4" s="173"/>
      <c r="F4" s="175"/>
      <c r="G4" s="173"/>
      <c r="H4" s="26">
        <f>SUM(H10:H53)</f>
        <v>0</v>
      </c>
      <c r="I4" s="26">
        <f>SUM(I10:I53)</f>
        <v>0</v>
      </c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</row>
    <row r="5" spans="1:47" ht="25.15" customHeight="1" x14ac:dyDescent="0.25">
      <c r="A5" s="173"/>
      <c r="B5" s="173"/>
      <c r="C5" s="173"/>
      <c r="D5" s="173"/>
      <c r="E5" s="173"/>
      <c r="F5" s="175"/>
      <c r="G5" s="173"/>
      <c r="H5" s="95" t="s">
        <v>1</v>
      </c>
      <c r="I5" s="95" t="s">
        <v>2</v>
      </c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</row>
    <row r="6" spans="1:47" ht="66.599999999999994" customHeight="1" x14ac:dyDescent="0.25">
      <c r="A6" s="189" t="s">
        <v>429</v>
      </c>
      <c r="B6" s="189"/>
      <c r="C6" s="189"/>
      <c r="D6" s="189"/>
      <c r="E6" s="189"/>
      <c r="F6" s="189"/>
      <c r="G6" s="189"/>
      <c r="H6" s="189"/>
      <c r="I6" s="189"/>
      <c r="J6" s="126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</row>
    <row r="7" spans="1:47" ht="25.15" customHeight="1" x14ac:dyDescent="0.25">
      <c r="A7" s="193" t="s">
        <v>114</v>
      </c>
      <c r="B7" s="193"/>
      <c r="C7" s="193"/>
      <c r="D7" s="193"/>
      <c r="E7" s="193"/>
      <c r="F7" s="193"/>
      <c r="G7" s="193"/>
      <c r="H7" s="193"/>
      <c r="I7" s="193"/>
      <c r="J7" s="39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</row>
    <row r="8" spans="1:47" ht="82.15" customHeight="1" x14ac:dyDescent="0.3">
      <c r="A8" s="198"/>
      <c r="B8" s="198"/>
      <c r="C8" s="198"/>
      <c r="D8" s="198"/>
      <c r="E8" s="198"/>
      <c r="F8" s="198"/>
      <c r="G8" s="198"/>
      <c r="H8" s="198"/>
      <c r="I8" s="198"/>
      <c r="J8" s="39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</row>
    <row r="9" spans="1:47" ht="31.9" customHeight="1" x14ac:dyDescent="0.25">
      <c r="A9" s="171" t="s">
        <v>451</v>
      </c>
      <c r="B9" s="171"/>
      <c r="C9" s="171"/>
      <c r="D9" s="171"/>
      <c r="E9" s="171"/>
      <c r="F9" s="171"/>
      <c r="G9" s="171"/>
      <c r="H9" s="171"/>
      <c r="I9" s="171"/>
      <c r="J9" s="39"/>
      <c r="K9" s="8"/>
      <c r="L9" s="8"/>
      <c r="M9" s="8"/>
      <c r="N9" s="8"/>
      <c r="O9" s="112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</row>
    <row r="10" spans="1:47" ht="37.9" customHeight="1" x14ac:dyDescent="0.25">
      <c r="A10" s="62">
        <v>1</v>
      </c>
      <c r="B10" s="96" t="s">
        <v>450</v>
      </c>
      <c r="C10" s="73"/>
      <c r="D10" s="36" t="s">
        <v>441</v>
      </c>
      <c r="E10" s="9">
        <v>9</v>
      </c>
      <c r="F10" s="157">
        <v>84</v>
      </c>
      <c r="G10" s="155">
        <v>600</v>
      </c>
      <c r="H10" s="9"/>
      <c r="I10" s="9">
        <f>H10*G10</f>
        <v>0</v>
      </c>
      <c r="J10" s="39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</row>
    <row r="11" spans="1:47" ht="37.9" customHeight="1" x14ac:dyDescent="0.25">
      <c r="A11" s="62">
        <v>2</v>
      </c>
      <c r="B11" s="96" t="s">
        <v>79</v>
      </c>
      <c r="C11" s="73"/>
      <c r="D11" s="36" t="s">
        <v>442</v>
      </c>
      <c r="E11" s="9">
        <v>9</v>
      </c>
      <c r="F11" s="157">
        <v>84</v>
      </c>
      <c r="G11" s="155">
        <v>600</v>
      </c>
      <c r="H11" s="9"/>
      <c r="I11" s="9">
        <f>H11*G11</f>
        <v>0</v>
      </c>
      <c r="J11" s="39"/>
      <c r="K11" s="111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</row>
    <row r="12" spans="1:47" ht="37.9" customHeight="1" x14ac:dyDescent="0.25">
      <c r="A12" s="62">
        <v>3</v>
      </c>
      <c r="B12" s="96" t="s">
        <v>80</v>
      </c>
      <c r="C12" s="73"/>
      <c r="D12" s="36" t="s">
        <v>443</v>
      </c>
      <c r="E12" s="9">
        <v>9</v>
      </c>
      <c r="F12" s="157">
        <v>84</v>
      </c>
      <c r="G12" s="155">
        <v>600</v>
      </c>
      <c r="H12" s="9"/>
      <c r="I12" s="9">
        <f>H12*G12</f>
        <v>0</v>
      </c>
      <c r="J12" s="39"/>
      <c r="K12" s="111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</row>
    <row r="13" spans="1:47" ht="37.9" customHeight="1" x14ac:dyDescent="0.25">
      <c r="A13" s="62">
        <v>4</v>
      </c>
      <c r="B13" s="30" t="s">
        <v>108</v>
      </c>
      <c r="C13" s="8"/>
      <c r="D13" s="36" t="s">
        <v>440</v>
      </c>
      <c r="E13" s="9">
        <v>9</v>
      </c>
      <c r="F13" s="157">
        <v>84</v>
      </c>
      <c r="G13" s="155">
        <v>600</v>
      </c>
      <c r="H13" s="9"/>
      <c r="I13" s="9">
        <f>H13*G13</f>
        <v>0</v>
      </c>
      <c r="J13" s="39"/>
      <c r="K13" s="111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</row>
    <row r="14" spans="1:47" ht="31.9" customHeight="1" x14ac:dyDescent="0.25">
      <c r="A14" s="171" t="s">
        <v>452</v>
      </c>
      <c r="B14" s="171"/>
      <c r="C14" s="171"/>
      <c r="D14" s="171"/>
      <c r="E14" s="171"/>
      <c r="F14" s="171"/>
      <c r="G14" s="171"/>
      <c r="H14" s="171"/>
      <c r="I14" s="171"/>
      <c r="J14" s="39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</row>
    <row r="15" spans="1:47" ht="37.9" customHeight="1" x14ac:dyDescent="0.25">
      <c r="A15" s="62">
        <v>1</v>
      </c>
      <c r="B15" s="96" t="s">
        <v>81</v>
      </c>
      <c r="C15" s="73"/>
      <c r="D15" s="36" t="s">
        <v>82</v>
      </c>
      <c r="E15" s="9">
        <v>12</v>
      </c>
      <c r="F15" s="157">
        <v>41.5</v>
      </c>
      <c r="G15" s="155">
        <v>476.00000000000017</v>
      </c>
      <c r="H15" s="9"/>
      <c r="I15" s="9">
        <f>H15*G15</f>
        <v>0</v>
      </c>
      <c r="J15" s="39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</row>
    <row r="16" spans="1:47" ht="37.9" customHeight="1" x14ac:dyDescent="0.25">
      <c r="A16" s="62">
        <v>2</v>
      </c>
      <c r="B16" s="96" t="s">
        <v>83</v>
      </c>
      <c r="C16" s="73"/>
      <c r="D16" s="36" t="s">
        <v>84</v>
      </c>
      <c r="E16" s="9">
        <v>12</v>
      </c>
      <c r="F16" s="157">
        <v>41.5</v>
      </c>
      <c r="G16" s="155">
        <v>476.00000000000017</v>
      </c>
      <c r="H16" s="9"/>
      <c r="I16" s="9">
        <f>H16*G16</f>
        <v>0</v>
      </c>
      <c r="J16" s="39"/>
      <c r="K16" s="11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</row>
    <row r="17" spans="1:42" ht="37.9" customHeight="1" x14ac:dyDescent="0.25">
      <c r="A17" s="62">
        <v>3</v>
      </c>
      <c r="B17" s="96" t="s">
        <v>85</v>
      </c>
      <c r="C17" s="73"/>
      <c r="D17" s="36" t="s">
        <v>86</v>
      </c>
      <c r="E17" s="9">
        <v>12</v>
      </c>
      <c r="F17" s="157">
        <v>41.5</v>
      </c>
      <c r="G17" s="155">
        <v>476.00000000000017</v>
      </c>
      <c r="H17" s="9"/>
      <c r="I17" s="9">
        <f>H17*G17</f>
        <v>0</v>
      </c>
      <c r="J17" s="39"/>
      <c r="K17" s="11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</row>
    <row r="18" spans="1:42" ht="31.9" customHeight="1" x14ac:dyDescent="0.25">
      <c r="A18" s="171" t="s">
        <v>453</v>
      </c>
      <c r="B18" s="171"/>
      <c r="C18" s="171"/>
      <c r="D18" s="171"/>
      <c r="E18" s="171"/>
      <c r="F18" s="171"/>
      <c r="G18" s="171"/>
      <c r="H18" s="171"/>
      <c r="I18" s="171"/>
      <c r="J18" s="39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</row>
    <row r="19" spans="1:42" ht="37.9" customHeight="1" x14ac:dyDescent="0.25">
      <c r="A19" s="62">
        <v>1</v>
      </c>
      <c r="B19" s="30" t="s">
        <v>108</v>
      </c>
      <c r="C19" s="8"/>
      <c r="D19" s="36" t="s">
        <v>128</v>
      </c>
      <c r="E19" s="9">
        <v>12</v>
      </c>
      <c r="F19" s="157">
        <v>50.5</v>
      </c>
      <c r="G19" s="155">
        <f>E19*F19</f>
        <v>606</v>
      </c>
      <c r="H19" s="9"/>
      <c r="I19" s="9">
        <f>H19*G19</f>
        <v>0</v>
      </c>
      <c r="J19" s="39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</row>
    <row r="20" spans="1:42" ht="37.9" customHeight="1" x14ac:dyDescent="0.25">
      <c r="A20" s="62">
        <v>2</v>
      </c>
      <c r="B20" s="30" t="s">
        <v>108</v>
      </c>
      <c r="C20" s="8"/>
      <c r="D20" s="36" t="s">
        <v>180</v>
      </c>
      <c r="E20" s="9">
        <v>12</v>
      </c>
      <c r="F20" s="157">
        <v>50.5</v>
      </c>
      <c r="G20" s="155">
        <f>E20*F20</f>
        <v>606</v>
      </c>
      <c r="H20" s="9"/>
      <c r="I20" s="9">
        <f>H20*G20</f>
        <v>0</v>
      </c>
      <c r="J20" s="39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</row>
    <row r="21" spans="1:42" ht="37.9" customHeight="1" x14ac:dyDescent="0.25">
      <c r="A21" s="62">
        <v>3</v>
      </c>
      <c r="B21" s="30" t="s">
        <v>108</v>
      </c>
      <c r="C21" s="8"/>
      <c r="D21" s="36" t="s">
        <v>129</v>
      </c>
      <c r="E21" s="9">
        <v>12</v>
      </c>
      <c r="F21" s="157">
        <v>50.5</v>
      </c>
      <c r="G21" s="155">
        <f>E21*F21</f>
        <v>606</v>
      </c>
      <c r="H21" s="9"/>
      <c r="I21" s="9">
        <f>H21*G21</f>
        <v>0</v>
      </c>
      <c r="J21" s="39"/>
      <c r="K21" s="11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</row>
    <row r="22" spans="1:42" ht="37.9" customHeight="1" x14ac:dyDescent="0.25">
      <c r="A22" s="62">
        <v>4</v>
      </c>
      <c r="B22" s="30" t="s">
        <v>108</v>
      </c>
      <c r="C22" s="8"/>
      <c r="D22" s="36" t="s">
        <v>130</v>
      </c>
      <c r="E22" s="9">
        <v>12</v>
      </c>
      <c r="F22" s="157">
        <v>50.5</v>
      </c>
      <c r="G22" s="155">
        <f>E22*F22</f>
        <v>606</v>
      </c>
      <c r="H22" s="9"/>
      <c r="I22" s="9">
        <f>H22*G22</f>
        <v>0</v>
      </c>
      <c r="J22" s="39"/>
      <c r="K22" s="11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</row>
    <row r="23" spans="1:42" ht="31.9" customHeight="1" x14ac:dyDescent="0.25">
      <c r="A23" s="171" t="s">
        <v>454</v>
      </c>
      <c r="B23" s="171"/>
      <c r="C23" s="171"/>
      <c r="D23" s="171"/>
      <c r="E23" s="171"/>
      <c r="F23" s="171"/>
      <c r="G23" s="171"/>
      <c r="H23" s="171"/>
      <c r="I23" s="171"/>
      <c r="J23" s="39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</row>
    <row r="24" spans="1:42" ht="37.9" customHeight="1" x14ac:dyDescent="0.25">
      <c r="A24" s="62">
        <v>1</v>
      </c>
      <c r="B24" s="96" t="s">
        <v>87</v>
      </c>
      <c r="C24" s="73"/>
      <c r="D24" s="36" t="s">
        <v>444</v>
      </c>
      <c r="E24" s="9">
        <v>12</v>
      </c>
      <c r="F24" s="157">
        <v>32.299999999999997</v>
      </c>
      <c r="G24" s="155">
        <f>E24*F24</f>
        <v>387.59999999999997</v>
      </c>
      <c r="H24" s="9"/>
      <c r="I24" s="9">
        <f>H24*G24</f>
        <v>0</v>
      </c>
      <c r="J24" s="39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</row>
    <row r="25" spans="1:42" ht="37.9" customHeight="1" x14ac:dyDescent="0.25">
      <c r="A25" s="62">
        <v>2</v>
      </c>
      <c r="B25" s="96" t="s">
        <v>88</v>
      </c>
      <c r="C25" s="73"/>
      <c r="D25" s="36" t="s">
        <v>445</v>
      </c>
      <c r="E25" s="9">
        <v>12</v>
      </c>
      <c r="F25" s="157">
        <v>32.299999999999997</v>
      </c>
      <c r="G25" s="155">
        <f>E25*F25</f>
        <v>387.59999999999997</v>
      </c>
      <c r="H25" s="9"/>
      <c r="I25" s="9">
        <f>H25*G25</f>
        <v>0</v>
      </c>
      <c r="J25" s="39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</row>
    <row r="26" spans="1:42" ht="7.5" customHeight="1" x14ac:dyDescent="0.35">
      <c r="A26" s="83"/>
      <c r="B26" s="107"/>
      <c r="C26" s="108"/>
      <c r="D26" s="1"/>
      <c r="E26" s="43"/>
      <c r="F26" s="163"/>
      <c r="G26" s="109"/>
      <c r="H26" s="43"/>
      <c r="I26" s="43"/>
      <c r="J26" s="39"/>
      <c r="K26" s="111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</row>
    <row r="27" spans="1:42" ht="31.9" customHeight="1" x14ac:dyDescent="0.25">
      <c r="A27" s="171" t="s">
        <v>455</v>
      </c>
      <c r="B27" s="171"/>
      <c r="C27" s="171"/>
      <c r="D27" s="171"/>
      <c r="E27" s="171"/>
      <c r="F27" s="171"/>
      <c r="G27" s="171"/>
      <c r="H27" s="171"/>
      <c r="I27" s="171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</row>
    <row r="28" spans="1:42" ht="37.9" customHeight="1" x14ac:dyDescent="0.25">
      <c r="A28" s="62">
        <v>1</v>
      </c>
      <c r="B28" s="96" t="s">
        <v>75</v>
      </c>
      <c r="C28" s="73"/>
      <c r="D28" s="36" t="s">
        <v>446</v>
      </c>
      <c r="E28" s="9">
        <v>10</v>
      </c>
      <c r="F28" s="157">
        <v>95</v>
      </c>
      <c r="G28" s="155">
        <f>E28*F28</f>
        <v>950</v>
      </c>
      <c r="H28" s="9"/>
      <c r="I28" s="9">
        <f>H28*G28</f>
        <v>0</v>
      </c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</row>
    <row r="29" spans="1:42" ht="37.9" customHeight="1" x14ac:dyDescent="0.25">
      <c r="A29" s="62">
        <v>2</v>
      </c>
      <c r="B29" s="96" t="s">
        <v>76</v>
      </c>
      <c r="C29" s="73"/>
      <c r="D29" s="36" t="s">
        <v>447</v>
      </c>
      <c r="E29" s="9">
        <v>10</v>
      </c>
      <c r="F29" s="157">
        <v>95</v>
      </c>
      <c r="G29" s="155">
        <f>E29*F29</f>
        <v>950</v>
      </c>
      <c r="H29" s="9"/>
      <c r="I29" s="9">
        <f>H29*G29</f>
        <v>0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</row>
    <row r="30" spans="1:42" ht="37.9" customHeight="1" x14ac:dyDescent="0.35">
      <c r="A30" s="62">
        <v>3</v>
      </c>
      <c r="B30" s="96" t="s">
        <v>77</v>
      </c>
      <c r="C30" s="73"/>
      <c r="D30" s="36" t="s">
        <v>448</v>
      </c>
      <c r="E30" s="9">
        <v>10</v>
      </c>
      <c r="F30" s="157">
        <v>95</v>
      </c>
      <c r="G30" s="155">
        <f>E30*F30</f>
        <v>950</v>
      </c>
      <c r="H30" s="9"/>
      <c r="I30" s="9">
        <f>H30*G30</f>
        <v>0</v>
      </c>
      <c r="J30" s="8"/>
      <c r="K30" s="111"/>
      <c r="L30" s="8"/>
      <c r="M30" s="151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</row>
    <row r="31" spans="1:42" ht="37.9" customHeight="1" x14ac:dyDescent="0.25">
      <c r="A31" s="62">
        <v>4</v>
      </c>
      <c r="B31" s="96" t="s">
        <v>78</v>
      </c>
      <c r="C31" s="73"/>
      <c r="D31" s="36" t="s">
        <v>449</v>
      </c>
      <c r="E31" s="9">
        <v>10</v>
      </c>
      <c r="F31" s="157">
        <v>95</v>
      </c>
      <c r="G31" s="155">
        <f>E31*F31</f>
        <v>950</v>
      </c>
      <c r="H31" s="9"/>
      <c r="I31" s="9">
        <f>H31*G31</f>
        <v>0</v>
      </c>
      <c r="J31" s="8"/>
      <c r="K31" s="111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</row>
    <row r="32" spans="1:42" ht="31.9" customHeight="1" x14ac:dyDescent="0.25">
      <c r="A32" s="171" t="s">
        <v>456</v>
      </c>
      <c r="B32" s="171"/>
      <c r="C32" s="171"/>
      <c r="D32" s="171"/>
      <c r="E32" s="171"/>
      <c r="F32" s="171"/>
      <c r="G32" s="171"/>
      <c r="H32" s="171"/>
      <c r="I32" s="171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</row>
    <row r="33" spans="1:42" ht="37.9" customHeight="1" x14ac:dyDescent="0.25">
      <c r="A33" s="62">
        <v>1</v>
      </c>
      <c r="B33" s="30" t="s">
        <v>108</v>
      </c>
      <c r="C33" s="8"/>
      <c r="D33" s="36" t="s">
        <v>433</v>
      </c>
      <c r="E33" s="9">
        <v>20</v>
      </c>
      <c r="F33" s="157">
        <v>85</v>
      </c>
      <c r="G33" s="155">
        <f>E33*F33</f>
        <v>1700</v>
      </c>
      <c r="H33" s="9"/>
      <c r="I33" s="9">
        <f>H33*G33</f>
        <v>0</v>
      </c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</row>
    <row r="34" spans="1:42" ht="37.9" customHeight="1" x14ac:dyDescent="0.25">
      <c r="A34" s="62">
        <v>2</v>
      </c>
      <c r="B34" s="30" t="s">
        <v>108</v>
      </c>
      <c r="C34" s="8"/>
      <c r="D34" s="36" t="s">
        <v>434</v>
      </c>
      <c r="E34" s="9">
        <v>20</v>
      </c>
      <c r="F34" s="157">
        <v>85</v>
      </c>
      <c r="G34" s="155">
        <f>E34*F34</f>
        <v>1700</v>
      </c>
      <c r="H34" s="9"/>
      <c r="I34" s="9">
        <f>H34*G34</f>
        <v>0</v>
      </c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</row>
    <row r="35" spans="1:42" ht="37.9" customHeight="1" x14ac:dyDescent="0.35">
      <c r="A35" s="62">
        <v>3</v>
      </c>
      <c r="B35" s="30" t="s">
        <v>108</v>
      </c>
      <c r="C35" s="8"/>
      <c r="D35" s="36" t="s">
        <v>435</v>
      </c>
      <c r="E35" s="9">
        <v>20</v>
      </c>
      <c r="F35" s="157">
        <v>85</v>
      </c>
      <c r="G35" s="155">
        <f>E35*F35</f>
        <v>1700</v>
      </c>
      <c r="H35" s="9"/>
      <c r="I35" s="9">
        <f>H35*G35</f>
        <v>0</v>
      </c>
      <c r="J35" s="8"/>
      <c r="K35" s="111"/>
      <c r="L35" s="8"/>
      <c r="M35" s="151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</row>
    <row r="36" spans="1:42" ht="37.9" customHeight="1" x14ac:dyDescent="0.25">
      <c r="A36" s="62">
        <v>4</v>
      </c>
      <c r="B36" s="30" t="s">
        <v>108</v>
      </c>
      <c r="C36" s="8"/>
      <c r="D36" s="36" t="s">
        <v>436</v>
      </c>
      <c r="E36" s="9">
        <v>20</v>
      </c>
      <c r="F36" s="157">
        <v>85</v>
      </c>
      <c r="G36" s="155">
        <f>E36*F36</f>
        <v>1700</v>
      </c>
      <c r="H36" s="9"/>
      <c r="I36" s="9">
        <f>H36*G36</f>
        <v>0</v>
      </c>
      <c r="J36" s="8"/>
      <c r="K36" s="111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</row>
    <row r="37" spans="1:42" ht="66.599999999999994" customHeight="1" x14ac:dyDescent="0.25">
      <c r="A37" s="199" t="s">
        <v>437</v>
      </c>
      <c r="B37" s="199"/>
      <c r="C37" s="199"/>
      <c r="D37" s="199"/>
      <c r="E37" s="199"/>
      <c r="F37" s="199"/>
      <c r="G37" s="199"/>
      <c r="H37" s="199"/>
      <c r="I37" s="199"/>
      <c r="J37" s="126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</row>
    <row r="38" spans="1:42" ht="82.15" customHeight="1" x14ac:dyDescent="0.25">
      <c r="A38" s="196"/>
      <c r="B38" s="196"/>
      <c r="C38" s="196"/>
      <c r="D38" s="196"/>
      <c r="E38" s="196"/>
      <c r="F38" s="196"/>
      <c r="G38" s="196"/>
      <c r="H38" s="196"/>
      <c r="I38" s="197"/>
      <c r="J38" s="8"/>
      <c r="K38" s="8"/>
      <c r="L38" s="8"/>
      <c r="M38" s="8"/>
      <c r="N38" s="8"/>
      <c r="O38" s="112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</row>
    <row r="39" spans="1:42" ht="31.9" customHeight="1" x14ac:dyDescent="0.25">
      <c r="A39" s="171" t="s">
        <v>438</v>
      </c>
      <c r="B39" s="171"/>
      <c r="C39" s="171"/>
      <c r="D39" s="171"/>
      <c r="E39" s="171"/>
      <c r="F39" s="171"/>
      <c r="G39" s="171"/>
      <c r="H39" s="171"/>
      <c r="I39" s="171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</row>
    <row r="40" spans="1:42" ht="37.9" customHeight="1" x14ac:dyDescent="0.25">
      <c r="A40" s="62">
        <v>1</v>
      </c>
      <c r="B40" s="96" t="s">
        <v>89</v>
      </c>
      <c r="C40" s="73"/>
      <c r="D40" s="36" t="s">
        <v>166</v>
      </c>
      <c r="E40" s="9">
        <v>30</v>
      </c>
      <c r="F40" s="157">
        <v>98.5</v>
      </c>
      <c r="G40" s="155">
        <f>E40*F40</f>
        <v>2955</v>
      </c>
      <c r="H40" s="9"/>
      <c r="I40" s="9">
        <f t="shared" ref="I40:I45" si="0">H40*G40</f>
        <v>0</v>
      </c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</row>
    <row r="41" spans="1:42" ht="37.9" customHeight="1" x14ac:dyDescent="0.25">
      <c r="A41" s="62">
        <v>2</v>
      </c>
      <c r="B41" s="96" t="s">
        <v>90</v>
      </c>
      <c r="C41" s="73"/>
      <c r="D41" s="36" t="s">
        <v>167</v>
      </c>
      <c r="E41" s="9">
        <v>30</v>
      </c>
      <c r="F41" s="157">
        <v>98.5</v>
      </c>
      <c r="G41" s="155">
        <f t="shared" ref="G41:G46" si="1">E41*F41</f>
        <v>2955</v>
      </c>
      <c r="H41" s="9"/>
      <c r="I41" s="9">
        <f t="shared" si="0"/>
        <v>0</v>
      </c>
      <c r="J41" s="8"/>
      <c r="K41" s="111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</row>
    <row r="42" spans="1:42" ht="37.9" customHeight="1" x14ac:dyDescent="0.25">
      <c r="A42" s="62">
        <v>3</v>
      </c>
      <c r="B42" s="96" t="s">
        <v>91</v>
      </c>
      <c r="C42" s="73"/>
      <c r="D42" s="36" t="s">
        <v>168</v>
      </c>
      <c r="E42" s="9">
        <v>30</v>
      </c>
      <c r="F42" s="157">
        <v>98.5</v>
      </c>
      <c r="G42" s="155">
        <f t="shared" si="1"/>
        <v>2955</v>
      </c>
      <c r="H42" s="9"/>
      <c r="I42" s="9">
        <f t="shared" si="0"/>
        <v>0</v>
      </c>
      <c r="J42" s="8"/>
      <c r="K42" s="111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</row>
    <row r="43" spans="1:42" ht="37.9" customHeight="1" x14ac:dyDescent="0.25">
      <c r="A43" s="62">
        <v>4</v>
      </c>
      <c r="B43" s="96" t="s">
        <v>92</v>
      </c>
      <c r="C43" s="73"/>
      <c r="D43" s="36" t="s">
        <v>169</v>
      </c>
      <c r="E43" s="9">
        <v>30</v>
      </c>
      <c r="F43" s="157">
        <v>98.5</v>
      </c>
      <c r="G43" s="155">
        <f t="shared" si="1"/>
        <v>2955</v>
      </c>
      <c r="H43" s="9"/>
      <c r="I43" s="9">
        <f t="shared" si="0"/>
        <v>0</v>
      </c>
      <c r="J43" s="8"/>
      <c r="K43" s="111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</row>
    <row r="44" spans="1:42" ht="37.9" customHeight="1" x14ac:dyDescent="0.25">
      <c r="A44" s="62">
        <v>5</v>
      </c>
      <c r="B44" s="30" t="s">
        <v>108</v>
      </c>
      <c r="C44" s="8"/>
      <c r="D44" s="36" t="s">
        <v>170</v>
      </c>
      <c r="E44" s="9">
        <v>30</v>
      </c>
      <c r="F44" s="157">
        <v>98.5</v>
      </c>
      <c r="G44" s="155">
        <f t="shared" si="1"/>
        <v>2955</v>
      </c>
      <c r="H44" s="9"/>
      <c r="I44" s="9">
        <f t="shared" si="0"/>
        <v>0</v>
      </c>
      <c r="J44" s="8"/>
      <c r="K44" s="111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</row>
    <row r="45" spans="1:42" ht="37.9" customHeight="1" x14ac:dyDescent="0.25">
      <c r="A45" s="62">
        <v>6</v>
      </c>
      <c r="B45" s="30" t="s">
        <v>108</v>
      </c>
      <c r="C45" s="8"/>
      <c r="D45" s="36" t="s">
        <v>171</v>
      </c>
      <c r="E45" s="9">
        <v>30</v>
      </c>
      <c r="F45" s="157">
        <v>98.5</v>
      </c>
      <c r="G45" s="155">
        <f t="shared" si="1"/>
        <v>2955</v>
      </c>
      <c r="H45" s="9"/>
      <c r="I45" s="9">
        <f t="shared" si="0"/>
        <v>0</v>
      </c>
      <c r="J45" s="8"/>
      <c r="K45" s="111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</row>
    <row r="46" spans="1:42" ht="37.9" customHeight="1" x14ac:dyDescent="0.25">
      <c r="A46" s="62">
        <v>7</v>
      </c>
      <c r="B46" s="30" t="s">
        <v>108</v>
      </c>
      <c r="C46" s="8"/>
      <c r="D46" s="36" t="s">
        <v>172</v>
      </c>
      <c r="E46" s="9">
        <v>30</v>
      </c>
      <c r="F46" s="157">
        <v>98.5</v>
      </c>
      <c r="G46" s="155">
        <f t="shared" si="1"/>
        <v>2955</v>
      </c>
      <c r="H46" s="9"/>
      <c r="I46" s="9">
        <f>H46*G46</f>
        <v>0</v>
      </c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</row>
    <row r="47" spans="1:42" ht="31.9" customHeight="1" x14ac:dyDescent="0.25">
      <c r="A47" s="171" t="s">
        <v>439</v>
      </c>
      <c r="B47" s="171"/>
      <c r="C47" s="171"/>
      <c r="D47" s="171"/>
      <c r="E47" s="171"/>
      <c r="F47" s="171"/>
      <c r="G47" s="171"/>
      <c r="H47" s="171"/>
      <c r="I47" s="171"/>
      <c r="J47" s="8"/>
      <c r="K47" s="111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</row>
    <row r="48" spans="1:42" ht="37.9" customHeight="1" x14ac:dyDescent="0.25">
      <c r="A48" s="62">
        <v>1</v>
      </c>
      <c r="B48" s="30" t="s">
        <v>108</v>
      </c>
      <c r="C48" s="8"/>
      <c r="D48" s="36" t="s">
        <v>155</v>
      </c>
      <c r="E48" s="9">
        <v>12</v>
      </c>
      <c r="F48" s="157">
        <v>87</v>
      </c>
      <c r="G48" s="155">
        <f t="shared" ref="G48:G50" si="2">E48*F48</f>
        <v>1044</v>
      </c>
      <c r="H48" s="9"/>
      <c r="I48" s="9">
        <f t="shared" ref="I48:I49" si="3">H48*G48</f>
        <v>0</v>
      </c>
      <c r="J48" s="8"/>
      <c r="K48" s="111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</row>
    <row r="49" spans="1:42" ht="37.9" customHeight="1" x14ac:dyDescent="0.25">
      <c r="A49" s="62">
        <v>2</v>
      </c>
      <c r="B49" s="30" t="s">
        <v>108</v>
      </c>
      <c r="C49" s="8"/>
      <c r="D49" s="36" t="s">
        <v>156</v>
      </c>
      <c r="E49" s="9">
        <v>12</v>
      </c>
      <c r="F49" s="157">
        <v>87</v>
      </c>
      <c r="G49" s="155">
        <f t="shared" si="2"/>
        <v>1044</v>
      </c>
      <c r="H49" s="9"/>
      <c r="I49" s="9">
        <f t="shared" si="3"/>
        <v>0</v>
      </c>
      <c r="J49" s="8"/>
      <c r="K49" s="111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</row>
    <row r="50" spans="1:42" ht="37.9" customHeight="1" x14ac:dyDescent="0.25">
      <c r="A50" s="62">
        <v>3</v>
      </c>
      <c r="B50" s="30" t="s">
        <v>108</v>
      </c>
      <c r="C50" s="8"/>
      <c r="D50" s="36" t="s">
        <v>157</v>
      </c>
      <c r="E50" s="9">
        <v>12</v>
      </c>
      <c r="F50" s="157">
        <v>87</v>
      </c>
      <c r="G50" s="155">
        <f t="shared" si="2"/>
        <v>1044</v>
      </c>
      <c r="H50" s="9"/>
      <c r="I50" s="9">
        <f>H50*G50</f>
        <v>0</v>
      </c>
      <c r="J50" s="8"/>
      <c r="K50" s="111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</row>
    <row r="51" spans="1:42" ht="37.9" customHeight="1" x14ac:dyDescent="0.25">
      <c r="A51" s="62">
        <v>4</v>
      </c>
      <c r="B51" s="30" t="s">
        <v>108</v>
      </c>
      <c r="C51" s="8"/>
      <c r="D51" s="36" t="s">
        <v>158</v>
      </c>
      <c r="E51" s="9">
        <v>12</v>
      </c>
      <c r="F51" s="157">
        <v>87</v>
      </c>
      <c r="G51" s="155">
        <f t="shared" ref="G51:G53" si="4">E51*F51</f>
        <v>1044</v>
      </c>
      <c r="H51" s="9"/>
      <c r="I51" s="9">
        <f t="shared" ref="I51:I52" si="5">H51*G51</f>
        <v>0</v>
      </c>
      <c r="J51" s="8"/>
      <c r="K51" s="111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</row>
    <row r="52" spans="1:42" ht="37.9" customHeight="1" x14ac:dyDescent="0.25">
      <c r="A52" s="62">
        <v>5</v>
      </c>
      <c r="B52" s="30" t="s">
        <v>108</v>
      </c>
      <c r="C52" s="8"/>
      <c r="D52" s="36" t="s">
        <v>159</v>
      </c>
      <c r="E52" s="9">
        <v>12</v>
      </c>
      <c r="F52" s="157">
        <v>87</v>
      </c>
      <c r="G52" s="155">
        <f t="shared" si="4"/>
        <v>1044</v>
      </c>
      <c r="H52" s="9"/>
      <c r="I52" s="9">
        <f t="shared" si="5"/>
        <v>0</v>
      </c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</row>
    <row r="53" spans="1:42" ht="37.9" customHeight="1" x14ac:dyDescent="0.25">
      <c r="A53" s="62">
        <v>6</v>
      </c>
      <c r="B53" s="30" t="s">
        <v>108</v>
      </c>
      <c r="C53" s="8"/>
      <c r="D53" s="36" t="s">
        <v>160</v>
      </c>
      <c r="E53" s="9">
        <v>12</v>
      </c>
      <c r="F53" s="157">
        <v>87</v>
      </c>
      <c r="G53" s="155">
        <f t="shared" si="4"/>
        <v>1044</v>
      </c>
      <c r="H53" s="9"/>
      <c r="I53" s="9">
        <f>H53*G53</f>
        <v>0</v>
      </c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</row>
    <row r="54" spans="1:42" ht="24" customHeight="1" x14ac:dyDescent="0.25">
      <c r="A54" s="104"/>
      <c r="B54" s="30"/>
      <c r="C54" s="8"/>
      <c r="D54" s="105"/>
      <c r="E54" s="152"/>
      <c r="F54" s="164"/>
      <c r="G54" s="153"/>
      <c r="H54" s="152"/>
      <c r="I54" s="152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</row>
    <row r="55" spans="1:42" ht="21" x14ac:dyDescent="0.25">
      <c r="A55" s="8"/>
      <c r="B55" s="53" t="s">
        <v>33</v>
      </c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</row>
    <row r="56" spans="1:42" ht="19.5" thickBot="1" x14ac:dyDescent="0.3">
      <c r="A56" s="8"/>
      <c r="B56" s="8"/>
      <c r="C56" s="8"/>
      <c r="D56" s="154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</row>
    <row r="57" spans="1:42" ht="21.75" thickBot="1" x14ac:dyDescent="0.3">
      <c r="A57" s="63"/>
      <c r="B57" s="169" t="s">
        <v>0</v>
      </c>
      <c r="C57" s="170"/>
      <c r="D57" s="8"/>
      <c r="E57" s="21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</row>
    <row r="58" spans="1:42" x14ac:dyDescent="0.25">
      <c r="A58" s="8"/>
      <c r="B58" s="8"/>
      <c r="C58" s="8"/>
      <c r="D58" s="154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</row>
    <row r="59" spans="1:42" x14ac:dyDescent="0.25">
      <c r="A59" s="8"/>
      <c r="B59" s="8"/>
      <c r="C59" s="8"/>
      <c r="D59" s="154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</row>
    <row r="60" spans="1:42" x14ac:dyDescent="0.25">
      <c r="A60" s="8"/>
      <c r="B60" s="8"/>
      <c r="C60" s="8"/>
      <c r="D60" s="154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</row>
    <row r="61" spans="1:42" x14ac:dyDescent="0.25">
      <c r="A61" s="8"/>
      <c r="B61" s="8"/>
      <c r="C61" s="8"/>
      <c r="D61" s="154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</row>
    <row r="62" spans="1:42" x14ac:dyDescent="0.25">
      <c r="A62" s="8"/>
      <c r="B62" s="8"/>
      <c r="C62" s="8"/>
      <c r="D62" s="154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</row>
    <row r="63" spans="1:42" x14ac:dyDescent="0.25">
      <c r="A63" s="8"/>
      <c r="B63" s="8"/>
      <c r="C63" s="8"/>
      <c r="D63" s="154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</row>
    <row r="64" spans="1:42" x14ac:dyDescent="0.25">
      <c r="A64" s="8"/>
      <c r="B64" s="8"/>
      <c r="C64" s="8"/>
      <c r="D64" s="154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</row>
    <row r="65" spans="1:42" x14ac:dyDescent="0.25">
      <c r="A65" s="8"/>
      <c r="B65" s="8"/>
      <c r="C65" s="8"/>
      <c r="D65" s="154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</row>
    <row r="66" spans="1:42" x14ac:dyDescent="0.25">
      <c r="A66" s="8"/>
      <c r="B66" s="8"/>
      <c r="C66" s="8"/>
      <c r="D66" s="154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</row>
    <row r="67" spans="1:42" x14ac:dyDescent="0.25">
      <c r="A67" s="8"/>
      <c r="B67" s="8"/>
      <c r="C67" s="8"/>
      <c r="D67" s="154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</row>
    <row r="68" spans="1:42" x14ac:dyDescent="0.25">
      <c r="A68" s="8"/>
      <c r="B68" s="8"/>
      <c r="C68" s="8"/>
      <c r="D68" s="154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</row>
    <row r="69" spans="1:42" x14ac:dyDescent="0.25">
      <c r="A69" s="8"/>
      <c r="B69" s="8"/>
      <c r="C69" s="8"/>
      <c r="D69" s="154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</row>
    <row r="70" spans="1:42" x14ac:dyDescent="0.25">
      <c r="A70" s="8"/>
      <c r="B70" s="8"/>
      <c r="C70" s="8"/>
      <c r="D70" s="154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</row>
    <row r="71" spans="1:42" x14ac:dyDescent="0.25">
      <c r="A71" s="8"/>
      <c r="B71" s="8"/>
      <c r="C71" s="8"/>
      <c r="D71" s="154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</row>
    <row r="72" spans="1:42" x14ac:dyDescent="0.25">
      <c r="A72" s="8"/>
      <c r="B72" s="8"/>
      <c r="C72" s="8"/>
      <c r="D72" s="154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</row>
    <row r="73" spans="1:42" x14ac:dyDescent="0.25">
      <c r="A73" s="8"/>
      <c r="B73" s="8"/>
      <c r="C73" s="8"/>
      <c r="D73" s="154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</row>
    <row r="74" spans="1:42" x14ac:dyDescent="0.25">
      <c r="A74" s="8"/>
      <c r="B74" s="8"/>
      <c r="C74" s="8"/>
      <c r="D74" s="154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</row>
    <row r="75" spans="1:42" x14ac:dyDescent="0.25">
      <c r="A75" s="8"/>
      <c r="B75" s="8"/>
      <c r="C75" s="8"/>
      <c r="D75" s="154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</row>
    <row r="76" spans="1:42" x14ac:dyDescent="0.25">
      <c r="A76" s="8"/>
      <c r="B76" s="8"/>
      <c r="C76" s="8"/>
      <c r="D76" s="154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</row>
    <row r="77" spans="1:42" x14ac:dyDescent="0.25">
      <c r="A77" s="8"/>
      <c r="B77" s="8"/>
      <c r="C77" s="8"/>
      <c r="D77" s="154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</row>
    <row r="78" spans="1:42" x14ac:dyDescent="0.25">
      <c r="A78" s="8"/>
      <c r="B78" s="8"/>
      <c r="C78" s="8"/>
      <c r="D78" s="154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</row>
    <row r="79" spans="1:42" x14ac:dyDescent="0.25">
      <c r="A79" s="8"/>
      <c r="B79" s="8"/>
      <c r="C79" s="8"/>
      <c r="D79" s="154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</row>
    <row r="80" spans="1:42" x14ac:dyDescent="0.25">
      <c r="A80" s="8"/>
      <c r="B80" s="8"/>
      <c r="C80" s="8"/>
      <c r="D80" s="154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</row>
    <row r="81" spans="1:42" x14ac:dyDescent="0.25">
      <c r="A81" s="8"/>
      <c r="B81" s="8"/>
      <c r="C81" s="8"/>
      <c r="D81" s="154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</row>
    <row r="82" spans="1:42" x14ac:dyDescent="0.25">
      <c r="A82" s="8"/>
      <c r="B82" s="8"/>
      <c r="C82" s="8"/>
      <c r="D82" s="154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</row>
    <row r="83" spans="1:42" x14ac:dyDescent="0.25">
      <c r="A83" s="8"/>
      <c r="B83" s="8"/>
      <c r="C83" s="8"/>
      <c r="D83" s="154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</row>
    <row r="84" spans="1:42" x14ac:dyDescent="0.25">
      <c r="A84" s="8"/>
      <c r="B84" s="8"/>
      <c r="C84" s="8"/>
      <c r="D84" s="154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</row>
    <row r="85" spans="1:42" x14ac:dyDescent="0.25">
      <c r="A85" s="8"/>
      <c r="B85" s="8"/>
      <c r="C85" s="8"/>
      <c r="D85" s="154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</row>
    <row r="86" spans="1:42" x14ac:dyDescent="0.25">
      <c r="A86" s="8"/>
      <c r="B86" s="8"/>
      <c r="C86" s="8"/>
      <c r="D86" s="154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</row>
    <row r="87" spans="1:42" x14ac:dyDescent="0.25">
      <c r="A87" s="8"/>
      <c r="B87" s="8"/>
      <c r="C87" s="8"/>
      <c r="D87" s="154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</row>
    <row r="88" spans="1:42" x14ac:dyDescent="0.25">
      <c r="A88" s="8"/>
      <c r="B88" s="8"/>
      <c r="C88" s="8"/>
      <c r="D88" s="154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</row>
    <row r="89" spans="1:42" x14ac:dyDescent="0.25">
      <c r="A89" s="8"/>
      <c r="B89" s="8"/>
      <c r="C89" s="8"/>
      <c r="D89" s="154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</row>
    <row r="90" spans="1:42" x14ac:dyDescent="0.25">
      <c r="A90" s="8"/>
      <c r="B90" s="8"/>
      <c r="C90" s="8"/>
      <c r="D90" s="154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</row>
    <row r="91" spans="1:42" x14ac:dyDescent="0.25">
      <c r="A91" s="8"/>
      <c r="B91" s="8"/>
      <c r="C91" s="8"/>
      <c r="D91" s="154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</row>
    <row r="92" spans="1:42" x14ac:dyDescent="0.25">
      <c r="A92" s="8"/>
      <c r="B92" s="8"/>
      <c r="C92" s="8"/>
      <c r="D92" s="154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</row>
  </sheetData>
  <mergeCells count="24">
    <mergeCell ref="B57:C57"/>
    <mergeCell ref="A9:I9"/>
    <mergeCell ref="A2:I2"/>
    <mergeCell ref="H3:I3"/>
    <mergeCell ref="A7:I7"/>
    <mergeCell ref="A47:I47"/>
    <mergeCell ref="A39:I39"/>
    <mergeCell ref="A8:I8"/>
    <mergeCell ref="A6:I6"/>
    <mergeCell ref="A37:I37"/>
    <mergeCell ref="E3:E5"/>
    <mergeCell ref="D3:D5"/>
    <mergeCell ref="C3:C5"/>
    <mergeCell ref="B3:B5"/>
    <mergeCell ref="A3:A5"/>
    <mergeCell ref="B1:C1"/>
    <mergeCell ref="A38:I38"/>
    <mergeCell ref="A14:I14"/>
    <mergeCell ref="A23:I23"/>
    <mergeCell ref="A27:I27"/>
    <mergeCell ref="A18:I18"/>
    <mergeCell ref="A32:I32"/>
    <mergeCell ref="G3:G5"/>
    <mergeCell ref="F3:F5"/>
  </mergeCells>
  <conditionalFormatting sqref="H10">
    <cfRule type="cellIs" dxfId="27" priority="12" stopIfTrue="1" operator="greaterThan">
      <formula>0</formula>
    </cfRule>
  </conditionalFormatting>
  <conditionalFormatting sqref="H11">
    <cfRule type="cellIs" dxfId="26" priority="11" stopIfTrue="1" operator="greaterThan">
      <formula>0</formula>
    </cfRule>
  </conditionalFormatting>
  <conditionalFormatting sqref="H12">
    <cfRule type="cellIs" dxfId="25" priority="10" stopIfTrue="1" operator="greaterThan">
      <formula>0</formula>
    </cfRule>
  </conditionalFormatting>
  <conditionalFormatting sqref="H13">
    <cfRule type="cellIs" dxfId="24" priority="9" stopIfTrue="1" operator="greaterThan">
      <formula>0</formula>
    </cfRule>
  </conditionalFormatting>
  <conditionalFormatting sqref="H15:H17">
    <cfRule type="cellIs" dxfId="23" priority="8" stopIfTrue="1" operator="greaterThan">
      <formula>0</formula>
    </cfRule>
  </conditionalFormatting>
  <conditionalFormatting sqref="H19:H22">
    <cfRule type="cellIs" dxfId="22" priority="7" stopIfTrue="1" operator="greaterThan">
      <formula>0</formula>
    </cfRule>
  </conditionalFormatting>
  <conditionalFormatting sqref="H24:H25">
    <cfRule type="cellIs" dxfId="21" priority="6" stopIfTrue="1" operator="greaterThan">
      <formula>0</formula>
    </cfRule>
  </conditionalFormatting>
  <conditionalFormatting sqref="H28:H31">
    <cfRule type="cellIs" dxfId="20" priority="5" stopIfTrue="1" operator="greaterThan">
      <formula>0</formula>
    </cfRule>
  </conditionalFormatting>
  <conditionalFormatting sqref="H33:H36">
    <cfRule type="cellIs" dxfId="19" priority="4" stopIfTrue="1" operator="greaterThan">
      <formula>0</formula>
    </cfRule>
  </conditionalFormatting>
  <conditionalFormatting sqref="H40:H43">
    <cfRule type="cellIs" dxfId="18" priority="3" stopIfTrue="1" operator="greaterThan">
      <formula>0</formula>
    </cfRule>
  </conditionalFormatting>
  <conditionalFormatting sqref="H44:H46">
    <cfRule type="cellIs" dxfId="17" priority="2" stopIfTrue="1" operator="greaterThan">
      <formula>0</formula>
    </cfRule>
  </conditionalFormatting>
  <conditionalFormatting sqref="H48:H54">
    <cfRule type="cellIs" dxfId="16" priority="1" stopIfTrue="1" operator="greaterThan">
      <formula>0</formula>
    </cfRule>
  </conditionalFormatting>
  <hyperlinks>
    <hyperlink ref="B1:C1" location="ЗАКАЗ!A1" display="Общая сумма ЗАКАЗА"/>
    <hyperlink ref="B57:C57" location="ЗАКАЗ!A1" display="Общая сумма ЗАКАЗА"/>
  </hyperlinks>
  <pageMargins left="0.70866141732283472" right="0.70866141732283472" top="0.74803149606299213" bottom="0.74803149606299213" header="0.31496062992125984" footer="0.31496062992125984"/>
  <pageSetup paperSize="9" scale="47" fitToHeight="2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2" tint="-0.499984740745262"/>
    <pageSetUpPr fitToPage="1"/>
  </sheetPr>
  <dimension ref="A1:AL91"/>
  <sheetViews>
    <sheetView zoomScale="70" zoomScaleNormal="70" workbookViewId="0">
      <pane ySplit="5" topLeftCell="A6" activePane="bottomLeft" state="frozen"/>
      <selection pane="bottomLeft" activeCell="F1" sqref="F1:F1048576"/>
    </sheetView>
  </sheetViews>
  <sheetFormatPr defaultColWidth="8.7109375" defaultRowHeight="15" x14ac:dyDescent="0.25"/>
  <cols>
    <col min="1" max="1" width="5.7109375" style="13" customWidth="1"/>
    <col min="2" max="2" width="11.7109375" style="13" customWidth="1"/>
    <col min="3" max="3" width="19.5703125" style="13" customWidth="1"/>
    <col min="4" max="4" width="85.140625" style="13" customWidth="1"/>
    <col min="5" max="5" width="12.42578125" style="5" customWidth="1"/>
    <col min="6" max="7" width="20.7109375" style="5" customWidth="1"/>
    <col min="8" max="9" width="9.7109375" style="13" customWidth="1"/>
    <col min="10" max="10" width="1.140625" style="13" customWidth="1"/>
    <col min="11" max="256" width="8.7109375" style="13"/>
    <col min="257" max="257" width="4.7109375" style="13" customWidth="1"/>
    <col min="258" max="258" width="10.7109375" style="13" customWidth="1"/>
    <col min="259" max="259" width="23.5703125" style="13" customWidth="1"/>
    <col min="260" max="260" width="59.7109375" style="13" customWidth="1"/>
    <col min="261" max="261" width="13.5703125" style="13" customWidth="1"/>
    <col min="262" max="262" width="15.28515625" style="13" customWidth="1"/>
    <col min="263" max="263" width="13.5703125" style="13" customWidth="1"/>
    <col min="264" max="264" width="13.140625" style="13" customWidth="1"/>
    <col min="265" max="265" width="13.5703125" style="13" customWidth="1"/>
    <col min="266" max="512" width="8.7109375" style="13"/>
    <col min="513" max="513" width="4.7109375" style="13" customWidth="1"/>
    <col min="514" max="514" width="10.7109375" style="13" customWidth="1"/>
    <col min="515" max="515" width="23.5703125" style="13" customWidth="1"/>
    <col min="516" max="516" width="59.7109375" style="13" customWidth="1"/>
    <col min="517" max="517" width="13.5703125" style="13" customWidth="1"/>
    <col min="518" max="518" width="15.28515625" style="13" customWidth="1"/>
    <col min="519" max="519" width="13.5703125" style="13" customWidth="1"/>
    <col min="520" max="520" width="13.140625" style="13" customWidth="1"/>
    <col min="521" max="521" width="13.5703125" style="13" customWidth="1"/>
    <col min="522" max="768" width="8.7109375" style="13"/>
    <col min="769" max="769" width="4.7109375" style="13" customWidth="1"/>
    <col min="770" max="770" width="10.7109375" style="13" customWidth="1"/>
    <col min="771" max="771" width="23.5703125" style="13" customWidth="1"/>
    <col min="772" max="772" width="59.7109375" style="13" customWidth="1"/>
    <col min="773" max="773" width="13.5703125" style="13" customWidth="1"/>
    <col min="774" max="774" width="15.28515625" style="13" customWidth="1"/>
    <col min="775" max="775" width="13.5703125" style="13" customWidth="1"/>
    <col min="776" max="776" width="13.140625" style="13" customWidth="1"/>
    <col min="777" max="777" width="13.5703125" style="13" customWidth="1"/>
    <col min="778" max="1024" width="8.7109375" style="13"/>
    <col min="1025" max="1025" width="4.7109375" style="13" customWidth="1"/>
    <col min="1026" max="1026" width="10.7109375" style="13" customWidth="1"/>
    <col min="1027" max="1027" width="23.5703125" style="13" customWidth="1"/>
    <col min="1028" max="1028" width="59.7109375" style="13" customWidth="1"/>
    <col min="1029" max="1029" width="13.5703125" style="13" customWidth="1"/>
    <col min="1030" max="1030" width="15.28515625" style="13" customWidth="1"/>
    <col min="1031" max="1031" width="13.5703125" style="13" customWidth="1"/>
    <col min="1032" max="1032" width="13.140625" style="13" customWidth="1"/>
    <col min="1033" max="1033" width="13.5703125" style="13" customWidth="1"/>
    <col min="1034" max="1280" width="8.7109375" style="13"/>
    <col min="1281" max="1281" width="4.7109375" style="13" customWidth="1"/>
    <col min="1282" max="1282" width="10.7109375" style="13" customWidth="1"/>
    <col min="1283" max="1283" width="23.5703125" style="13" customWidth="1"/>
    <col min="1284" max="1284" width="59.7109375" style="13" customWidth="1"/>
    <col min="1285" max="1285" width="13.5703125" style="13" customWidth="1"/>
    <col min="1286" max="1286" width="15.28515625" style="13" customWidth="1"/>
    <col min="1287" max="1287" width="13.5703125" style="13" customWidth="1"/>
    <col min="1288" max="1288" width="13.140625" style="13" customWidth="1"/>
    <col min="1289" max="1289" width="13.5703125" style="13" customWidth="1"/>
    <col min="1290" max="1536" width="8.7109375" style="13"/>
    <col min="1537" max="1537" width="4.7109375" style="13" customWidth="1"/>
    <col min="1538" max="1538" width="10.7109375" style="13" customWidth="1"/>
    <col min="1539" max="1539" width="23.5703125" style="13" customWidth="1"/>
    <col min="1540" max="1540" width="59.7109375" style="13" customWidth="1"/>
    <col min="1541" max="1541" width="13.5703125" style="13" customWidth="1"/>
    <col min="1542" max="1542" width="15.28515625" style="13" customWidth="1"/>
    <col min="1543" max="1543" width="13.5703125" style="13" customWidth="1"/>
    <col min="1544" max="1544" width="13.140625" style="13" customWidth="1"/>
    <col min="1545" max="1545" width="13.5703125" style="13" customWidth="1"/>
    <col min="1546" max="1792" width="8.7109375" style="13"/>
    <col min="1793" max="1793" width="4.7109375" style="13" customWidth="1"/>
    <col min="1794" max="1794" width="10.7109375" style="13" customWidth="1"/>
    <col min="1795" max="1795" width="23.5703125" style="13" customWidth="1"/>
    <col min="1796" max="1796" width="59.7109375" style="13" customWidth="1"/>
    <col min="1797" max="1797" width="13.5703125" style="13" customWidth="1"/>
    <col min="1798" max="1798" width="15.28515625" style="13" customWidth="1"/>
    <col min="1799" max="1799" width="13.5703125" style="13" customWidth="1"/>
    <col min="1800" max="1800" width="13.140625" style="13" customWidth="1"/>
    <col min="1801" max="1801" width="13.5703125" style="13" customWidth="1"/>
    <col min="1802" max="2048" width="8.7109375" style="13"/>
    <col min="2049" max="2049" width="4.7109375" style="13" customWidth="1"/>
    <col min="2050" max="2050" width="10.7109375" style="13" customWidth="1"/>
    <col min="2051" max="2051" width="23.5703125" style="13" customWidth="1"/>
    <col min="2052" max="2052" width="59.7109375" style="13" customWidth="1"/>
    <col min="2053" max="2053" width="13.5703125" style="13" customWidth="1"/>
    <col min="2054" max="2054" width="15.28515625" style="13" customWidth="1"/>
    <col min="2055" max="2055" width="13.5703125" style="13" customWidth="1"/>
    <col min="2056" max="2056" width="13.140625" style="13" customWidth="1"/>
    <col min="2057" max="2057" width="13.5703125" style="13" customWidth="1"/>
    <col min="2058" max="2304" width="8.7109375" style="13"/>
    <col min="2305" max="2305" width="4.7109375" style="13" customWidth="1"/>
    <col min="2306" max="2306" width="10.7109375" style="13" customWidth="1"/>
    <col min="2307" max="2307" width="23.5703125" style="13" customWidth="1"/>
    <col min="2308" max="2308" width="59.7109375" style="13" customWidth="1"/>
    <col min="2309" max="2309" width="13.5703125" style="13" customWidth="1"/>
    <col min="2310" max="2310" width="15.28515625" style="13" customWidth="1"/>
    <col min="2311" max="2311" width="13.5703125" style="13" customWidth="1"/>
    <col min="2312" max="2312" width="13.140625" style="13" customWidth="1"/>
    <col min="2313" max="2313" width="13.5703125" style="13" customWidth="1"/>
    <col min="2314" max="2560" width="8.7109375" style="13"/>
    <col min="2561" max="2561" width="4.7109375" style="13" customWidth="1"/>
    <col min="2562" max="2562" width="10.7109375" style="13" customWidth="1"/>
    <col min="2563" max="2563" width="23.5703125" style="13" customWidth="1"/>
    <col min="2564" max="2564" width="59.7109375" style="13" customWidth="1"/>
    <col min="2565" max="2565" width="13.5703125" style="13" customWidth="1"/>
    <col min="2566" max="2566" width="15.28515625" style="13" customWidth="1"/>
    <col min="2567" max="2567" width="13.5703125" style="13" customWidth="1"/>
    <col min="2568" max="2568" width="13.140625" style="13" customWidth="1"/>
    <col min="2569" max="2569" width="13.5703125" style="13" customWidth="1"/>
    <col min="2570" max="2816" width="8.7109375" style="13"/>
    <col min="2817" max="2817" width="4.7109375" style="13" customWidth="1"/>
    <col min="2818" max="2818" width="10.7109375" style="13" customWidth="1"/>
    <col min="2819" max="2819" width="23.5703125" style="13" customWidth="1"/>
    <col min="2820" max="2820" width="59.7109375" style="13" customWidth="1"/>
    <col min="2821" max="2821" width="13.5703125" style="13" customWidth="1"/>
    <col min="2822" max="2822" width="15.28515625" style="13" customWidth="1"/>
    <col min="2823" max="2823" width="13.5703125" style="13" customWidth="1"/>
    <col min="2824" max="2824" width="13.140625" style="13" customWidth="1"/>
    <col min="2825" max="2825" width="13.5703125" style="13" customWidth="1"/>
    <col min="2826" max="3072" width="8.7109375" style="13"/>
    <col min="3073" max="3073" width="4.7109375" style="13" customWidth="1"/>
    <col min="3074" max="3074" width="10.7109375" style="13" customWidth="1"/>
    <col min="3075" max="3075" width="23.5703125" style="13" customWidth="1"/>
    <col min="3076" max="3076" width="59.7109375" style="13" customWidth="1"/>
    <col min="3077" max="3077" width="13.5703125" style="13" customWidth="1"/>
    <col min="3078" max="3078" width="15.28515625" style="13" customWidth="1"/>
    <col min="3079" max="3079" width="13.5703125" style="13" customWidth="1"/>
    <col min="3080" max="3080" width="13.140625" style="13" customWidth="1"/>
    <col min="3081" max="3081" width="13.5703125" style="13" customWidth="1"/>
    <col min="3082" max="3328" width="8.7109375" style="13"/>
    <col min="3329" max="3329" width="4.7109375" style="13" customWidth="1"/>
    <col min="3330" max="3330" width="10.7109375" style="13" customWidth="1"/>
    <col min="3331" max="3331" width="23.5703125" style="13" customWidth="1"/>
    <col min="3332" max="3332" width="59.7109375" style="13" customWidth="1"/>
    <col min="3333" max="3333" width="13.5703125" style="13" customWidth="1"/>
    <col min="3334" max="3334" width="15.28515625" style="13" customWidth="1"/>
    <col min="3335" max="3335" width="13.5703125" style="13" customWidth="1"/>
    <col min="3336" max="3336" width="13.140625" style="13" customWidth="1"/>
    <col min="3337" max="3337" width="13.5703125" style="13" customWidth="1"/>
    <col min="3338" max="3584" width="8.7109375" style="13"/>
    <col min="3585" max="3585" width="4.7109375" style="13" customWidth="1"/>
    <col min="3586" max="3586" width="10.7109375" style="13" customWidth="1"/>
    <col min="3587" max="3587" width="23.5703125" style="13" customWidth="1"/>
    <col min="3588" max="3588" width="59.7109375" style="13" customWidth="1"/>
    <col min="3589" max="3589" width="13.5703125" style="13" customWidth="1"/>
    <col min="3590" max="3590" width="15.28515625" style="13" customWidth="1"/>
    <col min="3591" max="3591" width="13.5703125" style="13" customWidth="1"/>
    <col min="3592" max="3592" width="13.140625" style="13" customWidth="1"/>
    <col min="3593" max="3593" width="13.5703125" style="13" customWidth="1"/>
    <col min="3594" max="3840" width="8.7109375" style="13"/>
    <col min="3841" max="3841" width="4.7109375" style="13" customWidth="1"/>
    <col min="3842" max="3842" width="10.7109375" style="13" customWidth="1"/>
    <col min="3843" max="3843" width="23.5703125" style="13" customWidth="1"/>
    <col min="3844" max="3844" width="59.7109375" style="13" customWidth="1"/>
    <col min="3845" max="3845" width="13.5703125" style="13" customWidth="1"/>
    <col min="3846" max="3846" width="15.28515625" style="13" customWidth="1"/>
    <col min="3847" max="3847" width="13.5703125" style="13" customWidth="1"/>
    <col min="3848" max="3848" width="13.140625" style="13" customWidth="1"/>
    <col min="3849" max="3849" width="13.5703125" style="13" customWidth="1"/>
    <col min="3850" max="4096" width="8.7109375" style="13"/>
    <col min="4097" max="4097" width="4.7109375" style="13" customWidth="1"/>
    <col min="4098" max="4098" width="10.7109375" style="13" customWidth="1"/>
    <col min="4099" max="4099" width="23.5703125" style="13" customWidth="1"/>
    <col min="4100" max="4100" width="59.7109375" style="13" customWidth="1"/>
    <col min="4101" max="4101" width="13.5703125" style="13" customWidth="1"/>
    <col min="4102" max="4102" width="15.28515625" style="13" customWidth="1"/>
    <col min="4103" max="4103" width="13.5703125" style="13" customWidth="1"/>
    <col min="4104" max="4104" width="13.140625" style="13" customWidth="1"/>
    <col min="4105" max="4105" width="13.5703125" style="13" customWidth="1"/>
    <col min="4106" max="4352" width="8.7109375" style="13"/>
    <col min="4353" max="4353" width="4.7109375" style="13" customWidth="1"/>
    <col min="4354" max="4354" width="10.7109375" style="13" customWidth="1"/>
    <col min="4355" max="4355" width="23.5703125" style="13" customWidth="1"/>
    <col min="4356" max="4356" width="59.7109375" style="13" customWidth="1"/>
    <col min="4357" max="4357" width="13.5703125" style="13" customWidth="1"/>
    <col min="4358" max="4358" width="15.28515625" style="13" customWidth="1"/>
    <col min="4359" max="4359" width="13.5703125" style="13" customWidth="1"/>
    <col min="4360" max="4360" width="13.140625" style="13" customWidth="1"/>
    <col min="4361" max="4361" width="13.5703125" style="13" customWidth="1"/>
    <col min="4362" max="4608" width="8.7109375" style="13"/>
    <col min="4609" max="4609" width="4.7109375" style="13" customWidth="1"/>
    <col min="4610" max="4610" width="10.7109375" style="13" customWidth="1"/>
    <col min="4611" max="4611" width="23.5703125" style="13" customWidth="1"/>
    <col min="4612" max="4612" width="59.7109375" style="13" customWidth="1"/>
    <col min="4613" max="4613" width="13.5703125" style="13" customWidth="1"/>
    <col min="4614" max="4614" width="15.28515625" style="13" customWidth="1"/>
    <col min="4615" max="4615" width="13.5703125" style="13" customWidth="1"/>
    <col min="4616" max="4616" width="13.140625" style="13" customWidth="1"/>
    <col min="4617" max="4617" width="13.5703125" style="13" customWidth="1"/>
    <col min="4618" max="4864" width="8.7109375" style="13"/>
    <col min="4865" max="4865" width="4.7109375" style="13" customWidth="1"/>
    <col min="4866" max="4866" width="10.7109375" style="13" customWidth="1"/>
    <col min="4867" max="4867" width="23.5703125" style="13" customWidth="1"/>
    <col min="4868" max="4868" width="59.7109375" style="13" customWidth="1"/>
    <col min="4869" max="4869" width="13.5703125" style="13" customWidth="1"/>
    <col min="4870" max="4870" width="15.28515625" style="13" customWidth="1"/>
    <col min="4871" max="4871" width="13.5703125" style="13" customWidth="1"/>
    <col min="4872" max="4872" width="13.140625" style="13" customWidth="1"/>
    <col min="4873" max="4873" width="13.5703125" style="13" customWidth="1"/>
    <col min="4874" max="5120" width="8.7109375" style="13"/>
    <col min="5121" max="5121" width="4.7109375" style="13" customWidth="1"/>
    <col min="5122" max="5122" width="10.7109375" style="13" customWidth="1"/>
    <col min="5123" max="5123" width="23.5703125" style="13" customWidth="1"/>
    <col min="5124" max="5124" width="59.7109375" style="13" customWidth="1"/>
    <col min="5125" max="5125" width="13.5703125" style="13" customWidth="1"/>
    <col min="5126" max="5126" width="15.28515625" style="13" customWidth="1"/>
    <col min="5127" max="5127" width="13.5703125" style="13" customWidth="1"/>
    <col min="5128" max="5128" width="13.140625" style="13" customWidth="1"/>
    <col min="5129" max="5129" width="13.5703125" style="13" customWidth="1"/>
    <col min="5130" max="5376" width="8.7109375" style="13"/>
    <col min="5377" max="5377" width="4.7109375" style="13" customWidth="1"/>
    <col min="5378" max="5378" width="10.7109375" style="13" customWidth="1"/>
    <col min="5379" max="5379" width="23.5703125" style="13" customWidth="1"/>
    <col min="5380" max="5380" width="59.7109375" style="13" customWidth="1"/>
    <col min="5381" max="5381" width="13.5703125" style="13" customWidth="1"/>
    <col min="5382" max="5382" width="15.28515625" style="13" customWidth="1"/>
    <col min="5383" max="5383" width="13.5703125" style="13" customWidth="1"/>
    <col min="5384" max="5384" width="13.140625" style="13" customWidth="1"/>
    <col min="5385" max="5385" width="13.5703125" style="13" customWidth="1"/>
    <col min="5386" max="5632" width="8.7109375" style="13"/>
    <col min="5633" max="5633" width="4.7109375" style="13" customWidth="1"/>
    <col min="5634" max="5634" width="10.7109375" style="13" customWidth="1"/>
    <col min="5635" max="5635" width="23.5703125" style="13" customWidth="1"/>
    <col min="5636" max="5636" width="59.7109375" style="13" customWidth="1"/>
    <col min="5637" max="5637" width="13.5703125" style="13" customWidth="1"/>
    <col min="5638" max="5638" width="15.28515625" style="13" customWidth="1"/>
    <col min="5639" max="5639" width="13.5703125" style="13" customWidth="1"/>
    <col min="5640" max="5640" width="13.140625" style="13" customWidth="1"/>
    <col min="5641" max="5641" width="13.5703125" style="13" customWidth="1"/>
    <col min="5642" max="5888" width="8.7109375" style="13"/>
    <col min="5889" max="5889" width="4.7109375" style="13" customWidth="1"/>
    <col min="5890" max="5890" width="10.7109375" style="13" customWidth="1"/>
    <col min="5891" max="5891" width="23.5703125" style="13" customWidth="1"/>
    <col min="5892" max="5892" width="59.7109375" style="13" customWidth="1"/>
    <col min="5893" max="5893" width="13.5703125" style="13" customWidth="1"/>
    <col min="5894" max="5894" width="15.28515625" style="13" customWidth="1"/>
    <col min="5895" max="5895" width="13.5703125" style="13" customWidth="1"/>
    <col min="5896" max="5896" width="13.140625" style="13" customWidth="1"/>
    <col min="5897" max="5897" width="13.5703125" style="13" customWidth="1"/>
    <col min="5898" max="6144" width="8.7109375" style="13"/>
    <col min="6145" max="6145" width="4.7109375" style="13" customWidth="1"/>
    <col min="6146" max="6146" width="10.7109375" style="13" customWidth="1"/>
    <col min="6147" max="6147" width="23.5703125" style="13" customWidth="1"/>
    <col min="6148" max="6148" width="59.7109375" style="13" customWidth="1"/>
    <col min="6149" max="6149" width="13.5703125" style="13" customWidth="1"/>
    <col min="6150" max="6150" width="15.28515625" style="13" customWidth="1"/>
    <col min="6151" max="6151" width="13.5703125" style="13" customWidth="1"/>
    <col min="6152" max="6152" width="13.140625" style="13" customWidth="1"/>
    <col min="6153" max="6153" width="13.5703125" style="13" customWidth="1"/>
    <col min="6154" max="6400" width="8.7109375" style="13"/>
    <col min="6401" max="6401" width="4.7109375" style="13" customWidth="1"/>
    <col min="6402" max="6402" width="10.7109375" style="13" customWidth="1"/>
    <col min="6403" max="6403" width="23.5703125" style="13" customWidth="1"/>
    <col min="6404" max="6404" width="59.7109375" style="13" customWidth="1"/>
    <col min="6405" max="6405" width="13.5703125" style="13" customWidth="1"/>
    <col min="6406" max="6406" width="15.28515625" style="13" customWidth="1"/>
    <col min="6407" max="6407" width="13.5703125" style="13" customWidth="1"/>
    <col min="6408" max="6408" width="13.140625" style="13" customWidth="1"/>
    <col min="6409" max="6409" width="13.5703125" style="13" customWidth="1"/>
    <col min="6410" max="6656" width="8.7109375" style="13"/>
    <col min="6657" max="6657" width="4.7109375" style="13" customWidth="1"/>
    <col min="6658" max="6658" width="10.7109375" style="13" customWidth="1"/>
    <col min="6659" max="6659" width="23.5703125" style="13" customWidth="1"/>
    <col min="6660" max="6660" width="59.7109375" style="13" customWidth="1"/>
    <col min="6661" max="6661" width="13.5703125" style="13" customWidth="1"/>
    <col min="6662" max="6662" width="15.28515625" style="13" customWidth="1"/>
    <col min="6663" max="6663" width="13.5703125" style="13" customWidth="1"/>
    <col min="6664" max="6664" width="13.140625" style="13" customWidth="1"/>
    <col min="6665" max="6665" width="13.5703125" style="13" customWidth="1"/>
    <col min="6666" max="6912" width="8.7109375" style="13"/>
    <col min="6913" max="6913" width="4.7109375" style="13" customWidth="1"/>
    <col min="6914" max="6914" width="10.7109375" style="13" customWidth="1"/>
    <col min="6915" max="6915" width="23.5703125" style="13" customWidth="1"/>
    <col min="6916" max="6916" width="59.7109375" style="13" customWidth="1"/>
    <col min="6917" max="6917" width="13.5703125" style="13" customWidth="1"/>
    <col min="6918" max="6918" width="15.28515625" style="13" customWidth="1"/>
    <col min="6919" max="6919" width="13.5703125" style="13" customWidth="1"/>
    <col min="6920" max="6920" width="13.140625" style="13" customWidth="1"/>
    <col min="6921" max="6921" width="13.5703125" style="13" customWidth="1"/>
    <col min="6922" max="7168" width="8.7109375" style="13"/>
    <col min="7169" max="7169" width="4.7109375" style="13" customWidth="1"/>
    <col min="7170" max="7170" width="10.7109375" style="13" customWidth="1"/>
    <col min="7171" max="7171" width="23.5703125" style="13" customWidth="1"/>
    <col min="7172" max="7172" width="59.7109375" style="13" customWidth="1"/>
    <col min="7173" max="7173" width="13.5703125" style="13" customWidth="1"/>
    <col min="7174" max="7174" width="15.28515625" style="13" customWidth="1"/>
    <col min="7175" max="7175" width="13.5703125" style="13" customWidth="1"/>
    <col min="7176" max="7176" width="13.140625" style="13" customWidth="1"/>
    <col min="7177" max="7177" width="13.5703125" style="13" customWidth="1"/>
    <col min="7178" max="7424" width="8.7109375" style="13"/>
    <col min="7425" max="7425" width="4.7109375" style="13" customWidth="1"/>
    <col min="7426" max="7426" width="10.7109375" style="13" customWidth="1"/>
    <col min="7427" max="7427" width="23.5703125" style="13" customWidth="1"/>
    <col min="7428" max="7428" width="59.7109375" style="13" customWidth="1"/>
    <col min="7429" max="7429" width="13.5703125" style="13" customWidth="1"/>
    <col min="7430" max="7430" width="15.28515625" style="13" customWidth="1"/>
    <col min="7431" max="7431" width="13.5703125" style="13" customWidth="1"/>
    <col min="7432" max="7432" width="13.140625" style="13" customWidth="1"/>
    <col min="7433" max="7433" width="13.5703125" style="13" customWidth="1"/>
    <col min="7434" max="7680" width="8.7109375" style="13"/>
    <col min="7681" max="7681" width="4.7109375" style="13" customWidth="1"/>
    <col min="7682" max="7682" width="10.7109375" style="13" customWidth="1"/>
    <col min="7683" max="7683" width="23.5703125" style="13" customWidth="1"/>
    <col min="7684" max="7684" width="59.7109375" style="13" customWidth="1"/>
    <col min="7685" max="7685" width="13.5703125" style="13" customWidth="1"/>
    <col min="7686" max="7686" width="15.28515625" style="13" customWidth="1"/>
    <col min="7687" max="7687" width="13.5703125" style="13" customWidth="1"/>
    <col min="7688" max="7688" width="13.140625" style="13" customWidth="1"/>
    <col min="7689" max="7689" width="13.5703125" style="13" customWidth="1"/>
    <col min="7690" max="7936" width="8.7109375" style="13"/>
    <col min="7937" max="7937" width="4.7109375" style="13" customWidth="1"/>
    <col min="7938" max="7938" width="10.7109375" style="13" customWidth="1"/>
    <col min="7939" max="7939" width="23.5703125" style="13" customWidth="1"/>
    <col min="7940" max="7940" width="59.7109375" style="13" customWidth="1"/>
    <col min="7941" max="7941" width="13.5703125" style="13" customWidth="1"/>
    <col min="7942" max="7942" width="15.28515625" style="13" customWidth="1"/>
    <col min="7943" max="7943" width="13.5703125" style="13" customWidth="1"/>
    <col min="7944" max="7944" width="13.140625" style="13" customWidth="1"/>
    <col min="7945" max="7945" width="13.5703125" style="13" customWidth="1"/>
    <col min="7946" max="8192" width="8.7109375" style="13"/>
    <col min="8193" max="8193" width="4.7109375" style="13" customWidth="1"/>
    <col min="8194" max="8194" width="10.7109375" style="13" customWidth="1"/>
    <col min="8195" max="8195" width="23.5703125" style="13" customWidth="1"/>
    <col min="8196" max="8196" width="59.7109375" style="13" customWidth="1"/>
    <col min="8197" max="8197" width="13.5703125" style="13" customWidth="1"/>
    <col min="8198" max="8198" width="15.28515625" style="13" customWidth="1"/>
    <col min="8199" max="8199" width="13.5703125" style="13" customWidth="1"/>
    <col min="8200" max="8200" width="13.140625" style="13" customWidth="1"/>
    <col min="8201" max="8201" width="13.5703125" style="13" customWidth="1"/>
    <col min="8202" max="8448" width="8.7109375" style="13"/>
    <col min="8449" max="8449" width="4.7109375" style="13" customWidth="1"/>
    <col min="8450" max="8450" width="10.7109375" style="13" customWidth="1"/>
    <col min="8451" max="8451" width="23.5703125" style="13" customWidth="1"/>
    <col min="8452" max="8452" width="59.7109375" style="13" customWidth="1"/>
    <col min="8453" max="8453" width="13.5703125" style="13" customWidth="1"/>
    <col min="8454" max="8454" width="15.28515625" style="13" customWidth="1"/>
    <col min="8455" max="8455" width="13.5703125" style="13" customWidth="1"/>
    <col min="8456" max="8456" width="13.140625" style="13" customWidth="1"/>
    <col min="8457" max="8457" width="13.5703125" style="13" customWidth="1"/>
    <col min="8458" max="8704" width="8.7109375" style="13"/>
    <col min="8705" max="8705" width="4.7109375" style="13" customWidth="1"/>
    <col min="8706" max="8706" width="10.7109375" style="13" customWidth="1"/>
    <col min="8707" max="8707" width="23.5703125" style="13" customWidth="1"/>
    <col min="8708" max="8708" width="59.7109375" style="13" customWidth="1"/>
    <col min="8709" max="8709" width="13.5703125" style="13" customWidth="1"/>
    <col min="8710" max="8710" width="15.28515625" style="13" customWidth="1"/>
    <col min="8711" max="8711" width="13.5703125" style="13" customWidth="1"/>
    <col min="8712" max="8712" width="13.140625" style="13" customWidth="1"/>
    <col min="8713" max="8713" width="13.5703125" style="13" customWidth="1"/>
    <col min="8714" max="8960" width="8.7109375" style="13"/>
    <col min="8961" max="8961" width="4.7109375" style="13" customWidth="1"/>
    <col min="8962" max="8962" width="10.7109375" style="13" customWidth="1"/>
    <col min="8963" max="8963" width="23.5703125" style="13" customWidth="1"/>
    <col min="8964" max="8964" width="59.7109375" style="13" customWidth="1"/>
    <col min="8965" max="8965" width="13.5703125" style="13" customWidth="1"/>
    <col min="8966" max="8966" width="15.28515625" style="13" customWidth="1"/>
    <col min="8967" max="8967" width="13.5703125" style="13" customWidth="1"/>
    <col min="8968" max="8968" width="13.140625" style="13" customWidth="1"/>
    <col min="8969" max="8969" width="13.5703125" style="13" customWidth="1"/>
    <col min="8970" max="9216" width="8.7109375" style="13"/>
    <col min="9217" max="9217" width="4.7109375" style="13" customWidth="1"/>
    <col min="9218" max="9218" width="10.7109375" style="13" customWidth="1"/>
    <col min="9219" max="9219" width="23.5703125" style="13" customWidth="1"/>
    <col min="9220" max="9220" width="59.7109375" style="13" customWidth="1"/>
    <col min="9221" max="9221" width="13.5703125" style="13" customWidth="1"/>
    <col min="9222" max="9222" width="15.28515625" style="13" customWidth="1"/>
    <col min="9223" max="9223" width="13.5703125" style="13" customWidth="1"/>
    <col min="9224" max="9224" width="13.140625" style="13" customWidth="1"/>
    <col min="9225" max="9225" width="13.5703125" style="13" customWidth="1"/>
    <col min="9226" max="9472" width="8.7109375" style="13"/>
    <col min="9473" max="9473" width="4.7109375" style="13" customWidth="1"/>
    <col min="9474" max="9474" width="10.7109375" style="13" customWidth="1"/>
    <col min="9475" max="9475" width="23.5703125" style="13" customWidth="1"/>
    <col min="9476" max="9476" width="59.7109375" style="13" customWidth="1"/>
    <col min="9477" max="9477" width="13.5703125" style="13" customWidth="1"/>
    <col min="9478" max="9478" width="15.28515625" style="13" customWidth="1"/>
    <col min="9479" max="9479" width="13.5703125" style="13" customWidth="1"/>
    <col min="9480" max="9480" width="13.140625" style="13" customWidth="1"/>
    <col min="9481" max="9481" width="13.5703125" style="13" customWidth="1"/>
    <col min="9482" max="9728" width="8.7109375" style="13"/>
    <col min="9729" max="9729" width="4.7109375" style="13" customWidth="1"/>
    <col min="9730" max="9730" width="10.7109375" style="13" customWidth="1"/>
    <col min="9731" max="9731" width="23.5703125" style="13" customWidth="1"/>
    <col min="9732" max="9732" width="59.7109375" style="13" customWidth="1"/>
    <col min="9733" max="9733" width="13.5703125" style="13" customWidth="1"/>
    <col min="9734" max="9734" width="15.28515625" style="13" customWidth="1"/>
    <col min="9735" max="9735" width="13.5703125" style="13" customWidth="1"/>
    <col min="9736" max="9736" width="13.140625" style="13" customWidth="1"/>
    <col min="9737" max="9737" width="13.5703125" style="13" customWidth="1"/>
    <col min="9738" max="9984" width="8.7109375" style="13"/>
    <col min="9985" max="9985" width="4.7109375" style="13" customWidth="1"/>
    <col min="9986" max="9986" width="10.7109375" style="13" customWidth="1"/>
    <col min="9987" max="9987" width="23.5703125" style="13" customWidth="1"/>
    <col min="9988" max="9988" width="59.7109375" style="13" customWidth="1"/>
    <col min="9989" max="9989" width="13.5703125" style="13" customWidth="1"/>
    <col min="9990" max="9990" width="15.28515625" style="13" customWidth="1"/>
    <col min="9991" max="9991" width="13.5703125" style="13" customWidth="1"/>
    <col min="9992" max="9992" width="13.140625" style="13" customWidth="1"/>
    <col min="9993" max="9993" width="13.5703125" style="13" customWidth="1"/>
    <col min="9994" max="10240" width="8.7109375" style="13"/>
    <col min="10241" max="10241" width="4.7109375" style="13" customWidth="1"/>
    <col min="10242" max="10242" width="10.7109375" style="13" customWidth="1"/>
    <col min="10243" max="10243" width="23.5703125" style="13" customWidth="1"/>
    <col min="10244" max="10244" width="59.7109375" style="13" customWidth="1"/>
    <col min="10245" max="10245" width="13.5703125" style="13" customWidth="1"/>
    <col min="10246" max="10246" width="15.28515625" style="13" customWidth="1"/>
    <col min="10247" max="10247" width="13.5703125" style="13" customWidth="1"/>
    <col min="10248" max="10248" width="13.140625" style="13" customWidth="1"/>
    <col min="10249" max="10249" width="13.5703125" style="13" customWidth="1"/>
    <col min="10250" max="10496" width="8.7109375" style="13"/>
    <col min="10497" max="10497" width="4.7109375" style="13" customWidth="1"/>
    <col min="10498" max="10498" width="10.7109375" style="13" customWidth="1"/>
    <col min="10499" max="10499" width="23.5703125" style="13" customWidth="1"/>
    <col min="10500" max="10500" width="59.7109375" style="13" customWidth="1"/>
    <col min="10501" max="10501" width="13.5703125" style="13" customWidth="1"/>
    <col min="10502" max="10502" width="15.28515625" style="13" customWidth="1"/>
    <col min="10503" max="10503" width="13.5703125" style="13" customWidth="1"/>
    <col min="10504" max="10504" width="13.140625" style="13" customWidth="1"/>
    <col min="10505" max="10505" width="13.5703125" style="13" customWidth="1"/>
    <col min="10506" max="10752" width="8.7109375" style="13"/>
    <col min="10753" max="10753" width="4.7109375" style="13" customWidth="1"/>
    <col min="10754" max="10754" width="10.7109375" style="13" customWidth="1"/>
    <col min="10755" max="10755" width="23.5703125" style="13" customWidth="1"/>
    <col min="10756" max="10756" width="59.7109375" style="13" customWidth="1"/>
    <col min="10757" max="10757" width="13.5703125" style="13" customWidth="1"/>
    <col min="10758" max="10758" width="15.28515625" style="13" customWidth="1"/>
    <col min="10759" max="10759" width="13.5703125" style="13" customWidth="1"/>
    <col min="10760" max="10760" width="13.140625" style="13" customWidth="1"/>
    <col min="10761" max="10761" width="13.5703125" style="13" customWidth="1"/>
    <col min="10762" max="11008" width="8.7109375" style="13"/>
    <col min="11009" max="11009" width="4.7109375" style="13" customWidth="1"/>
    <col min="11010" max="11010" width="10.7109375" style="13" customWidth="1"/>
    <col min="11011" max="11011" width="23.5703125" style="13" customWidth="1"/>
    <col min="11012" max="11012" width="59.7109375" style="13" customWidth="1"/>
    <col min="11013" max="11013" width="13.5703125" style="13" customWidth="1"/>
    <col min="11014" max="11014" width="15.28515625" style="13" customWidth="1"/>
    <col min="11015" max="11015" width="13.5703125" style="13" customWidth="1"/>
    <col min="11016" max="11016" width="13.140625" style="13" customWidth="1"/>
    <col min="11017" max="11017" width="13.5703125" style="13" customWidth="1"/>
    <col min="11018" max="11264" width="8.7109375" style="13"/>
    <col min="11265" max="11265" width="4.7109375" style="13" customWidth="1"/>
    <col min="11266" max="11266" width="10.7109375" style="13" customWidth="1"/>
    <col min="11267" max="11267" width="23.5703125" style="13" customWidth="1"/>
    <col min="11268" max="11268" width="59.7109375" style="13" customWidth="1"/>
    <col min="11269" max="11269" width="13.5703125" style="13" customWidth="1"/>
    <col min="11270" max="11270" width="15.28515625" style="13" customWidth="1"/>
    <col min="11271" max="11271" width="13.5703125" style="13" customWidth="1"/>
    <col min="11272" max="11272" width="13.140625" style="13" customWidth="1"/>
    <col min="11273" max="11273" width="13.5703125" style="13" customWidth="1"/>
    <col min="11274" max="11520" width="8.7109375" style="13"/>
    <col min="11521" max="11521" width="4.7109375" style="13" customWidth="1"/>
    <col min="11522" max="11522" width="10.7109375" style="13" customWidth="1"/>
    <col min="11523" max="11523" width="23.5703125" style="13" customWidth="1"/>
    <col min="11524" max="11524" width="59.7109375" style="13" customWidth="1"/>
    <col min="11525" max="11525" width="13.5703125" style="13" customWidth="1"/>
    <col min="11526" max="11526" width="15.28515625" style="13" customWidth="1"/>
    <col min="11527" max="11527" width="13.5703125" style="13" customWidth="1"/>
    <col min="11528" max="11528" width="13.140625" style="13" customWidth="1"/>
    <col min="11529" max="11529" width="13.5703125" style="13" customWidth="1"/>
    <col min="11530" max="11776" width="8.7109375" style="13"/>
    <col min="11777" max="11777" width="4.7109375" style="13" customWidth="1"/>
    <col min="11778" max="11778" width="10.7109375" style="13" customWidth="1"/>
    <col min="11779" max="11779" width="23.5703125" style="13" customWidth="1"/>
    <col min="11780" max="11780" width="59.7109375" style="13" customWidth="1"/>
    <col min="11781" max="11781" width="13.5703125" style="13" customWidth="1"/>
    <col min="11782" max="11782" width="15.28515625" style="13" customWidth="1"/>
    <col min="11783" max="11783" width="13.5703125" style="13" customWidth="1"/>
    <col min="11784" max="11784" width="13.140625" style="13" customWidth="1"/>
    <col min="11785" max="11785" width="13.5703125" style="13" customWidth="1"/>
    <col min="11786" max="12032" width="8.7109375" style="13"/>
    <col min="12033" max="12033" width="4.7109375" style="13" customWidth="1"/>
    <col min="12034" max="12034" width="10.7109375" style="13" customWidth="1"/>
    <col min="12035" max="12035" width="23.5703125" style="13" customWidth="1"/>
    <col min="12036" max="12036" width="59.7109375" style="13" customWidth="1"/>
    <col min="12037" max="12037" width="13.5703125" style="13" customWidth="1"/>
    <col min="12038" max="12038" width="15.28515625" style="13" customWidth="1"/>
    <col min="12039" max="12039" width="13.5703125" style="13" customWidth="1"/>
    <col min="12040" max="12040" width="13.140625" style="13" customWidth="1"/>
    <col min="12041" max="12041" width="13.5703125" style="13" customWidth="1"/>
    <col min="12042" max="12288" width="8.7109375" style="13"/>
    <col min="12289" max="12289" width="4.7109375" style="13" customWidth="1"/>
    <col min="12290" max="12290" width="10.7109375" style="13" customWidth="1"/>
    <col min="12291" max="12291" width="23.5703125" style="13" customWidth="1"/>
    <col min="12292" max="12292" width="59.7109375" style="13" customWidth="1"/>
    <col min="12293" max="12293" width="13.5703125" style="13" customWidth="1"/>
    <col min="12294" max="12294" width="15.28515625" style="13" customWidth="1"/>
    <col min="12295" max="12295" width="13.5703125" style="13" customWidth="1"/>
    <col min="12296" max="12296" width="13.140625" style="13" customWidth="1"/>
    <col min="12297" max="12297" width="13.5703125" style="13" customWidth="1"/>
    <col min="12298" max="12544" width="8.7109375" style="13"/>
    <col min="12545" max="12545" width="4.7109375" style="13" customWidth="1"/>
    <col min="12546" max="12546" width="10.7109375" style="13" customWidth="1"/>
    <col min="12547" max="12547" width="23.5703125" style="13" customWidth="1"/>
    <col min="12548" max="12548" width="59.7109375" style="13" customWidth="1"/>
    <col min="12549" max="12549" width="13.5703125" style="13" customWidth="1"/>
    <col min="12550" max="12550" width="15.28515625" style="13" customWidth="1"/>
    <col min="12551" max="12551" width="13.5703125" style="13" customWidth="1"/>
    <col min="12552" max="12552" width="13.140625" style="13" customWidth="1"/>
    <col min="12553" max="12553" width="13.5703125" style="13" customWidth="1"/>
    <col min="12554" max="12800" width="8.7109375" style="13"/>
    <col min="12801" max="12801" width="4.7109375" style="13" customWidth="1"/>
    <col min="12802" max="12802" width="10.7109375" style="13" customWidth="1"/>
    <col min="12803" max="12803" width="23.5703125" style="13" customWidth="1"/>
    <col min="12804" max="12804" width="59.7109375" style="13" customWidth="1"/>
    <col min="12805" max="12805" width="13.5703125" style="13" customWidth="1"/>
    <col min="12806" max="12806" width="15.28515625" style="13" customWidth="1"/>
    <col min="12807" max="12807" width="13.5703125" style="13" customWidth="1"/>
    <col min="12808" max="12808" width="13.140625" style="13" customWidth="1"/>
    <col min="12809" max="12809" width="13.5703125" style="13" customWidth="1"/>
    <col min="12810" max="13056" width="8.7109375" style="13"/>
    <col min="13057" max="13057" width="4.7109375" style="13" customWidth="1"/>
    <col min="13058" max="13058" width="10.7109375" style="13" customWidth="1"/>
    <col min="13059" max="13059" width="23.5703125" style="13" customWidth="1"/>
    <col min="13060" max="13060" width="59.7109375" style="13" customWidth="1"/>
    <col min="13061" max="13061" width="13.5703125" style="13" customWidth="1"/>
    <col min="13062" max="13062" width="15.28515625" style="13" customWidth="1"/>
    <col min="13063" max="13063" width="13.5703125" style="13" customWidth="1"/>
    <col min="13064" max="13064" width="13.140625" style="13" customWidth="1"/>
    <col min="13065" max="13065" width="13.5703125" style="13" customWidth="1"/>
    <col min="13066" max="13312" width="8.7109375" style="13"/>
    <col min="13313" max="13313" width="4.7109375" style="13" customWidth="1"/>
    <col min="13314" max="13314" width="10.7109375" style="13" customWidth="1"/>
    <col min="13315" max="13315" width="23.5703125" style="13" customWidth="1"/>
    <col min="13316" max="13316" width="59.7109375" style="13" customWidth="1"/>
    <col min="13317" max="13317" width="13.5703125" style="13" customWidth="1"/>
    <col min="13318" max="13318" width="15.28515625" style="13" customWidth="1"/>
    <col min="13319" max="13319" width="13.5703125" style="13" customWidth="1"/>
    <col min="13320" max="13320" width="13.140625" style="13" customWidth="1"/>
    <col min="13321" max="13321" width="13.5703125" style="13" customWidth="1"/>
    <col min="13322" max="13568" width="8.7109375" style="13"/>
    <col min="13569" max="13569" width="4.7109375" style="13" customWidth="1"/>
    <col min="13570" max="13570" width="10.7109375" style="13" customWidth="1"/>
    <col min="13571" max="13571" width="23.5703125" style="13" customWidth="1"/>
    <col min="13572" max="13572" width="59.7109375" style="13" customWidth="1"/>
    <col min="13573" max="13573" width="13.5703125" style="13" customWidth="1"/>
    <col min="13574" max="13574" width="15.28515625" style="13" customWidth="1"/>
    <col min="13575" max="13575" width="13.5703125" style="13" customWidth="1"/>
    <col min="13576" max="13576" width="13.140625" style="13" customWidth="1"/>
    <col min="13577" max="13577" width="13.5703125" style="13" customWidth="1"/>
    <col min="13578" max="13824" width="8.7109375" style="13"/>
    <col min="13825" max="13825" width="4.7109375" style="13" customWidth="1"/>
    <col min="13826" max="13826" width="10.7109375" style="13" customWidth="1"/>
    <col min="13827" max="13827" width="23.5703125" style="13" customWidth="1"/>
    <col min="13828" max="13828" width="59.7109375" style="13" customWidth="1"/>
    <col min="13829" max="13829" width="13.5703125" style="13" customWidth="1"/>
    <col min="13830" max="13830" width="15.28515625" style="13" customWidth="1"/>
    <col min="13831" max="13831" width="13.5703125" style="13" customWidth="1"/>
    <col min="13832" max="13832" width="13.140625" style="13" customWidth="1"/>
    <col min="13833" max="13833" width="13.5703125" style="13" customWidth="1"/>
    <col min="13834" max="14080" width="8.7109375" style="13"/>
    <col min="14081" max="14081" width="4.7109375" style="13" customWidth="1"/>
    <col min="14082" max="14082" width="10.7109375" style="13" customWidth="1"/>
    <col min="14083" max="14083" width="23.5703125" style="13" customWidth="1"/>
    <col min="14084" max="14084" width="59.7109375" style="13" customWidth="1"/>
    <col min="14085" max="14085" width="13.5703125" style="13" customWidth="1"/>
    <col min="14086" max="14086" width="15.28515625" style="13" customWidth="1"/>
    <col min="14087" max="14087" width="13.5703125" style="13" customWidth="1"/>
    <col min="14088" max="14088" width="13.140625" style="13" customWidth="1"/>
    <col min="14089" max="14089" width="13.5703125" style="13" customWidth="1"/>
    <col min="14090" max="14336" width="8.7109375" style="13"/>
    <col min="14337" max="14337" width="4.7109375" style="13" customWidth="1"/>
    <col min="14338" max="14338" width="10.7109375" style="13" customWidth="1"/>
    <col min="14339" max="14339" width="23.5703125" style="13" customWidth="1"/>
    <col min="14340" max="14340" width="59.7109375" style="13" customWidth="1"/>
    <col min="14341" max="14341" width="13.5703125" style="13" customWidth="1"/>
    <col min="14342" max="14342" width="15.28515625" style="13" customWidth="1"/>
    <col min="14343" max="14343" width="13.5703125" style="13" customWidth="1"/>
    <col min="14344" max="14344" width="13.140625" style="13" customWidth="1"/>
    <col min="14345" max="14345" width="13.5703125" style="13" customWidth="1"/>
    <col min="14346" max="14592" width="8.7109375" style="13"/>
    <col min="14593" max="14593" width="4.7109375" style="13" customWidth="1"/>
    <col min="14594" max="14594" width="10.7109375" style="13" customWidth="1"/>
    <col min="14595" max="14595" width="23.5703125" style="13" customWidth="1"/>
    <col min="14596" max="14596" width="59.7109375" style="13" customWidth="1"/>
    <col min="14597" max="14597" width="13.5703125" style="13" customWidth="1"/>
    <col min="14598" max="14598" width="15.28515625" style="13" customWidth="1"/>
    <col min="14599" max="14599" width="13.5703125" style="13" customWidth="1"/>
    <col min="14600" max="14600" width="13.140625" style="13" customWidth="1"/>
    <col min="14601" max="14601" width="13.5703125" style="13" customWidth="1"/>
    <col min="14602" max="14848" width="8.7109375" style="13"/>
    <col min="14849" max="14849" width="4.7109375" style="13" customWidth="1"/>
    <col min="14850" max="14850" width="10.7109375" style="13" customWidth="1"/>
    <col min="14851" max="14851" width="23.5703125" style="13" customWidth="1"/>
    <col min="14852" max="14852" width="59.7109375" style="13" customWidth="1"/>
    <col min="14853" max="14853" width="13.5703125" style="13" customWidth="1"/>
    <col min="14854" max="14854" width="15.28515625" style="13" customWidth="1"/>
    <col min="14855" max="14855" width="13.5703125" style="13" customWidth="1"/>
    <col min="14856" max="14856" width="13.140625" style="13" customWidth="1"/>
    <col min="14857" max="14857" width="13.5703125" style="13" customWidth="1"/>
    <col min="14858" max="15104" width="8.7109375" style="13"/>
    <col min="15105" max="15105" width="4.7109375" style="13" customWidth="1"/>
    <col min="15106" max="15106" width="10.7109375" style="13" customWidth="1"/>
    <col min="15107" max="15107" width="23.5703125" style="13" customWidth="1"/>
    <col min="15108" max="15108" width="59.7109375" style="13" customWidth="1"/>
    <col min="15109" max="15109" width="13.5703125" style="13" customWidth="1"/>
    <col min="15110" max="15110" width="15.28515625" style="13" customWidth="1"/>
    <col min="15111" max="15111" width="13.5703125" style="13" customWidth="1"/>
    <col min="15112" max="15112" width="13.140625" style="13" customWidth="1"/>
    <col min="15113" max="15113" width="13.5703125" style="13" customWidth="1"/>
    <col min="15114" max="15360" width="8.7109375" style="13"/>
    <col min="15361" max="15361" width="4.7109375" style="13" customWidth="1"/>
    <col min="15362" max="15362" width="10.7109375" style="13" customWidth="1"/>
    <col min="15363" max="15363" width="23.5703125" style="13" customWidth="1"/>
    <col min="15364" max="15364" width="59.7109375" style="13" customWidth="1"/>
    <col min="15365" max="15365" width="13.5703125" style="13" customWidth="1"/>
    <col min="15366" max="15366" width="15.28515625" style="13" customWidth="1"/>
    <col min="15367" max="15367" width="13.5703125" style="13" customWidth="1"/>
    <col min="15368" max="15368" width="13.140625" style="13" customWidth="1"/>
    <col min="15369" max="15369" width="13.5703125" style="13" customWidth="1"/>
    <col min="15370" max="15616" width="8.7109375" style="13"/>
    <col min="15617" max="15617" width="4.7109375" style="13" customWidth="1"/>
    <col min="15618" max="15618" width="10.7109375" style="13" customWidth="1"/>
    <col min="15619" max="15619" width="23.5703125" style="13" customWidth="1"/>
    <col min="15620" max="15620" width="59.7109375" style="13" customWidth="1"/>
    <col min="15621" max="15621" width="13.5703125" style="13" customWidth="1"/>
    <col min="15622" max="15622" width="15.28515625" style="13" customWidth="1"/>
    <col min="15623" max="15623" width="13.5703125" style="13" customWidth="1"/>
    <col min="15624" max="15624" width="13.140625" style="13" customWidth="1"/>
    <col min="15625" max="15625" width="13.5703125" style="13" customWidth="1"/>
    <col min="15626" max="15872" width="8.7109375" style="13"/>
    <col min="15873" max="15873" width="4.7109375" style="13" customWidth="1"/>
    <col min="15874" max="15874" width="10.7109375" style="13" customWidth="1"/>
    <col min="15875" max="15875" width="23.5703125" style="13" customWidth="1"/>
    <col min="15876" max="15876" width="59.7109375" style="13" customWidth="1"/>
    <col min="15877" max="15877" width="13.5703125" style="13" customWidth="1"/>
    <col min="15878" max="15878" width="15.28515625" style="13" customWidth="1"/>
    <col min="15879" max="15879" width="13.5703125" style="13" customWidth="1"/>
    <col min="15880" max="15880" width="13.140625" style="13" customWidth="1"/>
    <col min="15881" max="15881" width="13.5703125" style="13" customWidth="1"/>
    <col min="15882" max="16128" width="8.7109375" style="13"/>
    <col min="16129" max="16129" width="4.7109375" style="13" customWidth="1"/>
    <col min="16130" max="16130" width="10.7109375" style="13" customWidth="1"/>
    <col min="16131" max="16131" width="23.5703125" style="13" customWidth="1"/>
    <col min="16132" max="16132" width="59.7109375" style="13" customWidth="1"/>
    <col min="16133" max="16133" width="13.5703125" style="13" customWidth="1"/>
    <col min="16134" max="16134" width="15.28515625" style="13" customWidth="1"/>
    <col min="16135" max="16135" width="13.5703125" style="13" customWidth="1"/>
    <col min="16136" max="16136" width="13.140625" style="13" customWidth="1"/>
    <col min="16137" max="16137" width="13.5703125" style="13" customWidth="1"/>
    <col min="16138" max="16384" width="8.7109375" style="13"/>
  </cols>
  <sheetData>
    <row r="1" spans="1:38" s="5" customFormat="1" ht="21.75" thickBot="1" x14ac:dyDescent="0.3">
      <c r="A1" s="63"/>
      <c r="B1" s="169" t="s">
        <v>0</v>
      </c>
      <c r="C1" s="170"/>
      <c r="D1" s="8"/>
      <c r="E1" s="21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</row>
    <row r="2" spans="1:38" s="5" customFormat="1" ht="66.599999999999994" customHeight="1" x14ac:dyDescent="0.25">
      <c r="A2" s="189" t="s">
        <v>5</v>
      </c>
      <c r="B2" s="189"/>
      <c r="C2" s="189"/>
      <c r="D2" s="189"/>
      <c r="E2" s="189"/>
      <c r="F2" s="189"/>
      <c r="G2" s="189"/>
      <c r="H2" s="189"/>
      <c r="I2" s="189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</row>
    <row r="3" spans="1:38" s="5" customFormat="1" ht="25.15" customHeight="1" x14ac:dyDescent="0.25">
      <c r="A3" s="173" t="s">
        <v>361</v>
      </c>
      <c r="B3" s="173" t="s">
        <v>13</v>
      </c>
      <c r="C3" s="173" t="s">
        <v>14</v>
      </c>
      <c r="D3" s="173" t="s">
        <v>195</v>
      </c>
      <c r="E3" s="173" t="s">
        <v>299</v>
      </c>
      <c r="F3" s="175" t="s">
        <v>301</v>
      </c>
      <c r="G3" s="173" t="s">
        <v>302</v>
      </c>
      <c r="H3" s="177" t="s">
        <v>12</v>
      </c>
      <c r="I3" s="177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</row>
    <row r="4" spans="1:38" s="5" customFormat="1" ht="25.15" customHeight="1" x14ac:dyDescent="0.25">
      <c r="A4" s="173"/>
      <c r="B4" s="173"/>
      <c r="C4" s="173"/>
      <c r="D4" s="173"/>
      <c r="E4" s="173"/>
      <c r="F4" s="175"/>
      <c r="G4" s="173"/>
      <c r="H4" s="26">
        <f>SUM(H7:H9)</f>
        <v>0</v>
      </c>
      <c r="I4" s="26">
        <f>SUM(I7:I9)</f>
        <v>0</v>
      </c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</row>
    <row r="5" spans="1:38" s="5" customFormat="1" ht="25.15" customHeight="1" x14ac:dyDescent="0.25">
      <c r="A5" s="173"/>
      <c r="B5" s="173"/>
      <c r="C5" s="173"/>
      <c r="D5" s="173"/>
      <c r="E5" s="173"/>
      <c r="F5" s="175"/>
      <c r="G5" s="173"/>
      <c r="H5" s="95" t="s">
        <v>1</v>
      </c>
      <c r="I5" s="95" t="s">
        <v>2</v>
      </c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</row>
    <row r="6" spans="1:38" s="5" customFormat="1" ht="82.15" customHeight="1" x14ac:dyDescent="0.3">
      <c r="A6" s="192"/>
      <c r="B6" s="192"/>
      <c r="C6" s="192"/>
      <c r="D6" s="192"/>
      <c r="E6" s="192"/>
      <c r="F6" s="192"/>
      <c r="G6" s="192"/>
      <c r="H6" s="192"/>
      <c r="I6" s="192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</row>
    <row r="7" spans="1:38" ht="47.65" customHeight="1" x14ac:dyDescent="0.25">
      <c r="A7" s="62">
        <v>2</v>
      </c>
      <c r="B7" s="96" t="s">
        <v>72</v>
      </c>
      <c r="C7" s="73"/>
      <c r="D7" s="36" t="s">
        <v>457</v>
      </c>
      <c r="E7" s="9">
        <v>2000</v>
      </c>
      <c r="F7" s="157">
        <v>1.1599999999999999</v>
      </c>
      <c r="G7" s="155">
        <f>E7*F7</f>
        <v>2320</v>
      </c>
      <c r="H7" s="9"/>
      <c r="I7" s="9">
        <f>H7*G7</f>
        <v>0</v>
      </c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</row>
    <row r="8" spans="1:38" ht="37.5" customHeight="1" x14ac:dyDescent="0.25">
      <c r="A8" s="62">
        <v>3</v>
      </c>
      <c r="B8" s="96" t="s">
        <v>73</v>
      </c>
      <c r="C8" s="73"/>
      <c r="D8" s="36" t="s">
        <v>458</v>
      </c>
      <c r="E8" s="9">
        <v>140</v>
      </c>
      <c r="F8" s="157">
        <v>9</v>
      </c>
      <c r="G8" s="155">
        <f>E8*F8</f>
        <v>1260</v>
      </c>
      <c r="H8" s="9"/>
      <c r="I8" s="9">
        <f>H8*G8</f>
        <v>0</v>
      </c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</row>
    <row r="9" spans="1:38" ht="35.1" customHeight="1" x14ac:dyDescent="0.25">
      <c r="A9" s="62">
        <v>4</v>
      </c>
      <c r="B9" s="96" t="s">
        <v>74</v>
      </c>
      <c r="C9" s="73"/>
      <c r="D9" s="36" t="s">
        <v>459</v>
      </c>
      <c r="E9" s="9">
        <v>140</v>
      </c>
      <c r="F9" s="157">
        <v>9</v>
      </c>
      <c r="G9" s="155">
        <f>E9*F9</f>
        <v>1260</v>
      </c>
      <c r="H9" s="9"/>
      <c r="I9" s="9">
        <f>H9*G9</f>
        <v>0</v>
      </c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</row>
    <row r="10" spans="1:38" ht="14.45" x14ac:dyDescent="0.3">
      <c r="A10" s="45"/>
      <c r="B10" s="45"/>
      <c r="C10" s="45"/>
      <c r="D10" s="45"/>
      <c r="E10" s="8"/>
      <c r="F10" s="8"/>
      <c r="G10" s="8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</row>
    <row r="11" spans="1:38" s="5" customFormat="1" ht="15" customHeight="1" x14ac:dyDescent="0.35">
      <c r="A11" s="8"/>
      <c r="B11" s="70" t="s">
        <v>33</v>
      </c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</row>
    <row r="12" spans="1:38" thickBot="1" x14ac:dyDescent="0.35">
      <c r="A12" s="45"/>
      <c r="B12" s="45"/>
      <c r="C12" s="45"/>
      <c r="D12" s="45"/>
      <c r="E12" s="8"/>
      <c r="F12" s="8"/>
      <c r="G12" s="8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</row>
    <row r="13" spans="1:38" s="5" customFormat="1" ht="21.75" thickBot="1" x14ac:dyDescent="0.3">
      <c r="A13" s="63"/>
      <c r="B13" s="169" t="s">
        <v>0</v>
      </c>
      <c r="C13" s="170"/>
      <c r="D13" s="8"/>
      <c r="E13" s="21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</row>
    <row r="14" spans="1:38" ht="14.45" x14ac:dyDescent="0.3">
      <c r="A14" s="45"/>
      <c r="B14" s="45"/>
      <c r="C14" s="45"/>
      <c r="D14" s="45"/>
      <c r="E14" s="8"/>
      <c r="F14" s="8"/>
      <c r="G14" s="8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</row>
    <row r="15" spans="1:38" ht="14.45" x14ac:dyDescent="0.3">
      <c r="A15" s="45"/>
      <c r="B15" s="45"/>
      <c r="C15" s="45"/>
      <c r="D15" s="45"/>
      <c r="E15" s="8"/>
      <c r="F15" s="8"/>
      <c r="G15" s="8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</row>
    <row r="16" spans="1:38" ht="14.45" x14ac:dyDescent="0.3">
      <c r="A16" s="45"/>
      <c r="B16" s="45"/>
      <c r="C16" s="45"/>
      <c r="D16" s="45"/>
      <c r="E16" s="8"/>
      <c r="F16" s="8"/>
      <c r="G16" s="8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</row>
    <row r="17" spans="1:38" ht="14.45" x14ac:dyDescent="0.3">
      <c r="A17" s="45"/>
      <c r="B17" s="45"/>
      <c r="C17" s="45"/>
      <c r="D17" s="45"/>
      <c r="E17" s="8"/>
      <c r="F17" s="8"/>
      <c r="G17" s="8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</row>
    <row r="18" spans="1:38" ht="14.45" x14ac:dyDescent="0.3">
      <c r="A18" s="45"/>
      <c r="B18" s="45"/>
      <c r="C18" s="45"/>
      <c r="D18" s="45"/>
      <c r="E18" s="8"/>
      <c r="F18" s="8"/>
      <c r="G18" s="8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</row>
    <row r="19" spans="1:38" ht="14.45" x14ac:dyDescent="0.3">
      <c r="A19" s="45"/>
      <c r="B19" s="45"/>
      <c r="C19" s="45"/>
      <c r="D19" s="45"/>
      <c r="E19" s="8"/>
      <c r="F19" s="8"/>
      <c r="G19" s="8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</row>
    <row r="20" spans="1:38" ht="14.45" x14ac:dyDescent="0.3">
      <c r="A20" s="45"/>
      <c r="B20" s="45"/>
      <c r="C20" s="45"/>
      <c r="D20" s="45"/>
      <c r="E20" s="8"/>
      <c r="F20" s="8"/>
      <c r="G20" s="8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</row>
    <row r="21" spans="1:38" ht="14.45" x14ac:dyDescent="0.3">
      <c r="A21" s="45"/>
      <c r="B21" s="45"/>
      <c r="C21" s="45"/>
      <c r="D21" s="45"/>
      <c r="E21" s="8"/>
      <c r="F21" s="8"/>
      <c r="G21" s="8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</row>
    <row r="22" spans="1:38" ht="14.45" x14ac:dyDescent="0.3">
      <c r="A22" s="45"/>
      <c r="B22" s="45"/>
      <c r="C22" s="45"/>
      <c r="D22" s="45"/>
      <c r="E22" s="8"/>
      <c r="F22" s="8"/>
      <c r="G22" s="8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</row>
    <row r="23" spans="1:38" ht="14.45" x14ac:dyDescent="0.3">
      <c r="A23" s="45"/>
      <c r="B23" s="45"/>
      <c r="C23" s="45"/>
      <c r="D23" s="45"/>
      <c r="E23" s="8"/>
      <c r="F23" s="8"/>
      <c r="G23" s="8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</row>
    <row r="24" spans="1:38" ht="14.45" x14ac:dyDescent="0.3">
      <c r="A24" s="45"/>
      <c r="B24" s="45"/>
      <c r="C24" s="45"/>
      <c r="D24" s="45"/>
      <c r="E24" s="8"/>
      <c r="F24" s="8"/>
      <c r="G24" s="8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</row>
    <row r="25" spans="1:38" ht="14.45" x14ac:dyDescent="0.3">
      <c r="A25" s="45"/>
      <c r="B25" s="45"/>
      <c r="C25" s="45"/>
      <c r="D25" s="45"/>
      <c r="E25" s="8"/>
      <c r="F25" s="8"/>
      <c r="G25" s="8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</row>
    <row r="26" spans="1:38" ht="14.45" x14ac:dyDescent="0.3">
      <c r="A26" s="45"/>
      <c r="B26" s="45"/>
      <c r="C26" s="45"/>
      <c r="D26" s="45"/>
      <c r="E26" s="8"/>
      <c r="F26" s="8"/>
      <c r="G26" s="8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</row>
    <row r="27" spans="1:38" ht="14.45" x14ac:dyDescent="0.3">
      <c r="A27" s="45"/>
      <c r="B27" s="45"/>
      <c r="C27" s="45"/>
      <c r="D27" s="45"/>
      <c r="E27" s="8"/>
      <c r="F27" s="8"/>
      <c r="G27" s="8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</row>
    <row r="28" spans="1:38" ht="14.45" x14ac:dyDescent="0.3">
      <c r="A28" s="45"/>
      <c r="B28" s="45"/>
      <c r="C28" s="45"/>
      <c r="D28" s="45"/>
      <c r="E28" s="8"/>
      <c r="F28" s="8"/>
      <c r="G28" s="8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</row>
    <row r="29" spans="1:38" ht="14.45" x14ac:dyDescent="0.3">
      <c r="A29" s="45"/>
      <c r="B29" s="45"/>
      <c r="C29" s="45"/>
      <c r="D29" s="45"/>
      <c r="E29" s="8"/>
      <c r="F29" s="8"/>
      <c r="G29" s="8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</row>
    <row r="30" spans="1:38" ht="14.45" x14ac:dyDescent="0.3">
      <c r="A30" s="45"/>
      <c r="B30" s="45"/>
      <c r="C30" s="45"/>
      <c r="D30" s="45"/>
      <c r="E30" s="8"/>
      <c r="F30" s="8"/>
      <c r="G30" s="8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</row>
    <row r="31" spans="1:38" ht="14.45" x14ac:dyDescent="0.3">
      <c r="A31" s="45"/>
      <c r="B31" s="45"/>
      <c r="C31" s="45"/>
      <c r="D31" s="45"/>
      <c r="E31" s="8"/>
      <c r="F31" s="8"/>
      <c r="G31" s="8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</row>
    <row r="32" spans="1:38" ht="14.45" x14ac:dyDescent="0.3">
      <c r="A32" s="45"/>
      <c r="B32" s="45"/>
      <c r="C32" s="45"/>
      <c r="D32" s="45"/>
      <c r="E32" s="8"/>
      <c r="F32" s="8"/>
      <c r="G32" s="8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</row>
    <row r="33" spans="1:38" ht="14.45" x14ac:dyDescent="0.3">
      <c r="A33" s="45"/>
      <c r="B33" s="45"/>
      <c r="C33" s="45"/>
      <c r="D33" s="45"/>
      <c r="E33" s="8"/>
      <c r="F33" s="8"/>
      <c r="G33" s="8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</row>
    <row r="34" spans="1:38" ht="14.45" x14ac:dyDescent="0.3">
      <c r="A34" s="45"/>
      <c r="B34" s="45"/>
      <c r="C34" s="45"/>
      <c r="D34" s="45"/>
      <c r="E34" s="8"/>
      <c r="F34" s="8"/>
      <c r="G34" s="8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</row>
    <row r="35" spans="1:38" ht="14.45" x14ac:dyDescent="0.3">
      <c r="A35" s="45"/>
      <c r="B35" s="45"/>
      <c r="C35" s="45"/>
      <c r="D35" s="45"/>
      <c r="E35" s="8"/>
      <c r="F35" s="8"/>
      <c r="G35" s="8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</row>
    <row r="36" spans="1:38" ht="14.45" x14ac:dyDescent="0.3">
      <c r="A36" s="45"/>
      <c r="B36" s="45"/>
      <c r="C36" s="45"/>
      <c r="D36" s="45"/>
      <c r="E36" s="8"/>
      <c r="F36" s="8"/>
      <c r="G36" s="8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</row>
    <row r="37" spans="1:38" ht="14.45" x14ac:dyDescent="0.3">
      <c r="A37" s="45"/>
      <c r="B37" s="45"/>
      <c r="C37" s="45"/>
      <c r="D37" s="45"/>
      <c r="E37" s="8"/>
      <c r="F37" s="8"/>
      <c r="G37" s="8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</row>
    <row r="38" spans="1:38" ht="14.45" x14ac:dyDescent="0.3">
      <c r="A38" s="45"/>
      <c r="B38" s="45"/>
      <c r="C38" s="45"/>
      <c r="D38" s="45"/>
      <c r="E38" s="8"/>
      <c r="F38" s="8"/>
      <c r="G38" s="8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</row>
    <row r="39" spans="1:38" ht="14.45" x14ac:dyDescent="0.3">
      <c r="A39" s="45"/>
      <c r="B39" s="45"/>
      <c r="C39" s="45"/>
      <c r="D39" s="45"/>
      <c r="E39" s="8"/>
      <c r="F39" s="8"/>
      <c r="G39" s="8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</row>
    <row r="40" spans="1:38" ht="14.45" x14ac:dyDescent="0.3">
      <c r="A40" s="45"/>
      <c r="B40" s="45"/>
      <c r="C40" s="45"/>
      <c r="D40" s="45"/>
      <c r="E40" s="8"/>
      <c r="F40" s="8"/>
      <c r="G40" s="8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</row>
    <row r="41" spans="1:38" ht="14.45" x14ac:dyDescent="0.3">
      <c r="A41" s="45"/>
      <c r="B41" s="45"/>
      <c r="C41" s="45"/>
      <c r="D41" s="45"/>
      <c r="E41" s="8"/>
      <c r="F41" s="8"/>
      <c r="G41" s="8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</row>
    <row r="42" spans="1:38" ht="14.45" x14ac:dyDescent="0.3">
      <c r="A42" s="45"/>
      <c r="B42" s="45"/>
      <c r="C42" s="45"/>
      <c r="D42" s="45"/>
      <c r="E42" s="8"/>
      <c r="F42" s="8"/>
      <c r="G42" s="8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</row>
    <row r="43" spans="1:38" ht="14.45" x14ac:dyDescent="0.3">
      <c r="A43" s="45"/>
      <c r="B43" s="45"/>
      <c r="C43" s="45"/>
      <c r="D43" s="45"/>
      <c r="E43" s="8"/>
      <c r="F43" s="8"/>
      <c r="G43" s="8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</row>
    <row r="44" spans="1:38" ht="14.45" x14ac:dyDescent="0.3">
      <c r="A44" s="45"/>
      <c r="B44" s="45"/>
      <c r="C44" s="45"/>
      <c r="D44" s="45"/>
      <c r="E44" s="8"/>
      <c r="F44" s="8"/>
      <c r="G44" s="8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</row>
    <row r="45" spans="1:38" ht="14.45" x14ac:dyDescent="0.3">
      <c r="A45" s="45"/>
      <c r="B45" s="45"/>
      <c r="C45" s="45"/>
      <c r="D45" s="45"/>
      <c r="E45" s="8"/>
      <c r="F45" s="8"/>
      <c r="G45" s="8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</row>
    <row r="46" spans="1:38" ht="14.45" x14ac:dyDescent="0.3">
      <c r="A46" s="45"/>
      <c r="B46" s="45"/>
      <c r="C46" s="45"/>
      <c r="D46" s="45"/>
      <c r="E46" s="8"/>
      <c r="F46" s="8"/>
      <c r="G46" s="8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</row>
    <row r="47" spans="1:38" ht="14.45" x14ac:dyDescent="0.3">
      <c r="A47" s="45"/>
      <c r="B47" s="45"/>
      <c r="C47" s="45"/>
      <c r="D47" s="45"/>
      <c r="E47" s="8"/>
      <c r="F47" s="8"/>
      <c r="G47" s="8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</row>
    <row r="48" spans="1:38" ht="14.45" x14ac:dyDescent="0.3">
      <c r="A48" s="45"/>
      <c r="B48" s="45"/>
      <c r="C48" s="45"/>
      <c r="D48" s="45"/>
      <c r="E48" s="8"/>
      <c r="F48" s="8"/>
      <c r="G48" s="8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</row>
    <row r="49" spans="1:38" ht="14.45" x14ac:dyDescent="0.3">
      <c r="A49" s="45"/>
      <c r="B49" s="45"/>
      <c r="C49" s="45"/>
      <c r="D49" s="45"/>
      <c r="E49" s="8"/>
      <c r="F49" s="8"/>
      <c r="G49" s="8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</row>
    <row r="50" spans="1:38" ht="14.45" x14ac:dyDescent="0.3">
      <c r="A50" s="45"/>
      <c r="B50" s="45"/>
      <c r="C50" s="45"/>
      <c r="D50" s="45"/>
      <c r="E50" s="8"/>
      <c r="F50" s="8"/>
      <c r="G50" s="8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</row>
    <row r="51" spans="1:38" ht="14.45" x14ac:dyDescent="0.3">
      <c r="A51" s="45"/>
      <c r="B51" s="45"/>
      <c r="C51" s="45"/>
      <c r="D51" s="45"/>
      <c r="E51" s="8"/>
      <c r="F51" s="8"/>
      <c r="G51" s="8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</row>
    <row r="52" spans="1:38" ht="14.45" x14ac:dyDescent="0.3">
      <c r="A52" s="45"/>
      <c r="B52" s="45"/>
      <c r="C52" s="45"/>
      <c r="D52" s="45"/>
      <c r="E52" s="8"/>
      <c r="F52" s="8"/>
      <c r="G52" s="8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</row>
    <row r="53" spans="1:38" ht="14.45" x14ac:dyDescent="0.3">
      <c r="A53" s="45"/>
      <c r="B53" s="45"/>
      <c r="C53" s="45"/>
      <c r="D53" s="45"/>
      <c r="E53" s="8"/>
      <c r="F53" s="8"/>
      <c r="G53" s="8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</row>
    <row r="54" spans="1:38" ht="14.45" x14ac:dyDescent="0.3">
      <c r="A54" s="45"/>
      <c r="B54" s="45"/>
      <c r="C54" s="45"/>
      <c r="D54" s="45"/>
      <c r="E54" s="8"/>
      <c r="F54" s="8"/>
      <c r="G54" s="8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</row>
    <row r="55" spans="1:38" x14ac:dyDescent="0.25">
      <c r="A55" s="45"/>
      <c r="B55" s="45"/>
      <c r="C55" s="45"/>
      <c r="D55" s="45"/>
      <c r="E55" s="8"/>
      <c r="F55" s="8"/>
      <c r="G55" s="8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</row>
    <row r="56" spans="1:38" x14ac:dyDescent="0.25">
      <c r="A56" s="45"/>
      <c r="B56" s="45"/>
      <c r="C56" s="45"/>
      <c r="D56" s="45"/>
      <c r="E56" s="8"/>
      <c r="F56" s="8"/>
      <c r="G56" s="8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</row>
    <row r="57" spans="1:38" x14ac:dyDescent="0.25">
      <c r="A57" s="45"/>
      <c r="B57" s="45"/>
      <c r="C57" s="45"/>
      <c r="D57" s="45"/>
      <c r="E57" s="8"/>
      <c r="F57" s="8"/>
      <c r="G57" s="8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</row>
    <row r="58" spans="1:38" x14ac:dyDescent="0.25">
      <c r="A58" s="45"/>
      <c r="B58" s="45"/>
      <c r="C58" s="45"/>
      <c r="D58" s="45"/>
      <c r="E58" s="8"/>
      <c r="F58" s="8"/>
      <c r="G58" s="8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</row>
    <row r="59" spans="1:38" x14ac:dyDescent="0.25">
      <c r="A59" s="45"/>
      <c r="B59" s="45"/>
      <c r="C59" s="45"/>
      <c r="D59" s="45"/>
      <c r="E59" s="8"/>
      <c r="F59" s="8"/>
      <c r="G59" s="8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</row>
    <row r="60" spans="1:38" x14ac:dyDescent="0.25">
      <c r="A60" s="45"/>
      <c r="B60" s="45"/>
      <c r="C60" s="45"/>
      <c r="D60" s="45"/>
      <c r="E60" s="8"/>
      <c r="F60" s="8"/>
      <c r="G60" s="8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</row>
    <row r="61" spans="1:38" x14ac:dyDescent="0.25">
      <c r="A61" s="45"/>
      <c r="B61" s="45"/>
      <c r="C61" s="45"/>
      <c r="D61" s="45"/>
      <c r="E61" s="8"/>
      <c r="F61" s="8"/>
      <c r="G61" s="8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</row>
    <row r="62" spans="1:38" x14ac:dyDescent="0.25">
      <c r="A62" s="45"/>
      <c r="B62" s="45"/>
      <c r="C62" s="45"/>
      <c r="D62" s="45"/>
      <c r="E62" s="8"/>
      <c r="F62" s="8"/>
      <c r="G62" s="8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</row>
    <row r="63" spans="1:38" x14ac:dyDescent="0.25">
      <c r="A63" s="45"/>
      <c r="B63" s="45"/>
      <c r="C63" s="45"/>
      <c r="D63" s="45"/>
      <c r="E63" s="8"/>
      <c r="F63" s="8"/>
      <c r="G63" s="8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</row>
    <row r="64" spans="1:38" x14ac:dyDescent="0.25">
      <c r="A64" s="45"/>
      <c r="B64" s="45"/>
      <c r="C64" s="45"/>
      <c r="D64" s="45"/>
      <c r="E64" s="8"/>
      <c r="F64" s="8"/>
      <c r="G64" s="8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</row>
    <row r="65" spans="1:38" x14ac:dyDescent="0.25">
      <c r="A65" s="45"/>
      <c r="B65" s="45"/>
      <c r="C65" s="45"/>
      <c r="D65" s="45"/>
      <c r="E65" s="8"/>
      <c r="F65" s="8"/>
      <c r="G65" s="8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</row>
    <row r="66" spans="1:38" x14ac:dyDescent="0.25">
      <c r="A66" s="45"/>
      <c r="B66" s="45"/>
      <c r="C66" s="45"/>
      <c r="D66" s="45"/>
      <c r="E66" s="8"/>
      <c r="F66" s="8"/>
      <c r="G66" s="8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</row>
    <row r="67" spans="1:38" x14ac:dyDescent="0.25">
      <c r="A67" s="45"/>
      <c r="B67" s="45"/>
      <c r="C67" s="45"/>
      <c r="D67" s="45"/>
      <c r="E67" s="8"/>
      <c r="F67" s="8"/>
      <c r="G67" s="8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</row>
    <row r="68" spans="1:38" x14ac:dyDescent="0.25">
      <c r="A68" s="45"/>
      <c r="B68" s="45"/>
      <c r="C68" s="45"/>
      <c r="D68" s="45"/>
      <c r="E68" s="8"/>
      <c r="F68" s="8"/>
      <c r="G68" s="8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</row>
    <row r="69" spans="1:38" x14ac:dyDescent="0.25">
      <c r="A69" s="45"/>
      <c r="B69" s="45"/>
      <c r="C69" s="45"/>
      <c r="D69" s="45"/>
      <c r="E69" s="8"/>
      <c r="F69" s="8"/>
      <c r="G69" s="8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</row>
    <row r="70" spans="1:38" x14ac:dyDescent="0.25">
      <c r="A70" s="45"/>
      <c r="B70" s="45"/>
      <c r="C70" s="45"/>
      <c r="D70" s="45"/>
      <c r="E70" s="8"/>
      <c r="F70" s="8"/>
      <c r="G70" s="8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</row>
    <row r="71" spans="1:38" x14ac:dyDescent="0.25">
      <c r="A71" s="45"/>
      <c r="B71" s="45"/>
      <c r="C71" s="45"/>
      <c r="D71" s="45"/>
      <c r="E71" s="8"/>
      <c r="F71" s="8"/>
      <c r="G71" s="8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</row>
    <row r="72" spans="1:38" x14ac:dyDescent="0.25">
      <c r="A72" s="45"/>
      <c r="B72" s="45"/>
      <c r="C72" s="45"/>
      <c r="D72" s="45"/>
      <c r="E72" s="8"/>
      <c r="F72" s="8"/>
      <c r="G72" s="8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</row>
    <row r="73" spans="1:38" x14ac:dyDescent="0.25">
      <c r="A73" s="45"/>
      <c r="B73" s="45"/>
      <c r="C73" s="45"/>
      <c r="D73" s="45"/>
      <c r="E73" s="8"/>
      <c r="F73" s="8"/>
      <c r="G73" s="8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</row>
    <row r="74" spans="1:38" x14ac:dyDescent="0.25">
      <c r="A74" s="45"/>
      <c r="B74" s="45"/>
      <c r="C74" s="45"/>
      <c r="D74" s="45"/>
      <c r="E74" s="8"/>
      <c r="F74" s="8"/>
      <c r="G74" s="8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</row>
    <row r="75" spans="1:38" x14ac:dyDescent="0.25">
      <c r="A75" s="45"/>
      <c r="B75" s="45"/>
      <c r="C75" s="45"/>
      <c r="D75" s="45"/>
      <c r="E75" s="8"/>
      <c r="F75" s="8"/>
      <c r="G75" s="8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</row>
    <row r="76" spans="1:38" x14ac:dyDescent="0.25">
      <c r="A76" s="45"/>
      <c r="B76" s="45"/>
      <c r="C76" s="45"/>
      <c r="D76" s="45"/>
      <c r="E76" s="8"/>
      <c r="F76" s="8"/>
      <c r="G76" s="8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</row>
    <row r="77" spans="1:38" x14ac:dyDescent="0.25">
      <c r="A77" s="45"/>
      <c r="B77" s="45"/>
      <c r="C77" s="45"/>
      <c r="D77" s="45"/>
      <c r="E77" s="8"/>
      <c r="F77" s="8"/>
      <c r="G77" s="8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</row>
    <row r="78" spans="1:38" x14ac:dyDescent="0.25">
      <c r="A78" s="45"/>
      <c r="B78" s="45"/>
      <c r="C78" s="45"/>
      <c r="D78" s="45"/>
      <c r="E78" s="8"/>
      <c r="F78" s="8"/>
      <c r="G78" s="8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</row>
    <row r="79" spans="1:38" x14ac:dyDescent="0.25">
      <c r="A79" s="45"/>
      <c r="B79" s="45"/>
      <c r="C79" s="45"/>
      <c r="D79" s="45"/>
      <c r="E79" s="8"/>
      <c r="F79" s="8"/>
      <c r="G79" s="8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</row>
    <row r="80" spans="1:38" x14ac:dyDescent="0.25">
      <c r="A80" s="45"/>
      <c r="B80" s="45"/>
      <c r="C80" s="45"/>
      <c r="D80" s="45"/>
      <c r="E80" s="8"/>
      <c r="F80" s="8"/>
      <c r="G80" s="8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</row>
    <row r="81" spans="1:38" x14ac:dyDescent="0.25">
      <c r="A81" s="45"/>
      <c r="B81" s="45"/>
      <c r="C81" s="45"/>
      <c r="D81" s="45"/>
      <c r="E81" s="8"/>
      <c r="F81" s="8"/>
      <c r="G81" s="8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</row>
    <row r="82" spans="1:38" x14ac:dyDescent="0.25">
      <c r="A82" s="45"/>
      <c r="B82" s="45"/>
      <c r="C82" s="45"/>
      <c r="D82" s="45"/>
      <c r="E82" s="8"/>
      <c r="F82" s="8"/>
      <c r="G82" s="8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</row>
    <row r="83" spans="1:38" x14ac:dyDescent="0.25">
      <c r="A83" s="45"/>
      <c r="B83" s="45"/>
      <c r="C83" s="45"/>
      <c r="D83" s="45"/>
      <c r="E83" s="8"/>
      <c r="F83" s="8"/>
      <c r="G83" s="8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</row>
    <row r="84" spans="1:38" x14ac:dyDescent="0.25">
      <c r="A84" s="45"/>
      <c r="B84" s="45"/>
      <c r="C84" s="45"/>
      <c r="D84" s="45"/>
      <c r="E84" s="8"/>
      <c r="F84" s="8"/>
      <c r="G84" s="8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</row>
    <row r="85" spans="1:38" x14ac:dyDescent="0.25">
      <c r="A85" s="45"/>
      <c r="B85" s="45"/>
      <c r="C85" s="45"/>
      <c r="D85" s="45"/>
      <c r="E85" s="8"/>
      <c r="F85" s="8"/>
      <c r="G85" s="8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</row>
    <row r="86" spans="1:38" x14ac:dyDescent="0.25">
      <c r="A86" s="45"/>
      <c r="B86" s="45"/>
      <c r="C86" s="45"/>
      <c r="D86" s="45"/>
      <c r="E86" s="8"/>
      <c r="F86" s="8"/>
      <c r="G86" s="8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</row>
    <row r="87" spans="1:38" x14ac:dyDescent="0.25">
      <c r="A87" s="45"/>
      <c r="B87" s="45"/>
      <c r="C87" s="45"/>
      <c r="D87" s="45"/>
      <c r="E87" s="8"/>
      <c r="F87" s="8"/>
      <c r="G87" s="8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</row>
    <row r="88" spans="1:38" x14ac:dyDescent="0.25">
      <c r="A88" s="45"/>
      <c r="B88" s="45"/>
      <c r="C88" s="45"/>
      <c r="D88" s="45"/>
      <c r="E88" s="8"/>
      <c r="F88" s="8"/>
      <c r="G88" s="8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</row>
    <row r="89" spans="1:38" x14ac:dyDescent="0.25">
      <c r="A89" s="45"/>
      <c r="B89" s="45"/>
      <c r="C89" s="45"/>
      <c r="D89" s="45"/>
      <c r="E89" s="8"/>
      <c r="F89" s="8"/>
      <c r="G89" s="8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</row>
    <row r="90" spans="1:38" x14ac:dyDescent="0.25">
      <c r="A90" s="45"/>
      <c r="B90" s="45"/>
      <c r="C90" s="45"/>
      <c r="D90" s="45"/>
      <c r="E90" s="8"/>
      <c r="F90" s="8"/>
      <c r="G90" s="8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</row>
    <row r="91" spans="1:38" x14ac:dyDescent="0.25">
      <c r="A91" s="45"/>
      <c r="B91" s="45"/>
      <c r="C91" s="45"/>
      <c r="D91" s="45"/>
      <c r="E91" s="8"/>
      <c r="F91" s="8"/>
      <c r="G91" s="8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</row>
  </sheetData>
  <mergeCells count="12">
    <mergeCell ref="F3:F5"/>
    <mergeCell ref="G3:G5"/>
    <mergeCell ref="A6:I6"/>
    <mergeCell ref="B1:C1"/>
    <mergeCell ref="B13:C13"/>
    <mergeCell ref="A2:I2"/>
    <mergeCell ref="H3:I3"/>
    <mergeCell ref="A3:A5"/>
    <mergeCell ref="B3:B5"/>
    <mergeCell ref="C3:C5"/>
    <mergeCell ref="D3:D5"/>
    <mergeCell ref="E3:E5"/>
  </mergeCells>
  <conditionalFormatting sqref="H7">
    <cfRule type="cellIs" dxfId="15" priority="2" stopIfTrue="1" operator="greaterThan">
      <formula>0</formula>
    </cfRule>
  </conditionalFormatting>
  <conditionalFormatting sqref="H8:H9">
    <cfRule type="cellIs" dxfId="14" priority="1" stopIfTrue="1" operator="greaterThan">
      <formula>0</formula>
    </cfRule>
  </conditionalFormatting>
  <hyperlinks>
    <hyperlink ref="B1:C1" location="ЗАКАЗ!A1" display="Общая сумма ЗАКАЗА"/>
    <hyperlink ref="B13:C13" location="ЗАКАЗ!A1" display="Общая сумма ЗАКАЗА"/>
  </hyperlinks>
  <pageMargins left="0.70866141732283472" right="0.70866141732283472" top="0.74803149606299213" bottom="0.74803149606299213" header="0.31496062992125984" footer="0.31496062992125984"/>
  <pageSetup paperSize="9" scale="42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9" tint="0.39997558519241921"/>
    <pageSetUpPr fitToPage="1"/>
  </sheetPr>
  <dimension ref="A1:AH95"/>
  <sheetViews>
    <sheetView zoomScale="70" zoomScaleNormal="70" workbookViewId="0">
      <pane ySplit="5" topLeftCell="A6" activePane="bottomLeft" state="frozen"/>
      <selection pane="bottomLeft" activeCell="G1" sqref="G1:G1048576"/>
    </sheetView>
  </sheetViews>
  <sheetFormatPr defaultColWidth="9.140625" defaultRowHeight="15" x14ac:dyDescent="0.25"/>
  <cols>
    <col min="1" max="1" width="5.7109375" style="5" customWidth="1"/>
    <col min="2" max="2" width="11.7109375" style="5" customWidth="1"/>
    <col min="3" max="3" width="19.5703125" style="5" customWidth="1"/>
    <col min="4" max="4" width="85.140625" style="5" customWidth="1"/>
    <col min="5" max="6" width="12.42578125" style="5" customWidth="1"/>
    <col min="7" max="8" width="20.7109375" style="5" customWidth="1"/>
    <col min="9" max="9" width="9.7109375" style="5" customWidth="1"/>
    <col min="10" max="10" width="12.140625" style="5" customWidth="1"/>
    <col min="11" max="11" width="1.28515625" style="5" customWidth="1"/>
    <col min="12" max="253" width="9.140625" style="5"/>
    <col min="254" max="254" width="15.28515625" style="5" customWidth="1"/>
    <col min="255" max="255" width="19.7109375" style="5" customWidth="1"/>
    <col min="256" max="256" width="109" style="5" customWidth="1"/>
    <col min="257" max="257" width="10.140625" style="5" customWidth="1"/>
    <col min="258" max="258" width="13.5703125" style="5" customWidth="1"/>
    <col min="259" max="259" width="18.5703125" style="5" customWidth="1"/>
    <col min="260" max="260" width="21.28515625" style="5" customWidth="1"/>
    <col min="261" max="261" width="22.7109375" style="5" customWidth="1"/>
    <col min="262" max="262" width="9.28515625" style="5" bestFit="1" customWidth="1"/>
    <col min="263" max="263" width="14.5703125" style="5" customWidth="1"/>
    <col min="264" max="509" width="9.140625" style="5"/>
    <col min="510" max="510" width="15.28515625" style="5" customWidth="1"/>
    <col min="511" max="511" width="19.7109375" style="5" customWidth="1"/>
    <col min="512" max="512" width="109" style="5" customWidth="1"/>
    <col min="513" max="513" width="10.140625" style="5" customWidth="1"/>
    <col min="514" max="514" width="13.5703125" style="5" customWidth="1"/>
    <col min="515" max="515" width="18.5703125" style="5" customWidth="1"/>
    <col min="516" max="516" width="21.28515625" style="5" customWidth="1"/>
    <col min="517" max="517" width="22.7109375" style="5" customWidth="1"/>
    <col min="518" max="518" width="9.28515625" style="5" bestFit="1" customWidth="1"/>
    <col min="519" max="519" width="14.5703125" style="5" customWidth="1"/>
    <col min="520" max="765" width="9.140625" style="5"/>
    <col min="766" max="766" width="15.28515625" style="5" customWidth="1"/>
    <col min="767" max="767" width="19.7109375" style="5" customWidth="1"/>
    <col min="768" max="768" width="109" style="5" customWidth="1"/>
    <col min="769" max="769" width="10.140625" style="5" customWidth="1"/>
    <col min="770" max="770" width="13.5703125" style="5" customWidth="1"/>
    <col min="771" max="771" width="18.5703125" style="5" customWidth="1"/>
    <col min="772" max="772" width="21.28515625" style="5" customWidth="1"/>
    <col min="773" max="773" width="22.7109375" style="5" customWidth="1"/>
    <col min="774" max="774" width="9.28515625" style="5" bestFit="1" customWidth="1"/>
    <col min="775" max="775" width="14.5703125" style="5" customWidth="1"/>
    <col min="776" max="1021" width="9.140625" style="5"/>
    <col min="1022" max="1022" width="15.28515625" style="5" customWidth="1"/>
    <col min="1023" max="1023" width="19.7109375" style="5" customWidth="1"/>
    <col min="1024" max="1024" width="109" style="5" customWidth="1"/>
    <col min="1025" max="1025" width="10.140625" style="5" customWidth="1"/>
    <col min="1026" max="1026" width="13.5703125" style="5" customWidth="1"/>
    <col min="1027" max="1027" width="18.5703125" style="5" customWidth="1"/>
    <col min="1028" max="1028" width="21.28515625" style="5" customWidth="1"/>
    <col min="1029" max="1029" width="22.7109375" style="5" customWidth="1"/>
    <col min="1030" max="1030" width="9.28515625" style="5" bestFit="1" customWidth="1"/>
    <col min="1031" max="1031" width="14.5703125" style="5" customWidth="1"/>
    <col min="1032" max="1277" width="9.140625" style="5"/>
    <col min="1278" max="1278" width="15.28515625" style="5" customWidth="1"/>
    <col min="1279" max="1279" width="19.7109375" style="5" customWidth="1"/>
    <col min="1280" max="1280" width="109" style="5" customWidth="1"/>
    <col min="1281" max="1281" width="10.140625" style="5" customWidth="1"/>
    <col min="1282" max="1282" width="13.5703125" style="5" customWidth="1"/>
    <col min="1283" max="1283" width="18.5703125" style="5" customWidth="1"/>
    <col min="1284" max="1284" width="21.28515625" style="5" customWidth="1"/>
    <col min="1285" max="1285" width="22.7109375" style="5" customWidth="1"/>
    <col min="1286" max="1286" width="9.28515625" style="5" bestFit="1" customWidth="1"/>
    <col min="1287" max="1287" width="14.5703125" style="5" customWidth="1"/>
    <col min="1288" max="1533" width="9.140625" style="5"/>
    <col min="1534" max="1534" width="15.28515625" style="5" customWidth="1"/>
    <col min="1535" max="1535" width="19.7109375" style="5" customWidth="1"/>
    <col min="1536" max="1536" width="109" style="5" customWidth="1"/>
    <col min="1537" max="1537" width="10.140625" style="5" customWidth="1"/>
    <col min="1538" max="1538" width="13.5703125" style="5" customWidth="1"/>
    <col min="1539" max="1539" width="18.5703125" style="5" customWidth="1"/>
    <col min="1540" max="1540" width="21.28515625" style="5" customWidth="1"/>
    <col min="1541" max="1541" width="22.7109375" style="5" customWidth="1"/>
    <col min="1542" max="1542" width="9.28515625" style="5" bestFit="1" customWidth="1"/>
    <col min="1543" max="1543" width="14.5703125" style="5" customWidth="1"/>
    <col min="1544" max="1789" width="9.140625" style="5"/>
    <col min="1790" max="1790" width="15.28515625" style="5" customWidth="1"/>
    <col min="1791" max="1791" width="19.7109375" style="5" customWidth="1"/>
    <col min="1792" max="1792" width="109" style="5" customWidth="1"/>
    <col min="1793" max="1793" width="10.140625" style="5" customWidth="1"/>
    <col min="1794" max="1794" width="13.5703125" style="5" customWidth="1"/>
    <col min="1795" max="1795" width="18.5703125" style="5" customWidth="1"/>
    <col min="1796" max="1796" width="21.28515625" style="5" customWidth="1"/>
    <col min="1797" max="1797" width="22.7109375" style="5" customWidth="1"/>
    <col min="1798" max="1798" width="9.28515625" style="5" bestFit="1" customWidth="1"/>
    <col min="1799" max="1799" width="14.5703125" style="5" customWidth="1"/>
    <col min="1800" max="2045" width="9.140625" style="5"/>
    <col min="2046" max="2046" width="15.28515625" style="5" customWidth="1"/>
    <col min="2047" max="2047" width="19.7109375" style="5" customWidth="1"/>
    <col min="2048" max="2048" width="109" style="5" customWidth="1"/>
    <col min="2049" max="2049" width="10.140625" style="5" customWidth="1"/>
    <col min="2050" max="2050" width="13.5703125" style="5" customWidth="1"/>
    <col min="2051" max="2051" width="18.5703125" style="5" customWidth="1"/>
    <col min="2052" max="2052" width="21.28515625" style="5" customWidth="1"/>
    <col min="2053" max="2053" width="22.7109375" style="5" customWidth="1"/>
    <col min="2054" max="2054" width="9.28515625" style="5" bestFit="1" customWidth="1"/>
    <col min="2055" max="2055" width="14.5703125" style="5" customWidth="1"/>
    <col min="2056" max="2301" width="9.140625" style="5"/>
    <col min="2302" max="2302" width="15.28515625" style="5" customWidth="1"/>
    <col min="2303" max="2303" width="19.7109375" style="5" customWidth="1"/>
    <col min="2304" max="2304" width="109" style="5" customWidth="1"/>
    <col min="2305" max="2305" width="10.140625" style="5" customWidth="1"/>
    <col min="2306" max="2306" width="13.5703125" style="5" customWidth="1"/>
    <col min="2307" max="2307" width="18.5703125" style="5" customWidth="1"/>
    <col min="2308" max="2308" width="21.28515625" style="5" customWidth="1"/>
    <col min="2309" max="2309" width="22.7109375" style="5" customWidth="1"/>
    <col min="2310" max="2310" width="9.28515625" style="5" bestFit="1" customWidth="1"/>
    <col min="2311" max="2311" width="14.5703125" style="5" customWidth="1"/>
    <col min="2312" max="2557" width="9.140625" style="5"/>
    <col min="2558" max="2558" width="15.28515625" style="5" customWidth="1"/>
    <col min="2559" max="2559" width="19.7109375" style="5" customWidth="1"/>
    <col min="2560" max="2560" width="109" style="5" customWidth="1"/>
    <col min="2561" max="2561" width="10.140625" style="5" customWidth="1"/>
    <col min="2562" max="2562" width="13.5703125" style="5" customWidth="1"/>
    <col min="2563" max="2563" width="18.5703125" style="5" customWidth="1"/>
    <col min="2564" max="2564" width="21.28515625" style="5" customWidth="1"/>
    <col min="2565" max="2565" width="22.7109375" style="5" customWidth="1"/>
    <col min="2566" max="2566" width="9.28515625" style="5" bestFit="1" customWidth="1"/>
    <col min="2567" max="2567" width="14.5703125" style="5" customWidth="1"/>
    <col min="2568" max="2813" width="9.140625" style="5"/>
    <col min="2814" max="2814" width="15.28515625" style="5" customWidth="1"/>
    <col min="2815" max="2815" width="19.7109375" style="5" customWidth="1"/>
    <col min="2816" max="2816" width="109" style="5" customWidth="1"/>
    <col min="2817" max="2817" width="10.140625" style="5" customWidth="1"/>
    <col min="2818" max="2818" width="13.5703125" style="5" customWidth="1"/>
    <col min="2819" max="2819" width="18.5703125" style="5" customWidth="1"/>
    <col min="2820" max="2820" width="21.28515625" style="5" customWidth="1"/>
    <col min="2821" max="2821" width="22.7109375" style="5" customWidth="1"/>
    <col min="2822" max="2822" width="9.28515625" style="5" bestFit="1" customWidth="1"/>
    <col min="2823" max="2823" width="14.5703125" style="5" customWidth="1"/>
    <col min="2824" max="3069" width="9.140625" style="5"/>
    <col min="3070" max="3070" width="15.28515625" style="5" customWidth="1"/>
    <col min="3071" max="3071" width="19.7109375" style="5" customWidth="1"/>
    <col min="3072" max="3072" width="109" style="5" customWidth="1"/>
    <col min="3073" max="3073" width="10.140625" style="5" customWidth="1"/>
    <col min="3074" max="3074" width="13.5703125" style="5" customWidth="1"/>
    <col min="3075" max="3075" width="18.5703125" style="5" customWidth="1"/>
    <col min="3076" max="3076" width="21.28515625" style="5" customWidth="1"/>
    <col min="3077" max="3077" width="22.7109375" style="5" customWidth="1"/>
    <col min="3078" max="3078" width="9.28515625" style="5" bestFit="1" customWidth="1"/>
    <col min="3079" max="3079" width="14.5703125" style="5" customWidth="1"/>
    <col min="3080" max="3325" width="9.140625" style="5"/>
    <col min="3326" max="3326" width="15.28515625" style="5" customWidth="1"/>
    <col min="3327" max="3327" width="19.7109375" style="5" customWidth="1"/>
    <col min="3328" max="3328" width="109" style="5" customWidth="1"/>
    <col min="3329" max="3329" width="10.140625" style="5" customWidth="1"/>
    <col min="3330" max="3330" width="13.5703125" style="5" customWidth="1"/>
    <col min="3331" max="3331" width="18.5703125" style="5" customWidth="1"/>
    <col min="3332" max="3332" width="21.28515625" style="5" customWidth="1"/>
    <col min="3333" max="3333" width="22.7109375" style="5" customWidth="1"/>
    <col min="3334" max="3334" width="9.28515625" style="5" bestFit="1" customWidth="1"/>
    <col min="3335" max="3335" width="14.5703125" style="5" customWidth="1"/>
    <col min="3336" max="3581" width="9.140625" style="5"/>
    <col min="3582" max="3582" width="15.28515625" style="5" customWidth="1"/>
    <col min="3583" max="3583" width="19.7109375" style="5" customWidth="1"/>
    <col min="3584" max="3584" width="109" style="5" customWidth="1"/>
    <col min="3585" max="3585" width="10.140625" style="5" customWidth="1"/>
    <col min="3586" max="3586" width="13.5703125" style="5" customWidth="1"/>
    <col min="3587" max="3587" width="18.5703125" style="5" customWidth="1"/>
    <col min="3588" max="3588" width="21.28515625" style="5" customWidth="1"/>
    <col min="3589" max="3589" width="22.7109375" style="5" customWidth="1"/>
    <col min="3590" max="3590" width="9.28515625" style="5" bestFit="1" customWidth="1"/>
    <col min="3591" max="3591" width="14.5703125" style="5" customWidth="1"/>
    <col min="3592" max="3837" width="9.140625" style="5"/>
    <col min="3838" max="3838" width="15.28515625" style="5" customWidth="1"/>
    <col min="3839" max="3839" width="19.7109375" style="5" customWidth="1"/>
    <col min="3840" max="3840" width="109" style="5" customWidth="1"/>
    <col min="3841" max="3841" width="10.140625" style="5" customWidth="1"/>
    <col min="3842" max="3842" width="13.5703125" style="5" customWidth="1"/>
    <col min="3843" max="3843" width="18.5703125" style="5" customWidth="1"/>
    <col min="3844" max="3844" width="21.28515625" style="5" customWidth="1"/>
    <col min="3845" max="3845" width="22.7109375" style="5" customWidth="1"/>
    <col min="3846" max="3846" width="9.28515625" style="5" bestFit="1" customWidth="1"/>
    <col min="3847" max="3847" width="14.5703125" style="5" customWidth="1"/>
    <col min="3848" max="4093" width="9.140625" style="5"/>
    <col min="4094" max="4094" width="15.28515625" style="5" customWidth="1"/>
    <col min="4095" max="4095" width="19.7109375" style="5" customWidth="1"/>
    <col min="4096" max="4096" width="109" style="5" customWidth="1"/>
    <col min="4097" max="4097" width="10.140625" style="5" customWidth="1"/>
    <col min="4098" max="4098" width="13.5703125" style="5" customWidth="1"/>
    <col min="4099" max="4099" width="18.5703125" style="5" customWidth="1"/>
    <col min="4100" max="4100" width="21.28515625" style="5" customWidth="1"/>
    <col min="4101" max="4101" width="22.7109375" style="5" customWidth="1"/>
    <col min="4102" max="4102" width="9.28515625" style="5" bestFit="1" customWidth="1"/>
    <col min="4103" max="4103" width="14.5703125" style="5" customWidth="1"/>
    <col min="4104" max="4349" width="9.140625" style="5"/>
    <col min="4350" max="4350" width="15.28515625" style="5" customWidth="1"/>
    <col min="4351" max="4351" width="19.7109375" style="5" customWidth="1"/>
    <col min="4352" max="4352" width="109" style="5" customWidth="1"/>
    <col min="4353" max="4353" width="10.140625" style="5" customWidth="1"/>
    <col min="4354" max="4354" width="13.5703125" style="5" customWidth="1"/>
    <col min="4355" max="4355" width="18.5703125" style="5" customWidth="1"/>
    <col min="4356" max="4356" width="21.28515625" style="5" customWidth="1"/>
    <col min="4357" max="4357" width="22.7109375" style="5" customWidth="1"/>
    <col min="4358" max="4358" width="9.28515625" style="5" bestFit="1" customWidth="1"/>
    <col min="4359" max="4359" width="14.5703125" style="5" customWidth="1"/>
    <col min="4360" max="4605" width="9.140625" style="5"/>
    <col min="4606" max="4606" width="15.28515625" style="5" customWidth="1"/>
    <col min="4607" max="4607" width="19.7109375" style="5" customWidth="1"/>
    <col min="4608" max="4608" width="109" style="5" customWidth="1"/>
    <col min="4609" max="4609" width="10.140625" style="5" customWidth="1"/>
    <col min="4610" max="4610" width="13.5703125" style="5" customWidth="1"/>
    <col min="4611" max="4611" width="18.5703125" style="5" customWidth="1"/>
    <col min="4612" max="4612" width="21.28515625" style="5" customWidth="1"/>
    <col min="4613" max="4613" width="22.7109375" style="5" customWidth="1"/>
    <col min="4614" max="4614" width="9.28515625" style="5" bestFit="1" customWidth="1"/>
    <col min="4615" max="4615" width="14.5703125" style="5" customWidth="1"/>
    <col min="4616" max="4861" width="9.140625" style="5"/>
    <col min="4862" max="4862" width="15.28515625" style="5" customWidth="1"/>
    <col min="4863" max="4863" width="19.7109375" style="5" customWidth="1"/>
    <col min="4864" max="4864" width="109" style="5" customWidth="1"/>
    <col min="4865" max="4865" width="10.140625" style="5" customWidth="1"/>
    <col min="4866" max="4866" width="13.5703125" style="5" customWidth="1"/>
    <col min="4867" max="4867" width="18.5703125" style="5" customWidth="1"/>
    <col min="4868" max="4868" width="21.28515625" style="5" customWidth="1"/>
    <col min="4869" max="4869" width="22.7109375" style="5" customWidth="1"/>
    <col min="4870" max="4870" width="9.28515625" style="5" bestFit="1" customWidth="1"/>
    <col min="4871" max="4871" width="14.5703125" style="5" customWidth="1"/>
    <col min="4872" max="5117" width="9.140625" style="5"/>
    <col min="5118" max="5118" width="15.28515625" style="5" customWidth="1"/>
    <col min="5119" max="5119" width="19.7109375" style="5" customWidth="1"/>
    <col min="5120" max="5120" width="109" style="5" customWidth="1"/>
    <col min="5121" max="5121" width="10.140625" style="5" customWidth="1"/>
    <col min="5122" max="5122" width="13.5703125" style="5" customWidth="1"/>
    <col min="5123" max="5123" width="18.5703125" style="5" customWidth="1"/>
    <col min="5124" max="5124" width="21.28515625" style="5" customWidth="1"/>
    <col min="5125" max="5125" width="22.7109375" style="5" customWidth="1"/>
    <col min="5126" max="5126" width="9.28515625" style="5" bestFit="1" customWidth="1"/>
    <col min="5127" max="5127" width="14.5703125" style="5" customWidth="1"/>
    <col min="5128" max="5373" width="9.140625" style="5"/>
    <col min="5374" max="5374" width="15.28515625" style="5" customWidth="1"/>
    <col min="5375" max="5375" width="19.7109375" style="5" customWidth="1"/>
    <col min="5376" max="5376" width="109" style="5" customWidth="1"/>
    <col min="5377" max="5377" width="10.140625" style="5" customWidth="1"/>
    <col min="5378" max="5378" width="13.5703125" style="5" customWidth="1"/>
    <col min="5379" max="5379" width="18.5703125" style="5" customWidth="1"/>
    <col min="5380" max="5380" width="21.28515625" style="5" customWidth="1"/>
    <col min="5381" max="5381" width="22.7109375" style="5" customWidth="1"/>
    <col min="5382" max="5382" width="9.28515625" style="5" bestFit="1" customWidth="1"/>
    <col min="5383" max="5383" width="14.5703125" style="5" customWidth="1"/>
    <col min="5384" max="5629" width="9.140625" style="5"/>
    <col min="5630" max="5630" width="15.28515625" style="5" customWidth="1"/>
    <col min="5631" max="5631" width="19.7109375" style="5" customWidth="1"/>
    <col min="5632" max="5632" width="109" style="5" customWidth="1"/>
    <col min="5633" max="5633" width="10.140625" style="5" customWidth="1"/>
    <col min="5634" max="5634" width="13.5703125" style="5" customWidth="1"/>
    <col min="5635" max="5635" width="18.5703125" style="5" customWidth="1"/>
    <col min="5636" max="5636" width="21.28515625" style="5" customWidth="1"/>
    <col min="5637" max="5637" width="22.7109375" style="5" customWidth="1"/>
    <col min="5638" max="5638" width="9.28515625" style="5" bestFit="1" customWidth="1"/>
    <col min="5639" max="5639" width="14.5703125" style="5" customWidth="1"/>
    <col min="5640" max="5885" width="9.140625" style="5"/>
    <col min="5886" max="5886" width="15.28515625" style="5" customWidth="1"/>
    <col min="5887" max="5887" width="19.7109375" style="5" customWidth="1"/>
    <col min="5888" max="5888" width="109" style="5" customWidth="1"/>
    <col min="5889" max="5889" width="10.140625" style="5" customWidth="1"/>
    <col min="5890" max="5890" width="13.5703125" style="5" customWidth="1"/>
    <col min="5891" max="5891" width="18.5703125" style="5" customWidth="1"/>
    <col min="5892" max="5892" width="21.28515625" style="5" customWidth="1"/>
    <col min="5893" max="5893" width="22.7109375" style="5" customWidth="1"/>
    <col min="5894" max="5894" width="9.28515625" style="5" bestFit="1" customWidth="1"/>
    <col min="5895" max="5895" width="14.5703125" style="5" customWidth="1"/>
    <col min="5896" max="6141" width="9.140625" style="5"/>
    <col min="6142" max="6142" width="15.28515625" style="5" customWidth="1"/>
    <col min="6143" max="6143" width="19.7109375" style="5" customWidth="1"/>
    <col min="6144" max="6144" width="109" style="5" customWidth="1"/>
    <col min="6145" max="6145" width="10.140625" style="5" customWidth="1"/>
    <col min="6146" max="6146" width="13.5703125" style="5" customWidth="1"/>
    <col min="6147" max="6147" width="18.5703125" style="5" customWidth="1"/>
    <col min="6148" max="6148" width="21.28515625" style="5" customWidth="1"/>
    <col min="6149" max="6149" width="22.7109375" style="5" customWidth="1"/>
    <col min="6150" max="6150" width="9.28515625" style="5" bestFit="1" customWidth="1"/>
    <col min="6151" max="6151" width="14.5703125" style="5" customWidth="1"/>
    <col min="6152" max="6397" width="9.140625" style="5"/>
    <col min="6398" max="6398" width="15.28515625" style="5" customWidth="1"/>
    <col min="6399" max="6399" width="19.7109375" style="5" customWidth="1"/>
    <col min="6400" max="6400" width="109" style="5" customWidth="1"/>
    <col min="6401" max="6401" width="10.140625" style="5" customWidth="1"/>
    <col min="6402" max="6402" width="13.5703125" style="5" customWidth="1"/>
    <col min="6403" max="6403" width="18.5703125" style="5" customWidth="1"/>
    <col min="6404" max="6404" width="21.28515625" style="5" customWidth="1"/>
    <col min="6405" max="6405" width="22.7109375" style="5" customWidth="1"/>
    <col min="6406" max="6406" width="9.28515625" style="5" bestFit="1" customWidth="1"/>
    <col min="6407" max="6407" width="14.5703125" style="5" customWidth="1"/>
    <col min="6408" max="6653" width="9.140625" style="5"/>
    <col min="6654" max="6654" width="15.28515625" style="5" customWidth="1"/>
    <col min="6655" max="6655" width="19.7109375" style="5" customWidth="1"/>
    <col min="6656" max="6656" width="109" style="5" customWidth="1"/>
    <col min="6657" max="6657" width="10.140625" style="5" customWidth="1"/>
    <col min="6658" max="6658" width="13.5703125" style="5" customWidth="1"/>
    <col min="6659" max="6659" width="18.5703125" style="5" customWidth="1"/>
    <col min="6660" max="6660" width="21.28515625" style="5" customWidth="1"/>
    <col min="6661" max="6661" width="22.7109375" style="5" customWidth="1"/>
    <col min="6662" max="6662" width="9.28515625" style="5" bestFit="1" customWidth="1"/>
    <col min="6663" max="6663" width="14.5703125" style="5" customWidth="1"/>
    <col min="6664" max="6909" width="9.140625" style="5"/>
    <col min="6910" max="6910" width="15.28515625" style="5" customWidth="1"/>
    <col min="6911" max="6911" width="19.7109375" style="5" customWidth="1"/>
    <col min="6912" max="6912" width="109" style="5" customWidth="1"/>
    <col min="6913" max="6913" width="10.140625" style="5" customWidth="1"/>
    <col min="6914" max="6914" width="13.5703125" style="5" customWidth="1"/>
    <col min="6915" max="6915" width="18.5703125" style="5" customWidth="1"/>
    <col min="6916" max="6916" width="21.28515625" style="5" customWidth="1"/>
    <col min="6917" max="6917" width="22.7109375" style="5" customWidth="1"/>
    <col min="6918" max="6918" width="9.28515625" style="5" bestFit="1" customWidth="1"/>
    <col min="6919" max="6919" width="14.5703125" style="5" customWidth="1"/>
    <col min="6920" max="7165" width="9.140625" style="5"/>
    <col min="7166" max="7166" width="15.28515625" style="5" customWidth="1"/>
    <col min="7167" max="7167" width="19.7109375" style="5" customWidth="1"/>
    <col min="7168" max="7168" width="109" style="5" customWidth="1"/>
    <col min="7169" max="7169" width="10.140625" style="5" customWidth="1"/>
    <col min="7170" max="7170" width="13.5703125" style="5" customWidth="1"/>
    <col min="7171" max="7171" width="18.5703125" style="5" customWidth="1"/>
    <col min="7172" max="7172" width="21.28515625" style="5" customWidth="1"/>
    <col min="7173" max="7173" width="22.7109375" style="5" customWidth="1"/>
    <col min="7174" max="7174" width="9.28515625" style="5" bestFit="1" customWidth="1"/>
    <col min="7175" max="7175" width="14.5703125" style="5" customWidth="1"/>
    <col min="7176" max="7421" width="9.140625" style="5"/>
    <col min="7422" max="7422" width="15.28515625" style="5" customWidth="1"/>
    <col min="7423" max="7423" width="19.7109375" style="5" customWidth="1"/>
    <col min="7424" max="7424" width="109" style="5" customWidth="1"/>
    <col min="7425" max="7425" width="10.140625" style="5" customWidth="1"/>
    <col min="7426" max="7426" width="13.5703125" style="5" customWidth="1"/>
    <col min="7427" max="7427" width="18.5703125" style="5" customWidth="1"/>
    <col min="7428" max="7428" width="21.28515625" style="5" customWidth="1"/>
    <col min="7429" max="7429" width="22.7109375" style="5" customWidth="1"/>
    <col min="7430" max="7430" width="9.28515625" style="5" bestFit="1" customWidth="1"/>
    <col min="7431" max="7431" width="14.5703125" style="5" customWidth="1"/>
    <col min="7432" max="7677" width="9.140625" style="5"/>
    <col min="7678" max="7678" width="15.28515625" style="5" customWidth="1"/>
    <col min="7679" max="7679" width="19.7109375" style="5" customWidth="1"/>
    <col min="7680" max="7680" width="109" style="5" customWidth="1"/>
    <col min="7681" max="7681" width="10.140625" style="5" customWidth="1"/>
    <col min="7682" max="7682" width="13.5703125" style="5" customWidth="1"/>
    <col min="7683" max="7683" width="18.5703125" style="5" customWidth="1"/>
    <col min="7684" max="7684" width="21.28515625" style="5" customWidth="1"/>
    <col min="7685" max="7685" width="22.7109375" style="5" customWidth="1"/>
    <col min="7686" max="7686" width="9.28515625" style="5" bestFit="1" customWidth="1"/>
    <col min="7687" max="7687" width="14.5703125" style="5" customWidth="1"/>
    <col min="7688" max="7933" width="9.140625" style="5"/>
    <col min="7934" max="7934" width="15.28515625" style="5" customWidth="1"/>
    <col min="7935" max="7935" width="19.7109375" style="5" customWidth="1"/>
    <col min="7936" max="7936" width="109" style="5" customWidth="1"/>
    <col min="7937" max="7937" width="10.140625" style="5" customWidth="1"/>
    <col min="7938" max="7938" width="13.5703125" style="5" customWidth="1"/>
    <col min="7939" max="7939" width="18.5703125" style="5" customWidth="1"/>
    <col min="7940" max="7940" width="21.28515625" style="5" customWidth="1"/>
    <col min="7941" max="7941" width="22.7109375" style="5" customWidth="1"/>
    <col min="7942" max="7942" width="9.28515625" style="5" bestFit="1" customWidth="1"/>
    <col min="7943" max="7943" width="14.5703125" style="5" customWidth="1"/>
    <col min="7944" max="8189" width="9.140625" style="5"/>
    <col min="8190" max="8190" width="15.28515625" style="5" customWidth="1"/>
    <col min="8191" max="8191" width="19.7109375" style="5" customWidth="1"/>
    <col min="8192" max="8192" width="109" style="5" customWidth="1"/>
    <col min="8193" max="8193" width="10.140625" style="5" customWidth="1"/>
    <col min="8194" max="8194" width="13.5703125" style="5" customWidth="1"/>
    <col min="8195" max="8195" width="18.5703125" style="5" customWidth="1"/>
    <col min="8196" max="8196" width="21.28515625" style="5" customWidth="1"/>
    <col min="8197" max="8197" width="22.7109375" style="5" customWidth="1"/>
    <col min="8198" max="8198" width="9.28515625" style="5" bestFit="1" customWidth="1"/>
    <col min="8199" max="8199" width="14.5703125" style="5" customWidth="1"/>
    <col min="8200" max="8445" width="9.140625" style="5"/>
    <col min="8446" max="8446" width="15.28515625" style="5" customWidth="1"/>
    <col min="8447" max="8447" width="19.7109375" style="5" customWidth="1"/>
    <col min="8448" max="8448" width="109" style="5" customWidth="1"/>
    <col min="8449" max="8449" width="10.140625" style="5" customWidth="1"/>
    <col min="8450" max="8450" width="13.5703125" style="5" customWidth="1"/>
    <col min="8451" max="8451" width="18.5703125" style="5" customWidth="1"/>
    <col min="8452" max="8452" width="21.28515625" style="5" customWidth="1"/>
    <col min="8453" max="8453" width="22.7109375" style="5" customWidth="1"/>
    <col min="8454" max="8454" width="9.28515625" style="5" bestFit="1" customWidth="1"/>
    <col min="8455" max="8455" width="14.5703125" style="5" customWidth="1"/>
    <col min="8456" max="8701" width="9.140625" style="5"/>
    <col min="8702" max="8702" width="15.28515625" style="5" customWidth="1"/>
    <col min="8703" max="8703" width="19.7109375" style="5" customWidth="1"/>
    <col min="8704" max="8704" width="109" style="5" customWidth="1"/>
    <col min="8705" max="8705" width="10.140625" style="5" customWidth="1"/>
    <col min="8706" max="8706" width="13.5703125" style="5" customWidth="1"/>
    <col min="8707" max="8707" width="18.5703125" style="5" customWidth="1"/>
    <col min="8708" max="8708" width="21.28515625" style="5" customWidth="1"/>
    <col min="8709" max="8709" width="22.7109375" style="5" customWidth="1"/>
    <col min="8710" max="8710" width="9.28515625" style="5" bestFit="1" customWidth="1"/>
    <col min="8711" max="8711" width="14.5703125" style="5" customWidth="1"/>
    <col min="8712" max="8957" width="9.140625" style="5"/>
    <col min="8958" max="8958" width="15.28515625" style="5" customWidth="1"/>
    <col min="8959" max="8959" width="19.7109375" style="5" customWidth="1"/>
    <col min="8960" max="8960" width="109" style="5" customWidth="1"/>
    <col min="8961" max="8961" width="10.140625" style="5" customWidth="1"/>
    <col min="8962" max="8962" width="13.5703125" style="5" customWidth="1"/>
    <col min="8963" max="8963" width="18.5703125" style="5" customWidth="1"/>
    <col min="8964" max="8964" width="21.28515625" style="5" customWidth="1"/>
    <col min="8965" max="8965" width="22.7109375" style="5" customWidth="1"/>
    <col min="8966" max="8966" width="9.28515625" style="5" bestFit="1" customWidth="1"/>
    <col min="8967" max="8967" width="14.5703125" style="5" customWidth="1"/>
    <col min="8968" max="9213" width="9.140625" style="5"/>
    <col min="9214" max="9214" width="15.28515625" style="5" customWidth="1"/>
    <col min="9215" max="9215" width="19.7109375" style="5" customWidth="1"/>
    <col min="9216" max="9216" width="109" style="5" customWidth="1"/>
    <col min="9217" max="9217" width="10.140625" style="5" customWidth="1"/>
    <col min="9218" max="9218" width="13.5703125" style="5" customWidth="1"/>
    <col min="9219" max="9219" width="18.5703125" style="5" customWidth="1"/>
    <col min="9220" max="9220" width="21.28515625" style="5" customWidth="1"/>
    <col min="9221" max="9221" width="22.7109375" style="5" customWidth="1"/>
    <col min="9222" max="9222" width="9.28515625" style="5" bestFit="1" customWidth="1"/>
    <col min="9223" max="9223" width="14.5703125" style="5" customWidth="1"/>
    <col min="9224" max="9469" width="9.140625" style="5"/>
    <col min="9470" max="9470" width="15.28515625" style="5" customWidth="1"/>
    <col min="9471" max="9471" width="19.7109375" style="5" customWidth="1"/>
    <col min="9472" max="9472" width="109" style="5" customWidth="1"/>
    <col min="9473" max="9473" width="10.140625" style="5" customWidth="1"/>
    <col min="9474" max="9474" width="13.5703125" style="5" customWidth="1"/>
    <col min="9475" max="9475" width="18.5703125" style="5" customWidth="1"/>
    <col min="9476" max="9476" width="21.28515625" style="5" customWidth="1"/>
    <col min="9477" max="9477" width="22.7109375" style="5" customWidth="1"/>
    <col min="9478" max="9478" width="9.28515625" style="5" bestFit="1" customWidth="1"/>
    <col min="9479" max="9479" width="14.5703125" style="5" customWidth="1"/>
    <col min="9480" max="9725" width="9.140625" style="5"/>
    <col min="9726" max="9726" width="15.28515625" style="5" customWidth="1"/>
    <col min="9727" max="9727" width="19.7109375" style="5" customWidth="1"/>
    <col min="9728" max="9728" width="109" style="5" customWidth="1"/>
    <col min="9729" max="9729" width="10.140625" style="5" customWidth="1"/>
    <col min="9730" max="9730" width="13.5703125" style="5" customWidth="1"/>
    <col min="9731" max="9731" width="18.5703125" style="5" customWidth="1"/>
    <col min="9732" max="9732" width="21.28515625" style="5" customWidth="1"/>
    <col min="9733" max="9733" width="22.7109375" style="5" customWidth="1"/>
    <col min="9734" max="9734" width="9.28515625" style="5" bestFit="1" customWidth="1"/>
    <col min="9735" max="9735" width="14.5703125" style="5" customWidth="1"/>
    <col min="9736" max="9981" width="9.140625" style="5"/>
    <col min="9982" max="9982" width="15.28515625" style="5" customWidth="1"/>
    <col min="9983" max="9983" width="19.7109375" style="5" customWidth="1"/>
    <col min="9984" max="9984" width="109" style="5" customWidth="1"/>
    <col min="9985" max="9985" width="10.140625" style="5" customWidth="1"/>
    <col min="9986" max="9986" width="13.5703125" style="5" customWidth="1"/>
    <col min="9987" max="9987" width="18.5703125" style="5" customWidth="1"/>
    <col min="9988" max="9988" width="21.28515625" style="5" customWidth="1"/>
    <col min="9989" max="9989" width="22.7109375" style="5" customWidth="1"/>
    <col min="9990" max="9990" width="9.28515625" style="5" bestFit="1" customWidth="1"/>
    <col min="9991" max="9991" width="14.5703125" style="5" customWidth="1"/>
    <col min="9992" max="10237" width="9.140625" style="5"/>
    <col min="10238" max="10238" width="15.28515625" style="5" customWidth="1"/>
    <col min="10239" max="10239" width="19.7109375" style="5" customWidth="1"/>
    <col min="10240" max="10240" width="109" style="5" customWidth="1"/>
    <col min="10241" max="10241" width="10.140625" style="5" customWidth="1"/>
    <col min="10242" max="10242" width="13.5703125" style="5" customWidth="1"/>
    <col min="10243" max="10243" width="18.5703125" style="5" customWidth="1"/>
    <col min="10244" max="10244" width="21.28515625" style="5" customWidth="1"/>
    <col min="10245" max="10245" width="22.7109375" style="5" customWidth="1"/>
    <col min="10246" max="10246" width="9.28515625" style="5" bestFit="1" customWidth="1"/>
    <col min="10247" max="10247" width="14.5703125" style="5" customWidth="1"/>
    <col min="10248" max="10493" width="9.140625" style="5"/>
    <col min="10494" max="10494" width="15.28515625" style="5" customWidth="1"/>
    <col min="10495" max="10495" width="19.7109375" style="5" customWidth="1"/>
    <col min="10496" max="10496" width="109" style="5" customWidth="1"/>
    <col min="10497" max="10497" width="10.140625" style="5" customWidth="1"/>
    <col min="10498" max="10498" width="13.5703125" style="5" customWidth="1"/>
    <col min="10499" max="10499" width="18.5703125" style="5" customWidth="1"/>
    <col min="10500" max="10500" width="21.28515625" style="5" customWidth="1"/>
    <col min="10501" max="10501" width="22.7109375" style="5" customWidth="1"/>
    <col min="10502" max="10502" width="9.28515625" style="5" bestFit="1" customWidth="1"/>
    <col min="10503" max="10503" width="14.5703125" style="5" customWidth="1"/>
    <col min="10504" max="10749" width="9.140625" style="5"/>
    <col min="10750" max="10750" width="15.28515625" style="5" customWidth="1"/>
    <col min="10751" max="10751" width="19.7109375" style="5" customWidth="1"/>
    <col min="10752" max="10752" width="109" style="5" customWidth="1"/>
    <col min="10753" max="10753" width="10.140625" style="5" customWidth="1"/>
    <col min="10754" max="10754" width="13.5703125" style="5" customWidth="1"/>
    <col min="10755" max="10755" width="18.5703125" style="5" customWidth="1"/>
    <col min="10756" max="10756" width="21.28515625" style="5" customWidth="1"/>
    <col min="10757" max="10757" width="22.7109375" style="5" customWidth="1"/>
    <col min="10758" max="10758" width="9.28515625" style="5" bestFit="1" customWidth="1"/>
    <col min="10759" max="10759" width="14.5703125" style="5" customWidth="1"/>
    <col min="10760" max="11005" width="9.140625" style="5"/>
    <col min="11006" max="11006" width="15.28515625" style="5" customWidth="1"/>
    <col min="11007" max="11007" width="19.7109375" style="5" customWidth="1"/>
    <col min="11008" max="11008" width="109" style="5" customWidth="1"/>
    <col min="11009" max="11009" width="10.140625" style="5" customWidth="1"/>
    <col min="11010" max="11010" width="13.5703125" style="5" customWidth="1"/>
    <col min="11011" max="11011" width="18.5703125" style="5" customWidth="1"/>
    <col min="11012" max="11012" width="21.28515625" style="5" customWidth="1"/>
    <col min="11013" max="11013" width="22.7109375" style="5" customWidth="1"/>
    <col min="11014" max="11014" width="9.28515625" style="5" bestFit="1" customWidth="1"/>
    <col min="11015" max="11015" width="14.5703125" style="5" customWidth="1"/>
    <col min="11016" max="11261" width="9.140625" style="5"/>
    <col min="11262" max="11262" width="15.28515625" style="5" customWidth="1"/>
    <col min="11263" max="11263" width="19.7109375" style="5" customWidth="1"/>
    <col min="11264" max="11264" width="109" style="5" customWidth="1"/>
    <col min="11265" max="11265" width="10.140625" style="5" customWidth="1"/>
    <col min="11266" max="11266" width="13.5703125" style="5" customWidth="1"/>
    <col min="11267" max="11267" width="18.5703125" style="5" customWidth="1"/>
    <col min="11268" max="11268" width="21.28515625" style="5" customWidth="1"/>
    <col min="11269" max="11269" width="22.7109375" style="5" customWidth="1"/>
    <col min="11270" max="11270" width="9.28515625" style="5" bestFit="1" customWidth="1"/>
    <col min="11271" max="11271" width="14.5703125" style="5" customWidth="1"/>
    <col min="11272" max="11517" width="9.140625" style="5"/>
    <col min="11518" max="11518" width="15.28515625" style="5" customWidth="1"/>
    <col min="11519" max="11519" width="19.7109375" style="5" customWidth="1"/>
    <col min="11520" max="11520" width="109" style="5" customWidth="1"/>
    <col min="11521" max="11521" width="10.140625" style="5" customWidth="1"/>
    <col min="11522" max="11522" width="13.5703125" style="5" customWidth="1"/>
    <col min="11523" max="11523" width="18.5703125" style="5" customWidth="1"/>
    <col min="11524" max="11524" width="21.28515625" style="5" customWidth="1"/>
    <col min="11525" max="11525" width="22.7109375" style="5" customWidth="1"/>
    <col min="11526" max="11526" width="9.28515625" style="5" bestFit="1" customWidth="1"/>
    <col min="11527" max="11527" width="14.5703125" style="5" customWidth="1"/>
    <col min="11528" max="11773" width="9.140625" style="5"/>
    <col min="11774" max="11774" width="15.28515625" style="5" customWidth="1"/>
    <col min="11775" max="11775" width="19.7109375" style="5" customWidth="1"/>
    <col min="11776" max="11776" width="109" style="5" customWidth="1"/>
    <col min="11777" max="11777" width="10.140625" style="5" customWidth="1"/>
    <col min="11778" max="11778" width="13.5703125" style="5" customWidth="1"/>
    <col min="11779" max="11779" width="18.5703125" style="5" customWidth="1"/>
    <col min="11780" max="11780" width="21.28515625" style="5" customWidth="1"/>
    <col min="11781" max="11781" width="22.7109375" style="5" customWidth="1"/>
    <col min="11782" max="11782" width="9.28515625" style="5" bestFit="1" customWidth="1"/>
    <col min="11783" max="11783" width="14.5703125" style="5" customWidth="1"/>
    <col min="11784" max="12029" width="9.140625" style="5"/>
    <col min="12030" max="12030" width="15.28515625" style="5" customWidth="1"/>
    <col min="12031" max="12031" width="19.7109375" style="5" customWidth="1"/>
    <col min="12032" max="12032" width="109" style="5" customWidth="1"/>
    <col min="12033" max="12033" width="10.140625" style="5" customWidth="1"/>
    <col min="12034" max="12034" width="13.5703125" style="5" customWidth="1"/>
    <col min="12035" max="12035" width="18.5703125" style="5" customWidth="1"/>
    <col min="12036" max="12036" width="21.28515625" style="5" customWidth="1"/>
    <col min="12037" max="12037" width="22.7109375" style="5" customWidth="1"/>
    <col min="12038" max="12038" width="9.28515625" style="5" bestFit="1" customWidth="1"/>
    <col min="12039" max="12039" width="14.5703125" style="5" customWidth="1"/>
    <col min="12040" max="12285" width="9.140625" style="5"/>
    <col min="12286" max="12286" width="15.28515625" style="5" customWidth="1"/>
    <col min="12287" max="12287" width="19.7109375" style="5" customWidth="1"/>
    <col min="12288" max="12288" width="109" style="5" customWidth="1"/>
    <col min="12289" max="12289" width="10.140625" style="5" customWidth="1"/>
    <col min="12290" max="12290" width="13.5703125" style="5" customWidth="1"/>
    <col min="12291" max="12291" width="18.5703125" style="5" customWidth="1"/>
    <col min="12292" max="12292" width="21.28515625" style="5" customWidth="1"/>
    <col min="12293" max="12293" width="22.7109375" style="5" customWidth="1"/>
    <col min="12294" max="12294" width="9.28515625" style="5" bestFit="1" customWidth="1"/>
    <col min="12295" max="12295" width="14.5703125" style="5" customWidth="1"/>
    <col min="12296" max="12541" width="9.140625" style="5"/>
    <col min="12542" max="12542" width="15.28515625" style="5" customWidth="1"/>
    <col min="12543" max="12543" width="19.7109375" style="5" customWidth="1"/>
    <col min="12544" max="12544" width="109" style="5" customWidth="1"/>
    <col min="12545" max="12545" width="10.140625" style="5" customWidth="1"/>
    <col min="12546" max="12546" width="13.5703125" style="5" customWidth="1"/>
    <col min="12547" max="12547" width="18.5703125" style="5" customWidth="1"/>
    <col min="12548" max="12548" width="21.28515625" style="5" customWidth="1"/>
    <col min="12549" max="12549" width="22.7109375" style="5" customWidth="1"/>
    <col min="12550" max="12550" width="9.28515625" style="5" bestFit="1" customWidth="1"/>
    <col min="12551" max="12551" width="14.5703125" style="5" customWidth="1"/>
    <col min="12552" max="12797" width="9.140625" style="5"/>
    <col min="12798" max="12798" width="15.28515625" style="5" customWidth="1"/>
    <col min="12799" max="12799" width="19.7109375" style="5" customWidth="1"/>
    <col min="12800" max="12800" width="109" style="5" customWidth="1"/>
    <col min="12801" max="12801" width="10.140625" style="5" customWidth="1"/>
    <col min="12802" max="12802" width="13.5703125" style="5" customWidth="1"/>
    <col min="12803" max="12803" width="18.5703125" style="5" customWidth="1"/>
    <col min="12804" max="12804" width="21.28515625" style="5" customWidth="1"/>
    <col min="12805" max="12805" width="22.7109375" style="5" customWidth="1"/>
    <col min="12806" max="12806" width="9.28515625" style="5" bestFit="1" customWidth="1"/>
    <col min="12807" max="12807" width="14.5703125" style="5" customWidth="1"/>
    <col min="12808" max="13053" width="9.140625" style="5"/>
    <col min="13054" max="13054" width="15.28515625" style="5" customWidth="1"/>
    <col min="13055" max="13055" width="19.7109375" style="5" customWidth="1"/>
    <col min="13056" max="13056" width="109" style="5" customWidth="1"/>
    <col min="13057" max="13057" width="10.140625" style="5" customWidth="1"/>
    <col min="13058" max="13058" width="13.5703125" style="5" customWidth="1"/>
    <col min="13059" max="13059" width="18.5703125" style="5" customWidth="1"/>
    <col min="13060" max="13060" width="21.28515625" style="5" customWidth="1"/>
    <col min="13061" max="13061" width="22.7109375" style="5" customWidth="1"/>
    <col min="13062" max="13062" width="9.28515625" style="5" bestFit="1" customWidth="1"/>
    <col min="13063" max="13063" width="14.5703125" style="5" customWidth="1"/>
    <col min="13064" max="13309" width="9.140625" style="5"/>
    <col min="13310" max="13310" width="15.28515625" style="5" customWidth="1"/>
    <col min="13311" max="13311" width="19.7109375" style="5" customWidth="1"/>
    <col min="13312" max="13312" width="109" style="5" customWidth="1"/>
    <col min="13313" max="13313" width="10.140625" style="5" customWidth="1"/>
    <col min="13314" max="13314" width="13.5703125" style="5" customWidth="1"/>
    <col min="13315" max="13315" width="18.5703125" style="5" customWidth="1"/>
    <col min="13316" max="13316" width="21.28515625" style="5" customWidth="1"/>
    <col min="13317" max="13317" width="22.7109375" style="5" customWidth="1"/>
    <col min="13318" max="13318" width="9.28515625" style="5" bestFit="1" customWidth="1"/>
    <col min="13319" max="13319" width="14.5703125" style="5" customWidth="1"/>
    <col min="13320" max="13565" width="9.140625" style="5"/>
    <col min="13566" max="13566" width="15.28515625" style="5" customWidth="1"/>
    <col min="13567" max="13567" width="19.7109375" style="5" customWidth="1"/>
    <col min="13568" max="13568" width="109" style="5" customWidth="1"/>
    <col min="13569" max="13569" width="10.140625" style="5" customWidth="1"/>
    <col min="13570" max="13570" width="13.5703125" style="5" customWidth="1"/>
    <col min="13571" max="13571" width="18.5703125" style="5" customWidth="1"/>
    <col min="13572" max="13572" width="21.28515625" style="5" customWidth="1"/>
    <col min="13573" max="13573" width="22.7109375" style="5" customWidth="1"/>
    <col min="13574" max="13574" width="9.28515625" style="5" bestFit="1" customWidth="1"/>
    <col min="13575" max="13575" width="14.5703125" style="5" customWidth="1"/>
    <col min="13576" max="13821" width="9.140625" style="5"/>
    <col min="13822" max="13822" width="15.28515625" style="5" customWidth="1"/>
    <col min="13823" max="13823" width="19.7109375" style="5" customWidth="1"/>
    <col min="13824" max="13824" width="109" style="5" customWidth="1"/>
    <col min="13825" max="13825" width="10.140625" style="5" customWidth="1"/>
    <col min="13826" max="13826" width="13.5703125" style="5" customWidth="1"/>
    <col min="13827" max="13827" width="18.5703125" style="5" customWidth="1"/>
    <col min="13828" max="13828" width="21.28515625" style="5" customWidth="1"/>
    <col min="13829" max="13829" width="22.7109375" style="5" customWidth="1"/>
    <col min="13830" max="13830" width="9.28515625" style="5" bestFit="1" customWidth="1"/>
    <col min="13831" max="13831" width="14.5703125" style="5" customWidth="1"/>
    <col min="13832" max="14077" width="9.140625" style="5"/>
    <col min="14078" max="14078" width="15.28515625" style="5" customWidth="1"/>
    <col min="14079" max="14079" width="19.7109375" style="5" customWidth="1"/>
    <col min="14080" max="14080" width="109" style="5" customWidth="1"/>
    <col min="14081" max="14081" width="10.140625" style="5" customWidth="1"/>
    <col min="14082" max="14082" width="13.5703125" style="5" customWidth="1"/>
    <col min="14083" max="14083" width="18.5703125" style="5" customWidth="1"/>
    <col min="14084" max="14084" width="21.28515625" style="5" customWidth="1"/>
    <col min="14085" max="14085" width="22.7109375" style="5" customWidth="1"/>
    <col min="14086" max="14086" width="9.28515625" style="5" bestFit="1" customWidth="1"/>
    <col min="14087" max="14087" width="14.5703125" style="5" customWidth="1"/>
    <col min="14088" max="14333" width="9.140625" style="5"/>
    <col min="14334" max="14334" width="15.28515625" style="5" customWidth="1"/>
    <col min="14335" max="14335" width="19.7109375" style="5" customWidth="1"/>
    <col min="14336" max="14336" width="109" style="5" customWidth="1"/>
    <col min="14337" max="14337" width="10.140625" style="5" customWidth="1"/>
    <col min="14338" max="14338" width="13.5703125" style="5" customWidth="1"/>
    <col min="14339" max="14339" width="18.5703125" style="5" customWidth="1"/>
    <col min="14340" max="14340" width="21.28515625" style="5" customWidth="1"/>
    <col min="14341" max="14341" width="22.7109375" style="5" customWidth="1"/>
    <col min="14342" max="14342" width="9.28515625" style="5" bestFit="1" customWidth="1"/>
    <col min="14343" max="14343" width="14.5703125" style="5" customWidth="1"/>
    <col min="14344" max="14589" width="9.140625" style="5"/>
    <col min="14590" max="14590" width="15.28515625" style="5" customWidth="1"/>
    <col min="14591" max="14591" width="19.7109375" style="5" customWidth="1"/>
    <col min="14592" max="14592" width="109" style="5" customWidth="1"/>
    <col min="14593" max="14593" width="10.140625" style="5" customWidth="1"/>
    <col min="14594" max="14594" width="13.5703125" style="5" customWidth="1"/>
    <col min="14595" max="14595" width="18.5703125" style="5" customWidth="1"/>
    <col min="14596" max="14596" width="21.28515625" style="5" customWidth="1"/>
    <col min="14597" max="14597" width="22.7109375" style="5" customWidth="1"/>
    <col min="14598" max="14598" width="9.28515625" style="5" bestFit="1" customWidth="1"/>
    <col min="14599" max="14599" width="14.5703125" style="5" customWidth="1"/>
    <col min="14600" max="14845" width="9.140625" style="5"/>
    <col min="14846" max="14846" width="15.28515625" style="5" customWidth="1"/>
    <col min="14847" max="14847" width="19.7109375" style="5" customWidth="1"/>
    <col min="14848" max="14848" width="109" style="5" customWidth="1"/>
    <col min="14849" max="14849" width="10.140625" style="5" customWidth="1"/>
    <col min="14850" max="14850" width="13.5703125" style="5" customWidth="1"/>
    <col min="14851" max="14851" width="18.5703125" style="5" customWidth="1"/>
    <col min="14852" max="14852" width="21.28515625" style="5" customWidth="1"/>
    <col min="14853" max="14853" width="22.7109375" style="5" customWidth="1"/>
    <col min="14854" max="14854" width="9.28515625" style="5" bestFit="1" customWidth="1"/>
    <col min="14855" max="14855" width="14.5703125" style="5" customWidth="1"/>
    <col min="14856" max="15101" width="9.140625" style="5"/>
    <col min="15102" max="15102" width="15.28515625" style="5" customWidth="1"/>
    <col min="15103" max="15103" width="19.7109375" style="5" customWidth="1"/>
    <col min="15104" max="15104" width="109" style="5" customWidth="1"/>
    <col min="15105" max="15105" width="10.140625" style="5" customWidth="1"/>
    <col min="15106" max="15106" width="13.5703125" style="5" customWidth="1"/>
    <col min="15107" max="15107" width="18.5703125" style="5" customWidth="1"/>
    <col min="15108" max="15108" width="21.28515625" style="5" customWidth="1"/>
    <col min="15109" max="15109" width="22.7109375" style="5" customWidth="1"/>
    <col min="15110" max="15110" width="9.28515625" style="5" bestFit="1" customWidth="1"/>
    <col min="15111" max="15111" width="14.5703125" style="5" customWidth="1"/>
    <col min="15112" max="15357" width="9.140625" style="5"/>
    <col min="15358" max="15358" width="15.28515625" style="5" customWidth="1"/>
    <col min="15359" max="15359" width="19.7109375" style="5" customWidth="1"/>
    <col min="15360" max="15360" width="109" style="5" customWidth="1"/>
    <col min="15361" max="15361" width="10.140625" style="5" customWidth="1"/>
    <col min="15362" max="15362" width="13.5703125" style="5" customWidth="1"/>
    <col min="15363" max="15363" width="18.5703125" style="5" customWidth="1"/>
    <col min="15364" max="15364" width="21.28515625" style="5" customWidth="1"/>
    <col min="15365" max="15365" width="22.7109375" style="5" customWidth="1"/>
    <col min="15366" max="15366" width="9.28515625" style="5" bestFit="1" customWidth="1"/>
    <col min="15367" max="15367" width="14.5703125" style="5" customWidth="1"/>
    <col min="15368" max="15613" width="9.140625" style="5"/>
    <col min="15614" max="15614" width="15.28515625" style="5" customWidth="1"/>
    <col min="15615" max="15615" width="19.7109375" style="5" customWidth="1"/>
    <col min="15616" max="15616" width="109" style="5" customWidth="1"/>
    <col min="15617" max="15617" width="10.140625" style="5" customWidth="1"/>
    <col min="15618" max="15618" width="13.5703125" style="5" customWidth="1"/>
    <col min="15619" max="15619" width="18.5703125" style="5" customWidth="1"/>
    <col min="15620" max="15620" width="21.28515625" style="5" customWidth="1"/>
    <col min="15621" max="15621" width="22.7109375" style="5" customWidth="1"/>
    <col min="15622" max="15622" width="9.28515625" style="5" bestFit="1" customWidth="1"/>
    <col min="15623" max="15623" width="14.5703125" style="5" customWidth="1"/>
    <col min="15624" max="15869" width="9.140625" style="5"/>
    <col min="15870" max="15870" width="15.28515625" style="5" customWidth="1"/>
    <col min="15871" max="15871" width="19.7109375" style="5" customWidth="1"/>
    <col min="15872" max="15872" width="109" style="5" customWidth="1"/>
    <col min="15873" max="15873" width="10.140625" style="5" customWidth="1"/>
    <col min="15874" max="15874" width="13.5703125" style="5" customWidth="1"/>
    <col min="15875" max="15875" width="18.5703125" style="5" customWidth="1"/>
    <col min="15876" max="15876" width="21.28515625" style="5" customWidth="1"/>
    <col min="15877" max="15877" width="22.7109375" style="5" customWidth="1"/>
    <col min="15878" max="15878" width="9.28515625" style="5" bestFit="1" customWidth="1"/>
    <col min="15879" max="15879" width="14.5703125" style="5" customWidth="1"/>
    <col min="15880" max="16125" width="9.140625" style="5"/>
    <col min="16126" max="16126" width="15.28515625" style="5" customWidth="1"/>
    <col min="16127" max="16127" width="19.7109375" style="5" customWidth="1"/>
    <col min="16128" max="16128" width="109" style="5" customWidth="1"/>
    <col min="16129" max="16129" width="10.140625" style="5" customWidth="1"/>
    <col min="16130" max="16130" width="13.5703125" style="5" customWidth="1"/>
    <col min="16131" max="16131" width="18.5703125" style="5" customWidth="1"/>
    <col min="16132" max="16132" width="21.28515625" style="5" customWidth="1"/>
    <col min="16133" max="16133" width="22.7109375" style="5" customWidth="1"/>
    <col min="16134" max="16134" width="9.28515625" style="5" bestFit="1" customWidth="1"/>
    <col min="16135" max="16135" width="14.5703125" style="5" customWidth="1"/>
    <col min="16136" max="16380" width="9.140625" style="5"/>
    <col min="16381" max="16383" width="9.140625" style="5" customWidth="1"/>
    <col min="16384" max="16384" width="9.140625" style="5"/>
  </cols>
  <sheetData>
    <row r="1" spans="1:34" ht="21.75" thickBot="1" x14ac:dyDescent="0.3">
      <c r="A1" s="63"/>
      <c r="B1" s="169" t="s">
        <v>0</v>
      </c>
      <c r="C1" s="170"/>
      <c r="D1" s="8"/>
      <c r="E1" s="21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</row>
    <row r="2" spans="1:34" ht="66.599999999999994" customHeight="1" x14ac:dyDescent="0.25">
      <c r="A2" s="189" t="s">
        <v>460</v>
      </c>
      <c r="B2" s="189"/>
      <c r="C2" s="189"/>
      <c r="D2" s="189"/>
      <c r="E2" s="189"/>
      <c r="F2" s="189"/>
      <c r="G2" s="189"/>
      <c r="H2" s="189"/>
      <c r="I2" s="189"/>
      <c r="J2" s="189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25.15" customHeight="1" x14ac:dyDescent="0.25">
      <c r="A3" s="175" t="s">
        <v>361</v>
      </c>
      <c r="B3" s="175" t="s">
        <v>13</v>
      </c>
      <c r="C3" s="175" t="s">
        <v>14</v>
      </c>
      <c r="D3" s="175" t="s">
        <v>195</v>
      </c>
      <c r="E3" s="175" t="s">
        <v>15</v>
      </c>
      <c r="F3" s="175" t="s">
        <v>299</v>
      </c>
      <c r="G3" s="175" t="s">
        <v>301</v>
      </c>
      <c r="H3" s="175" t="s">
        <v>302</v>
      </c>
      <c r="I3" s="177" t="s">
        <v>12</v>
      </c>
      <c r="J3" s="177"/>
      <c r="K3" s="63"/>
      <c r="L3" s="8"/>
      <c r="M3" s="8"/>
      <c r="N3" s="112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spans="1:34" ht="25.15" customHeight="1" x14ac:dyDescent="0.25">
      <c r="A4" s="175"/>
      <c r="B4" s="175"/>
      <c r="C4" s="175"/>
      <c r="D4" s="175"/>
      <c r="E4" s="175"/>
      <c r="F4" s="175"/>
      <c r="G4" s="175"/>
      <c r="H4" s="175"/>
      <c r="I4" s="94">
        <f>SUM(I7:I17)</f>
        <v>0</v>
      </c>
      <c r="J4" s="94">
        <f>SUM(J7:J17)</f>
        <v>0</v>
      </c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pans="1:34" ht="25.15" customHeight="1" x14ac:dyDescent="0.25">
      <c r="A5" s="176"/>
      <c r="B5" s="176"/>
      <c r="C5" s="176"/>
      <c r="D5" s="176"/>
      <c r="E5" s="176"/>
      <c r="F5" s="176"/>
      <c r="G5" s="176"/>
      <c r="H5" s="176"/>
      <c r="I5" s="95" t="s">
        <v>1</v>
      </c>
      <c r="J5" s="95" t="s">
        <v>2</v>
      </c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</row>
    <row r="6" spans="1:34" ht="82.15" customHeight="1" x14ac:dyDescent="0.3">
      <c r="A6" s="176"/>
      <c r="B6" s="176"/>
      <c r="C6" s="176"/>
      <c r="D6" s="176"/>
      <c r="E6" s="176"/>
      <c r="F6" s="176"/>
      <c r="G6" s="176"/>
      <c r="H6" s="176"/>
      <c r="I6" s="176"/>
      <c r="J6" s="176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 spans="1:34" s="113" customFormat="1" ht="31.9" customHeight="1" x14ac:dyDescent="0.4">
      <c r="A7" s="171" t="s">
        <v>470</v>
      </c>
      <c r="B7" s="171"/>
      <c r="C7" s="171"/>
      <c r="D7" s="171"/>
      <c r="E7" s="171"/>
      <c r="F7" s="171"/>
      <c r="G7" s="171"/>
      <c r="H7" s="171"/>
      <c r="I7" s="171"/>
      <c r="J7" s="171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</row>
    <row r="8" spans="1:34" ht="37.9" customHeight="1" x14ac:dyDescent="0.25">
      <c r="A8" s="62">
        <v>1</v>
      </c>
      <c r="B8" s="30" t="s">
        <v>31</v>
      </c>
      <c r="C8" s="8"/>
      <c r="D8" s="36" t="s">
        <v>461</v>
      </c>
      <c r="E8" s="35">
        <v>2</v>
      </c>
      <c r="F8" s="9">
        <v>24</v>
      </c>
      <c r="G8" s="157">
        <v>26</v>
      </c>
      <c r="H8" s="155">
        <f t="shared" ref="H8:H17" si="0">G8*F8</f>
        <v>624</v>
      </c>
      <c r="I8" s="9"/>
      <c r="J8" s="9">
        <f>I8*H8</f>
        <v>0</v>
      </c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</row>
    <row r="9" spans="1:34" ht="37.9" customHeight="1" x14ac:dyDescent="0.25">
      <c r="A9" s="62">
        <v>2</v>
      </c>
      <c r="B9" s="30" t="s">
        <v>31</v>
      </c>
      <c r="C9" s="8"/>
      <c r="D9" s="36" t="s">
        <v>462</v>
      </c>
      <c r="E9" s="79"/>
      <c r="F9" s="9">
        <v>24</v>
      </c>
      <c r="G9" s="157">
        <v>32</v>
      </c>
      <c r="H9" s="155">
        <f t="shared" si="0"/>
        <v>768</v>
      </c>
      <c r="I9" s="9"/>
      <c r="J9" s="9">
        <f>I9*H9</f>
        <v>0</v>
      </c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</row>
    <row r="10" spans="1:34" ht="37.9" customHeight="1" x14ac:dyDescent="0.25">
      <c r="A10" s="62">
        <v>3</v>
      </c>
      <c r="B10" s="30" t="s">
        <v>31</v>
      </c>
      <c r="C10" s="8"/>
      <c r="D10" s="36" t="s">
        <v>463</v>
      </c>
      <c r="E10" s="79"/>
      <c r="F10" s="9">
        <v>27</v>
      </c>
      <c r="G10" s="157">
        <v>36</v>
      </c>
      <c r="H10" s="155">
        <f>G10*F10</f>
        <v>972</v>
      </c>
      <c r="I10" s="9"/>
      <c r="J10" s="9">
        <f>I10*H10</f>
        <v>0</v>
      </c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</row>
    <row r="11" spans="1:34" s="113" customFormat="1" ht="31.9" customHeight="1" x14ac:dyDescent="0.4">
      <c r="A11" s="171" t="s">
        <v>471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</row>
    <row r="12" spans="1:34" ht="37.9" customHeight="1" x14ac:dyDescent="0.25">
      <c r="A12" s="62">
        <v>1</v>
      </c>
      <c r="B12" s="30" t="s">
        <v>31</v>
      </c>
      <c r="C12" s="8"/>
      <c r="D12" s="36" t="s">
        <v>464</v>
      </c>
      <c r="E12" s="79"/>
      <c r="F12" s="9">
        <v>15</v>
      </c>
      <c r="G12" s="157">
        <v>93</v>
      </c>
      <c r="H12" s="155">
        <f t="shared" si="0"/>
        <v>1395</v>
      </c>
      <c r="I12" s="9"/>
      <c r="J12" s="9">
        <f>I12*H12</f>
        <v>0</v>
      </c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</row>
    <row r="13" spans="1:34" ht="37.9" customHeight="1" x14ac:dyDescent="0.25">
      <c r="A13" s="62">
        <v>2</v>
      </c>
      <c r="B13" s="96" t="s">
        <v>93</v>
      </c>
      <c r="C13" s="8"/>
      <c r="D13" s="36" t="s">
        <v>465</v>
      </c>
      <c r="E13" s="35">
        <v>5</v>
      </c>
      <c r="F13" s="9">
        <v>30</v>
      </c>
      <c r="G13" s="157">
        <v>52</v>
      </c>
      <c r="H13" s="155">
        <f t="shared" si="0"/>
        <v>1560</v>
      </c>
      <c r="I13" s="9"/>
      <c r="J13" s="9">
        <f>I13*H13</f>
        <v>0</v>
      </c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</row>
    <row r="14" spans="1:34" ht="37.9" customHeight="1" x14ac:dyDescent="0.25">
      <c r="A14" s="62">
        <v>3</v>
      </c>
      <c r="B14" s="30" t="s">
        <v>31</v>
      </c>
      <c r="C14" s="8"/>
      <c r="D14" s="36" t="s">
        <v>466</v>
      </c>
      <c r="E14" s="79"/>
      <c r="F14" s="9">
        <v>30</v>
      </c>
      <c r="G14" s="157">
        <v>75</v>
      </c>
      <c r="H14" s="155">
        <f t="shared" si="0"/>
        <v>2250</v>
      </c>
      <c r="I14" s="9"/>
      <c r="J14" s="9">
        <f>I14*H14</f>
        <v>0</v>
      </c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</row>
    <row r="15" spans="1:34" ht="37.9" customHeight="1" x14ac:dyDescent="0.25">
      <c r="A15" s="62">
        <v>4</v>
      </c>
      <c r="B15" s="96" t="s">
        <v>94</v>
      </c>
      <c r="C15" s="8"/>
      <c r="D15" s="36" t="s">
        <v>467</v>
      </c>
      <c r="E15" s="35">
        <v>4</v>
      </c>
      <c r="F15" s="9">
        <v>24</v>
      </c>
      <c r="G15" s="157">
        <v>52</v>
      </c>
      <c r="H15" s="155">
        <f t="shared" si="0"/>
        <v>1248</v>
      </c>
      <c r="I15" s="9"/>
      <c r="J15" s="9">
        <f>I15*H15</f>
        <v>0</v>
      </c>
      <c r="K15" s="8"/>
      <c r="L15" s="8"/>
      <c r="M15" s="115"/>
      <c r="N15" s="116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</row>
    <row r="16" spans="1:34" s="113" customFormat="1" ht="31.9" customHeight="1" x14ac:dyDescent="0.4">
      <c r="A16" s="171" t="s">
        <v>472</v>
      </c>
      <c r="B16" s="171"/>
      <c r="C16" s="171"/>
      <c r="D16" s="171"/>
      <c r="E16" s="171"/>
      <c r="F16" s="171"/>
      <c r="G16" s="171"/>
      <c r="H16" s="171"/>
      <c r="I16" s="171"/>
      <c r="J16" s="171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</row>
    <row r="17" spans="1:34" ht="37.9" customHeight="1" x14ac:dyDescent="0.25">
      <c r="A17" s="62">
        <v>1</v>
      </c>
      <c r="B17" s="96" t="s">
        <v>95</v>
      </c>
      <c r="C17" s="8"/>
      <c r="D17" s="36" t="s">
        <v>468</v>
      </c>
      <c r="E17" s="35">
        <v>1</v>
      </c>
      <c r="F17" s="9">
        <v>28</v>
      </c>
      <c r="G17" s="157">
        <v>56</v>
      </c>
      <c r="H17" s="155">
        <f t="shared" si="0"/>
        <v>1568</v>
      </c>
      <c r="I17" s="9"/>
      <c r="J17" s="9">
        <f>I17*H17</f>
        <v>0</v>
      </c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</row>
    <row r="18" spans="1:34" s="113" customFormat="1" ht="31.9" customHeight="1" x14ac:dyDescent="0.4">
      <c r="A18" s="171" t="s">
        <v>473</v>
      </c>
      <c r="B18" s="171"/>
      <c r="C18" s="171"/>
      <c r="D18" s="171"/>
      <c r="E18" s="171"/>
      <c r="F18" s="171"/>
      <c r="G18" s="171"/>
      <c r="H18" s="171"/>
      <c r="I18" s="171"/>
      <c r="J18" s="171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</row>
    <row r="19" spans="1:34" ht="37.9" customHeight="1" x14ac:dyDescent="0.25">
      <c r="A19" s="62">
        <v>1</v>
      </c>
      <c r="B19" s="30" t="s">
        <v>31</v>
      </c>
      <c r="C19" s="8"/>
      <c r="D19" s="36" t="s">
        <v>469</v>
      </c>
      <c r="E19" s="79"/>
      <c r="F19" s="9">
        <v>120</v>
      </c>
      <c r="G19" s="157">
        <v>16.170000000000002</v>
      </c>
      <c r="H19" s="155">
        <f t="shared" ref="H19" si="1">G19*F19</f>
        <v>1940.4</v>
      </c>
      <c r="I19" s="9"/>
      <c r="J19" s="9">
        <f>I19*H19</f>
        <v>0</v>
      </c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</row>
    <row r="20" spans="1:34" ht="14.45" x14ac:dyDescent="0.3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</row>
    <row r="21" spans="1:34" s="13" customFormat="1" ht="30" customHeight="1" x14ac:dyDescent="0.35">
      <c r="A21" s="45"/>
      <c r="B21" s="70" t="s">
        <v>105</v>
      </c>
      <c r="C21" s="45"/>
      <c r="D21" s="45"/>
      <c r="E21" s="45"/>
      <c r="F21" s="45"/>
      <c r="G21" s="8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</row>
    <row r="22" spans="1:34" thickBot="1" x14ac:dyDescent="0.3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</row>
    <row r="23" spans="1:34" ht="22.9" customHeight="1" thickBot="1" x14ac:dyDescent="0.3">
      <c r="A23" s="8"/>
      <c r="B23" s="169" t="s">
        <v>0</v>
      </c>
      <c r="C23" s="170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</row>
    <row r="24" spans="1:34" ht="14.45" x14ac:dyDescent="0.3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</row>
    <row r="25" spans="1:34" ht="14.45" x14ac:dyDescent="0.3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</row>
    <row r="26" spans="1:34" ht="14.45" x14ac:dyDescent="0.3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</row>
    <row r="27" spans="1:34" ht="14.45" x14ac:dyDescent="0.3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</row>
    <row r="28" spans="1:34" ht="14.45" x14ac:dyDescent="0.3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</row>
    <row r="29" spans="1:34" ht="14.45" x14ac:dyDescent="0.3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</row>
    <row r="30" spans="1:34" ht="14.45" x14ac:dyDescent="0.3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</row>
    <row r="31" spans="1:34" ht="14.45" x14ac:dyDescent="0.3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</row>
    <row r="32" spans="1:34" ht="14.45" x14ac:dyDescent="0.3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</row>
    <row r="33" spans="1:34" ht="14.45" x14ac:dyDescent="0.3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</row>
    <row r="34" spans="1:34" ht="14.45" x14ac:dyDescent="0.3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</row>
    <row r="35" spans="1:34" ht="14.45" x14ac:dyDescent="0.3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</row>
    <row r="36" spans="1:34" ht="14.45" x14ac:dyDescent="0.3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</row>
    <row r="37" spans="1:34" ht="14.45" x14ac:dyDescent="0.3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ht="14.45" x14ac:dyDescent="0.3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 spans="1:34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</row>
    <row r="40" spans="1:34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</row>
    <row r="41" spans="1:34" x14ac:dyDescent="0.2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</row>
    <row r="42" spans="1:34" x14ac:dyDescent="0.2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</row>
    <row r="43" spans="1:34" x14ac:dyDescent="0.2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</row>
    <row r="44" spans="1:34" x14ac:dyDescent="0.2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34" x14ac:dyDescent="0.2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34" x14ac:dyDescent="0.2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</row>
    <row r="47" spans="1:34" x14ac:dyDescent="0.2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34" x14ac:dyDescent="0.2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x14ac:dyDescent="0.2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x14ac:dyDescent="0.2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x14ac:dyDescent="0.2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x14ac:dyDescent="0.2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x14ac:dyDescent="0.2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x14ac:dyDescent="0.2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x14ac:dyDescent="0.2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x14ac:dyDescent="0.2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x14ac:dyDescent="0.2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x14ac:dyDescent="0.2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x14ac:dyDescent="0.2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x14ac:dyDescent="0.2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x14ac:dyDescent="0.2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x14ac:dyDescent="0.2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x14ac:dyDescent="0.2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:34" x14ac:dyDescent="0.2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</row>
    <row r="66" spans="1:34" x14ac:dyDescent="0.2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</row>
    <row r="67" spans="1:34" x14ac:dyDescent="0.2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</row>
    <row r="68" spans="1:34" x14ac:dyDescent="0.2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</row>
    <row r="69" spans="1:34" x14ac:dyDescent="0.2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</row>
    <row r="70" spans="1:34" x14ac:dyDescent="0.2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</row>
    <row r="71" spans="1:34" x14ac:dyDescent="0.2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</row>
    <row r="72" spans="1:34" x14ac:dyDescent="0.2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</row>
    <row r="73" spans="1:34" x14ac:dyDescent="0.2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</row>
    <row r="74" spans="1:34" x14ac:dyDescent="0.2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:34" x14ac:dyDescent="0.2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:34" x14ac:dyDescent="0.2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:34" x14ac:dyDescent="0.2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  <row r="78" spans="1:34" x14ac:dyDescent="0.2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</row>
    <row r="79" spans="1:34" x14ac:dyDescent="0.2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</row>
    <row r="80" spans="1:34" x14ac:dyDescent="0.2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</row>
    <row r="81" spans="1:34" x14ac:dyDescent="0.2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</row>
    <row r="82" spans="1:34" x14ac:dyDescent="0.2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</row>
    <row r="83" spans="1:34" x14ac:dyDescent="0.2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</row>
    <row r="84" spans="1:34" x14ac:dyDescent="0.2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</row>
    <row r="85" spans="1:34" x14ac:dyDescent="0.2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</row>
    <row r="86" spans="1:34" x14ac:dyDescent="0.2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</row>
    <row r="87" spans="1:34" x14ac:dyDescent="0.2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</row>
    <row r="88" spans="1:34" x14ac:dyDescent="0.2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</row>
    <row r="89" spans="1:34" x14ac:dyDescent="0.2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</row>
    <row r="90" spans="1:34" x14ac:dyDescent="0.2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</row>
    <row r="91" spans="1:34" x14ac:dyDescent="0.2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</row>
    <row r="92" spans="1:34" x14ac:dyDescent="0.2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</row>
    <row r="93" spans="1:34" x14ac:dyDescent="0.2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</row>
    <row r="94" spans="1:34" x14ac:dyDescent="0.2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</row>
    <row r="95" spans="1:34" x14ac:dyDescent="0.2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</row>
  </sheetData>
  <mergeCells count="17">
    <mergeCell ref="B23:C23"/>
    <mergeCell ref="A3:A5"/>
    <mergeCell ref="A6:J6"/>
    <mergeCell ref="A18:J18"/>
    <mergeCell ref="A16:J16"/>
    <mergeCell ref="A11:J11"/>
    <mergeCell ref="A7:J7"/>
    <mergeCell ref="E3:E5"/>
    <mergeCell ref="D3:D5"/>
    <mergeCell ref="C3:C5"/>
    <mergeCell ref="B3:B5"/>
    <mergeCell ref="B1:C1"/>
    <mergeCell ref="A2:J2"/>
    <mergeCell ref="I3:J3"/>
    <mergeCell ref="H3:H5"/>
    <mergeCell ref="G3:G5"/>
    <mergeCell ref="F3:F5"/>
  </mergeCells>
  <conditionalFormatting sqref="I8">
    <cfRule type="cellIs" dxfId="13" priority="9" stopIfTrue="1" operator="greaterThan">
      <formula>0</formula>
    </cfRule>
  </conditionalFormatting>
  <conditionalFormatting sqref="I9">
    <cfRule type="cellIs" dxfId="12" priority="8" stopIfTrue="1" operator="greaterThan">
      <formula>0</formula>
    </cfRule>
  </conditionalFormatting>
  <conditionalFormatting sqref="I10">
    <cfRule type="cellIs" dxfId="11" priority="7" stopIfTrue="1" operator="greaterThan">
      <formula>0</formula>
    </cfRule>
  </conditionalFormatting>
  <conditionalFormatting sqref="I12">
    <cfRule type="cellIs" dxfId="10" priority="6" stopIfTrue="1" operator="greaterThan">
      <formula>0</formula>
    </cfRule>
  </conditionalFormatting>
  <conditionalFormatting sqref="I13">
    <cfRule type="cellIs" dxfId="9" priority="5" stopIfTrue="1" operator="greaterThan">
      <formula>0</formula>
    </cfRule>
  </conditionalFormatting>
  <conditionalFormatting sqref="I14">
    <cfRule type="cellIs" dxfId="8" priority="4" stopIfTrue="1" operator="greaterThan">
      <formula>0</formula>
    </cfRule>
  </conditionalFormatting>
  <conditionalFormatting sqref="I15">
    <cfRule type="cellIs" dxfId="7" priority="3" stopIfTrue="1" operator="greaterThan">
      <formula>0</formula>
    </cfRule>
  </conditionalFormatting>
  <conditionalFormatting sqref="I17">
    <cfRule type="cellIs" dxfId="6" priority="2" stopIfTrue="1" operator="greaterThan">
      <formula>0</formula>
    </cfRule>
  </conditionalFormatting>
  <conditionalFormatting sqref="I19">
    <cfRule type="cellIs" dxfId="5" priority="1" stopIfTrue="1" operator="greaterThan">
      <formula>0</formula>
    </cfRule>
  </conditionalFormatting>
  <hyperlinks>
    <hyperlink ref="B1:C1" location="ЗАКАЗ!A1" display="Общая сумма ЗАКАЗА"/>
    <hyperlink ref="B23:C23" location="ЗАКАЗ!A1" display="Общая сумма ЗАКАЗА"/>
  </hyperlinks>
  <pageMargins left="0.70866141732283472" right="0.70866141732283472" top="0.74803149606299213" bottom="0.74803149606299213" header="0.31496062992125984" footer="0.31496062992125984"/>
  <pageSetup paperSize="9" scale="38" fitToHeight="2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6" tint="0.59999389629810485"/>
    <pageSetUpPr fitToPage="1"/>
  </sheetPr>
  <dimension ref="A1:AJ43"/>
  <sheetViews>
    <sheetView zoomScale="70" zoomScaleNormal="70" workbookViewId="0">
      <pane ySplit="5" topLeftCell="A6" activePane="bottomLeft" state="frozen"/>
      <selection pane="bottomLeft" activeCell="F1" sqref="F1:F1048576"/>
    </sheetView>
  </sheetViews>
  <sheetFormatPr defaultColWidth="8.7109375" defaultRowHeight="15" x14ac:dyDescent="0.25"/>
  <cols>
    <col min="1" max="1" width="5.7109375" style="13" customWidth="1"/>
    <col min="2" max="2" width="11.7109375" style="13" customWidth="1"/>
    <col min="3" max="3" width="19.5703125" style="13" customWidth="1"/>
    <col min="4" max="4" width="85.140625" style="13" customWidth="1"/>
    <col min="5" max="5" width="12.42578125" style="5" customWidth="1"/>
    <col min="6" max="7" width="20.7109375" style="5" customWidth="1"/>
    <col min="8" max="9" width="9.7109375" style="13" customWidth="1"/>
    <col min="10" max="257" width="8.7109375" style="13"/>
    <col min="258" max="258" width="4.7109375" style="13" customWidth="1"/>
    <col min="259" max="259" width="10.7109375" style="13" customWidth="1"/>
    <col min="260" max="260" width="14.28515625" style="13" customWidth="1"/>
    <col min="261" max="261" width="59.7109375" style="13" customWidth="1"/>
    <col min="262" max="262" width="13.5703125" style="13" customWidth="1"/>
    <col min="263" max="263" width="15.28515625" style="13" customWidth="1"/>
    <col min="264" max="264" width="13.140625" style="13" customWidth="1"/>
    <col min="265" max="265" width="13.5703125" style="13" customWidth="1"/>
    <col min="266" max="513" width="8.7109375" style="13"/>
    <col min="514" max="514" width="4.7109375" style="13" customWidth="1"/>
    <col min="515" max="515" width="10.7109375" style="13" customWidth="1"/>
    <col min="516" max="516" width="14.28515625" style="13" customWidth="1"/>
    <col min="517" max="517" width="59.7109375" style="13" customWidth="1"/>
    <col min="518" max="518" width="13.5703125" style="13" customWidth="1"/>
    <col min="519" max="519" width="15.28515625" style="13" customWidth="1"/>
    <col min="520" max="520" width="13.140625" style="13" customWidth="1"/>
    <col min="521" max="521" width="13.5703125" style="13" customWidth="1"/>
    <col min="522" max="769" width="8.7109375" style="13"/>
    <col min="770" max="770" width="4.7109375" style="13" customWidth="1"/>
    <col min="771" max="771" width="10.7109375" style="13" customWidth="1"/>
    <col min="772" max="772" width="14.28515625" style="13" customWidth="1"/>
    <col min="773" max="773" width="59.7109375" style="13" customWidth="1"/>
    <col min="774" max="774" width="13.5703125" style="13" customWidth="1"/>
    <col min="775" max="775" width="15.28515625" style="13" customWidth="1"/>
    <col min="776" max="776" width="13.140625" style="13" customWidth="1"/>
    <col min="777" max="777" width="13.5703125" style="13" customWidth="1"/>
    <col min="778" max="1025" width="8.7109375" style="13"/>
    <col min="1026" max="1026" width="4.7109375" style="13" customWidth="1"/>
    <col min="1027" max="1027" width="10.7109375" style="13" customWidth="1"/>
    <col min="1028" max="1028" width="14.28515625" style="13" customWidth="1"/>
    <col min="1029" max="1029" width="59.7109375" style="13" customWidth="1"/>
    <col min="1030" max="1030" width="13.5703125" style="13" customWidth="1"/>
    <col min="1031" max="1031" width="15.28515625" style="13" customWidth="1"/>
    <col min="1032" max="1032" width="13.140625" style="13" customWidth="1"/>
    <col min="1033" max="1033" width="13.5703125" style="13" customWidth="1"/>
    <col min="1034" max="1281" width="8.7109375" style="13"/>
    <col min="1282" max="1282" width="4.7109375" style="13" customWidth="1"/>
    <col min="1283" max="1283" width="10.7109375" style="13" customWidth="1"/>
    <col min="1284" max="1284" width="14.28515625" style="13" customWidth="1"/>
    <col min="1285" max="1285" width="59.7109375" style="13" customWidth="1"/>
    <col min="1286" max="1286" width="13.5703125" style="13" customWidth="1"/>
    <col min="1287" max="1287" width="15.28515625" style="13" customWidth="1"/>
    <col min="1288" max="1288" width="13.140625" style="13" customWidth="1"/>
    <col min="1289" max="1289" width="13.5703125" style="13" customWidth="1"/>
    <col min="1290" max="1537" width="8.7109375" style="13"/>
    <col min="1538" max="1538" width="4.7109375" style="13" customWidth="1"/>
    <col min="1539" max="1539" width="10.7109375" style="13" customWidth="1"/>
    <col min="1540" max="1540" width="14.28515625" style="13" customWidth="1"/>
    <col min="1541" max="1541" width="59.7109375" style="13" customWidth="1"/>
    <col min="1542" max="1542" width="13.5703125" style="13" customWidth="1"/>
    <col min="1543" max="1543" width="15.28515625" style="13" customWidth="1"/>
    <col min="1544" max="1544" width="13.140625" style="13" customWidth="1"/>
    <col min="1545" max="1545" width="13.5703125" style="13" customWidth="1"/>
    <col min="1546" max="1793" width="8.7109375" style="13"/>
    <col min="1794" max="1794" width="4.7109375" style="13" customWidth="1"/>
    <col min="1795" max="1795" width="10.7109375" style="13" customWidth="1"/>
    <col min="1796" max="1796" width="14.28515625" style="13" customWidth="1"/>
    <col min="1797" max="1797" width="59.7109375" style="13" customWidth="1"/>
    <col min="1798" max="1798" width="13.5703125" style="13" customWidth="1"/>
    <col min="1799" max="1799" width="15.28515625" style="13" customWidth="1"/>
    <col min="1800" max="1800" width="13.140625" style="13" customWidth="1"/>
    <col min="1801" max="1801" width="13.5703125" style="13" customWidth="1"/>
    <col min="1802" max="2049" width="8.7109375" style="13"/>
    <col min="2050" max="2050" width="4.7109375" style="13" customWidth="1"/>
    <col min="2051" max="2051" width="10.7109375" style="13" customWidth="1"/>
    <col min="2052" max="2052" width="14.28515625" style="13" customWidth="1"/>
    <col min="2053" max="2053" width="59.7109375" style="13" customWidth="1"/>
    <col min="2054" max="2054" width="13.5703125" style="13" customWidth="1"/>
    <col min="2055" max="2055" width="15.28515625" style="13" customWidth="1"/>
    <col min="2056" max="2056" width="13.140625" style="13" customWidth="1"/>
    <col min="2057" max="2057" width="13.5703125" style="13" customWidth="1"/>
    <col min="2058" max="2305" width="8.7109375" style="13"/>
    <col min="2306" max="2306" width="4.7109375" style="13" customWidth="1"/>
    <col min="2307" max="2307" width="10.7109375" style="13" customWidth="1"/>
    <col min="2308" max="2308" width="14.28515625" style="13" customWidth="1"/>
    <col min="2309" max="2309" width="59.7109375" style="13" customWidth="1"/>
    <col min="2310" max="2310" width="13.5703125" style="13" customWidth="1"/>
    <col min="2311" max="2311" width="15.28515625" style="13" customWidth="1"/>
    <col min="2312" max="2312" width="13.140625" style="13" customWidth="1"/>
    <col min="2313" max="2313" width="13.5703125" style="13" customWidth="1"/>
    <col min="2314" max="2561" width="8.7109375" style="13"/>
    <col min="2562" max="2562" width="4.7109375" style="13" customWidth="1"/>
    <col min="2563" max="2563" width="10.7109375" style="13" customWidth="1"/>
    <col min="2564" max="2564" width="14.28515625" style="13" customWidth="1"/>
    <col min="2565" max="2565" width="59.7109375" style="13" customWidth="1"/>
    <col min="2566" max="2566" width="13.5703125" style="13" customWidth="1"/>
    <col min="2567" max="2567" width="15.28515625" style="13" customWidth="1"/>
    <col min="2568" max="2568" width="13.140625" style="13" customWidth="1"/>
    <col min="2569" max="2569" width="13.5703125" style="13" customWidth="1"/>
    <col min="2570" max="2817" width="8.7109375" style="13"/>
    <col min="2818" max="2818" width="4.7109375" style="13" customWidth="1"/>
    <col min="2819" max="2819" width="10.7109375" style="13" customWidth="1"/>
    <col min="2820" max="2820" width="14.28515625" style="13" customWidth="1"/>
    <col min="2821" max="2821" width="59.7109375" style="13" customWidth="1"/>
    <col min="2822" max="2822" width="13.5703125" style="13" customWidth="1"/>
    <col min="2823" max="2823" width="15.28515625" style="13" customWidth="1"/>
    <col min="2824" max="2824" width="13.140625" style="13" customWidth="1"/>
    <col min="2825" max="2825" width="13.5703125" style="13" customWidth="1"/>
    <col min="2826" max="3073" width="8.7109375" style="13"/>
    <col min="3074" max="3074" width="4.7109375" style="13" customWidth="1"/>
    <col min="3075" max="3075" width="10.7109375" style="13" customWidth="1"/>
    <col min="3076" max="3076" width="14.28515625" style="13" customWidth="1"/>
    <col min="3077" max="3077" width="59.7109375" style="13" customWidth="1"/>
    <col min="3078" max="3078" width="13.5703125" style="13" customWidth="1"/>
    <col min="3079" max="3079" width="15.28515625" style="13" customWidth="1"/>
    <col min="3080" max="3080" width="13.140625" style="13" customWidth="1"/>
    <col min="3081" max="3081" width="13.5703125" style="13" customWidth="1"/>
    <col min="3082" max="3329" width="8.7109375" style="13"/>
    <col min="3330" max="3330" width="4.7109375" style="13" customWidth="1"/>
    <col min="3331" max="3331" width="10.7109375" style="13" customWidth="1"/>
    <col min="3332" max="3332" width="14.28515625" style="13" customWidth="1"/>
    <col min="3333" max="3333" width="59.7109375" style="13" customWidth="1"/>
    <col min="3334" max="3334" width="13.5703125" style="13" customWidth="1"/>
    <col min="3335" max="3335" width="15.28515625" style="13" customWidth="1"/>
    <col min="3336" max="3336" width="13.140625" style="13" customWidth="1"/>
    <col min="3337" max="3337" width="13.5703125" style="13" customWidth="1"/>
    <col min="3338" max="3585" width="8.7109375" style="13"/>
    <col min="3586" max="3586" width="4.7109375" style="13" customWidth="1"/>
    <col min="3587" max="3587" width="10.7109375" style="13" customWidth="1"/>
    <col min="3588" max="3588" width="14.28515625" style="13" customWidth="1"/>
    <col min="3589" max="3589" width="59.7109375" style="13" customWidth="1"/>
    <col min="3590" max="3590" width="13.5703125" style="13" customWidth="1"/>
    <col min="3591" max="3591" width="15.28515625" style="13" customWidth="1"/>
    <col min="3592" max="3592" width="13.140625" style="13" customWidth="1"/>
    <col min="3593" max="3593" width="13.5703125" style="13" customWidth="1"/>
    <col min="3594" max="3841" width="8.7109375" style="13"/>
    <col min="3842" max="3842" width="4.7109375" style="13" customWidth="1"/>
    <col min="3843" max="3843" width="10.7109375" style="13" customWidth="1"/>
    <col min="3844" max="3844" width="14.28515625" style="13" customWidth="1"/>
    <col min="3845" max="3845" width="59.7109375" style="13" customWidth="1"/>
    <col min="3846" max="3846" width="13.5703125" style="13" customWidth="1"/>
    <col min="3847" max="3847" width="15.28515625" style="13" customWidth="1"/>
    <col min="3848" max="3848" width="13.140625" style="13" customWidth="1"/>
    <col min="3849" max="3849" width="13.5703125" style="13" customWidth="1"/>
    <col min="3850" max="4097" width="8.7109375" style="13"/>
    <col min="4098" max="4098" width="4.7109375" style="13" customWidth="1"/>
    <col min="4099" max="4099" width="10.7109375" style="13" customWidth="1"/>
    <col min="4100" max="4100" width="14.28515625" style="13" customWidth="1"/>
    <col min="4101" max="4101" width="59.7109375" style="13" customWidth="1"/>
    <col min="4102" max="4102" width="13.5703125" style="13" customWidth="1"/>
    <col min="4103" max="4103" width="15.28515625" style="13" customWidth="1"/>
    <col min="4104" max="4104" width="13.140625" style="13" customWidth="1"/>
    <col min="4105" max="4105" width="13.5703125" style="13" customWidth="1"/>
    <col min="4106" max="4353" width="8.7109375" style="13"/>
    <col min="4354" max="4354" width="4.7109375" style="13" customWidth="1"/>
    <col min="4355" max="4355" width="10.7109375" style="13" customWidth="1"/>
    <col min="4356" max="4356" width="14.28515625" style="13" customWidth="1"/>
    <col min="4357" max="4357" width="59.7109375" style="13" customWidth="1"/>
    <col min="4358" max="4358" width="13.5703125" style="13" customWidth="1"/>
    <col min="4359" max="4359" width="15.28515625" style="13" customWidth="1"/>
    <col min="4360" max="4360" width="13.140625" style="13" customWidth="1"/>
    <col min="4361" max="4361" width="13.5703125" style="13" customWidth="1"/>
    <col min="4362" max="4609" width="8.7109375" style="13"/>
    <col min="4610" max="4610" width="4.7109375" style="13" customWidth="1"/>
    <col min="4611" max="4611" width="10.7109375" style="13" customWidth="1"/>
    <col min="4612" max="4612" width="14.28515625" style="13" customWidth="1"/>
    <col min="4613" max="4613" width="59.7109375" style="13" customWidth="1"/>
    <col min="4614" max="4614" width="13.5703125" style="13" customWidth="1"/>
    <col min="4615" max="4615" width="15.28515625" style="13" customWidth="1"/>
    <col min="4616" max="4616" width="13.140625" style="13" customWidth="1"/>
    <col min="4617" max="4617" width="13.5703125" style="13" customWidth="1"/>
    <col min="4618" max="4865" width="8.7109375" style="13"/>
    <col min="4866" max="4866" width="4.7109375" style="13" customWidth="1"/>
    <col min="4867" max="4867" width="10.7109375" style="13" customWidth="1"/>
    <col min="4868" max="4868" width="14.28515625" style="13" customWidth="1"/>
    <col min="4869" max="4869" width="59.7109375" style="13" customWidth="1"/>
    <col min="4870" max="4870" width="13.5703125" style="13" customWidth="1"/>
    <col min="4871" max="4871" width="15.28515625" style="13" customWidth="1"/>
    <col min="4872" max="4872" width="13.140625" style="13" customWidth="1"/>
    <col min="4873" max="4873" width="13.5703125" style="13" customWidth="1"/>
    <col min="4874" max="5121" width="8.7109375" style="13"/>
    <col min="5122" max="5122" width="4.7109375" style="13" customWidth="1"/>
    <col min="5123" max="5123" width="10.7109375" style="13" customWidth="1"/>
    <col min="5124" max="5124" width="14.28515625" style="13" customWidth="1"/>
    <col min="5125" max="5125" width="59.7109375" style="13" customWidth="1"/>
    <col min="5126" max="5126" width="13.5703125" style="13" customWidth="1"/>
    <col min="5127" max="5127" width="15.28515625" style="13" customWidth="1"/>
    <col min="5128" max="5128" width="13.140625" style="13" customWidth="1"/>
    <col min="5129" max="5129" width="13.5703125" style="13" customWidth="1"/>
    <col min="5130" max="5377" width="8.7109375" style="13"/>
    <col min="5378" max="5378" width="4.7109375" style="13" customWidth="1"/>
    <col min="5379" max="5379" width="10.7109375" style="13" customWidth="1"/>
    <col min="5380" max="5380" width="14.28515625" style="13" customWidth="1"/>
    <col min="5381" max="5381" width="59.7109375" style="13" customWidth="1"/>
    <col min="5382" max="5382" width="13.5703125" style="13" customWidth="1"/>
    <col min="5383" max="5383" width="15.28515625" style="13" customWidth="1"/>
    <col min="5384" max="5384" width="13.140625" style="13" customWidth="1"/>
    <col min="5385" max="5385" width="13.5703125" style="13" customWidth="1"/>
    <col min="5386" max="5633" width="8.7109375" style="13"/>
    <col min="5634" max="5634" width="4.7109375" style="13" customWidth="1"/>
    <col min="5635" max="5635" width="10.7109375" style="13" customWidth="1"/>
    <col min="5636" max="5636" width="14.28515625" style="13" customWidth="1"/>
    <col min="5637" max="5637" width="59.7109375" style="13" customWidth="1"/>
    <col min="5638" max="5638" width="13.5703125" style="13" customWidth="1"/>
    <col min="5639" max="5639" width="15.28515625" style="13" customWidth="1"/>
    <col min="5640" max="5640" width="13.140625" style="13" customWidth="1"/>
    <col min="5641" max="5641" width="13.5703125" style="13" customWidth="1"/>
    <col min="5642" max="5889" width="8.7109375" style="13"/>
    <col min="5890" max="5890" width="4.7109375" style="13" customWidth="1"/>
    <col min="5891" max="5891" width="10.7109375" style="13" customWidth="1"/>
    <col min="5892" max="5892" width="14.28515625" style="13" customWidth="1"/>
    <col min="5893" max="5893" width="59.7109375" style="13" customWidth="1"/>
    <col min="5894" max="5894" width="13.5703125" style="13" customWidth="1"/>
    <col min="5895" max="5895" width="15.28515625" style="13" customWidth="1"/>
    <col min="5896" max="5896" width="13.140625" style="13" customWidth="1"/>
    <col min="5897" max="5897" width="13.5703125" style="13" customWidth="1"/>
    <col min="5898" max="6145" width="8.7109375" style="13"/>
    <col min="6146" max="6146" width="4.7109375" style="13" customWidth="1"/>
    <col min="6147" max="6147" width="10.7109375" style="13" customWidth="1"/>
    <col min="6148" max="6148" width="14.28515625" style="13" customWidth="1"/>
    <col min="6149" max="6149" width="59.7109375" style="13" customWidth="1"/>
    <col min="6150" max="6150" width="13.5703125" style="13" customWidth="1"/>
    <col min="6151" max="6151" width="15.28515625" style="13" customWidth="1"/>
    <col min="6152" max="6152" width="13.140625" style="13" customWidth="1"/>
    <col min="6153" max="6153" width="13.5703125" style="13" customWidth="1"/>
    <col min="6154" max="6401" width="8.7109375" style="13"/>
    <col min="6402" max="6402" width="4.7109375" style="13" customWidth="1"/>
    <col min="6403" max="6403" width="10.7109375" style="13" customWidth="1"/>
    <col min="6404" max="6404" width="14.28515625" style="13" customWidth="1"/>
    <col min="6405" max="6405" width="59.7109375" style="13" customWidth="1"/>
    <col min="6406" max="6406" width="13.5703125" style="13" customWidth="1"/>
    <col min="6407" max="6407" width="15.28515625" style="13" customWidth="1"/>
    <col min="6408" max="6408" width="13.140625" style="13" customWidth="1"/>
    <col min="6409" max="6409" width="13.5703125" style="13" customWidth="1"/>
    <col min="6410" max="6657" width="8.7109375" style="13"/>
    <col min="6658" max="6658" width="4.7109375" style="13" customWidth="1"/>
    <col min="6659" max="6659" width="10.7109375" style="13" customWidth="1"/>
    <col min="6660" max="6660" width="14.28515625" style="13" customWidth="1"/>
    <col min="6661" max="6661" width="59.7109375" style="13" customWidth="1"/>
    <col min="6662" max="6662" width="13.5703125" style="13" customWidth="1"/>
    <col min="6663" max="6663" width="15.28515625" style="13" customWidth="1"/>
    <col min="6664" max="6664" width="13.140625" style="13" customWidth="1"/>
    <col min="6665" max="6665" width="13.5703125" style="13" customWidth="1"/>
    <col min="6666" max="6913" width="8.7109375" style="13"/>
    <col min="6914" max="6914" width="4.7109375" style="13" customWidth="1"/>
    <col min="6915" max="6915" width="10.7109375" style="13" customWidth="1"/>
    <col min="6916" max="6916" width="14.28515625" style="13" customWidth="1"/>
    <col min="6917" max="6917" width="59.7109375" style="13" customWidth="1"/>
    <col min="6918" max="6918" width="13.5703125" style="13" customWidth="1"/>
    <col min="6919" max="6919" width="15.28515625" style="13" customWidth="1"/>
    <col min="6920" max="6920" width="13.140625" style="13" customWidth="1"/>
    <col min="6921" max="6921" width="13.5703125" style="13" customWidth="1"/>
    <col min="6922" max="7169" width="8.7109375" style="13"/>
    <col min="7170" max="7170" width="4.7109375" style="13" customWidth="1"/>
    <col min="7171" max="7171" width="10.7109375" style="13" customWidth="1"/>
    <col min="7172" max="7172" width="14.28515625" style="13" customWidth="1"/>
    <col min="7173" max="7173" width="59.7109375" style="13" customWidth="1"/>
    <col min="7174" max="7174" width="13.5703125" style="13" customWidth="1"/>
    <col min="7175" max="7175" width="15.28515625" style="13" customWidth="1"/>
    <col min="7176" max="7176" width="13.140625" style="13" customWidth="1"/>
    <col min="7177" max="7177" width="13.5703125" style="13" customWidth="1"/>
    <col min="7178" max="7425" width="8.7109375" style="13"/>
    <col min="7426" max="7426" width="4.7109375" style="13" customWidth="1"/>
    <col min="7427" max="7427" width="10.7109375" style="13" customWidth="1"/>
    <col min="7428" max="7428" width="14.28515625" style="13" customWidth="1"/>
    <col min="7429" max="7429" width="59.7109375" style="13" customWidth="1"/>
    <col min="7430" max="7430" width="13.5703125" style="13" customWidth="1"/>
    <col min="7431" max="7431" width="15.28515625" style="13" customWidth="1"/>
    <col min="7432" max="7432" width="13.140625" style="13" customWidth="1"/>
    <col min="7433" max="7433" width="13.5703125" style="13" customWidth="1"/>
    <col min="7434" max="7681" width="8.7109375" style="13"/>
    <col min="7682" max="7682" width="4.7109375" style="13" customWidth="1"/>
    <col min="7683" max="7683" width="10.7109375" style="13" customWidth="1"/>
    <col min="7684" max="7684" width="14.28515625" style="13" customWidth="1"/>
    <col min="7685" max="7685" width="59.7109375" style="13" customWidth="1"/>
    <col min="7686" max="7686" width="13.5703125" style="13" customWidth="1"/>
    <col min="7687" max="7687" width="15.28515625" style="13" customWidth="1"/>
    <col min="7688" max="7688" width="13.140625" style="13" customWidth="1"/>
    <col min="7689" max="7689" width="13.5703125" style="13" customWidth="1"/>
    <col min="7690" max="7937" width="8.7109375" style="13"/>
    <col min="7938" max="7938" width="4.7109375" style="13" customWidth="1"/>
    <col min="7939" max="7939" width="10.7109375" style="13" customWidth="1"/>
    <col min="7940" max="7940" width="14.28515625" style="13" customWidth="1"/>
    <col min="7941" max="7941" width="59.7109375" style="13" customWidth="1"/>
    <col min="7942" max="7942" width="13.5703125" style="13" customWidth="1"/>
    <col min="7943" max="7943" width="15.28515625" style="13" customWidth="1"/>
    <col min="7944" max="7944" width="13.140625" style="13" customWidth="1"/>
    <col min="7945" max="7945" width="13.5703125" style="13" customWidth="1"/>
    <col min="7946" max="8193" width="8.7109375" style="13"/>
    <col min="8194" max="8194" width="4.7109375" style="13" customWidth="1"/>
    <col min="8195" max="8195" width="10.7109375" style="13" customWidth="1"/>
    <col min="8196" max="8196" width="14.28515625" style="13" customWidth="1"/>
    <col min="8197" max="8197" width="59.7109375" style="13" customWidth="1"/>
    <col min="8198" max="8198" width="13.5703125" style="13" customWidth="1"/>
    <col min="8199" max="8199" width="15.28515625" style="13" customWidth="1"/>
    <col min="8200" max="8200" width="13.140625" style="13" customWidth="1"/>
    <col min="8201" max="8201" width="13.5703125" style="13" customWidth="1"/>
    <col min="8202" max="8449" width="8.7109375" style="13"/>
    <col min="8450" max="8450" width="4.7109375" style="13" customWidth="1"/>
    <col min="8451" max="8451" width="10.7109375" style="13" customWidth="1"/>
    <col min="8452" max="8452" width="14.28515625" style="13" customWidth="1"/>
    <col min="8453" max="8453" width="59.7109375" style="13" customWidth="1"/>
    <col min="8454" max="8454" width="13.5703125" style="13" customWidth="1"/>
    <col min="8455" max="8455" width="15.28515625" style="13" customWidth="1"/>
    <col min="8456" max="8456" width="13.140625" style="13" customWidth="1"/>
    <col min="8457" max="8457" width="13.5703125" style="13" customWidth="1"/>
    <col min="8458" max="8705" width="8.7109375" style="13"/>
    <col min="8706" max="8706" width="4.7109375" style="13" customWidth="1"/>
    <col min="8707" max="8707" width="10.7109375" style="13" customWidth="1"/>
    <col min="8708" max="8708" width="14.28515625" style="13" customWidth="1"/>
    <col min="8709" max="8709" width="59.7109375" style="13" customWidth="1"/>
    <col min="8710" max="8710" width="13.5703125" style="13" customWidth="1"/>
    <col min="8711" max="8711" width="15.28515625" style="13" customWidth="1"/>
    <col min="8712" max="8712" width="13.140625" style="13" customWidth="1"/>
    <col min="8713" max="8713" width="13.5703125" style="13" customWidth="1"/>
    <col min="8714" max="8961" width="8.7109375" style="13"/>
    <col min="8962" max="8962" width="4.7109375" style="13" customWidth="1"/>
    <col min="8963" max="8963" width="10.7109375" style="13" customWidth="1"/>
    <col min="8964" max="8964" width="14.28515625" style="13" customWidth="1"/>
    <col min="8965" max="8965" width="59.7109375" style="13" customWidth="1"/>
    <col min="8966" max="8966" width="13.5703125" style="13" customWidth="1"/>
    <col min="8967" max="8967" width="15.28515625" style="13" customWidth="1"/>
    <col min="8968" max="8968" width="13.140625" style="13" customWidth="1"/>
    <col min="8969" max="8969" width="13.5703125" style="13" customWidth="1"/>
    <col min="8970" max="9217" width="8.7109375" style="13"/>
    <col min="9218" max="9218" width="4.7109375" style="13" customWidth="1"/>
    <col min="9219" max="9219" width="10.7109375" style="13" customWidth="1"/>
    <col min="9220" max="9220" width="14.28515625" style="13" customWidth="1"/>
    <col min="9221" max="9221" width="59.7109375" style="13" customWidth="1"/>
    <col min="9222" max="9222" width="13.5703125" style="13" customWidth="1"/>
    <col min="9223" max="9223" width="15.28515625" style="13" customWidth="1"/>
    <col min="9224" max="9224" width="13.140625" style="13" customWidth="1"/>
    <col min="9225" max="9225" width="13.5703125" style="13" customWidth="1"/>
    <col min="9226" max="9473" width="8.7109375" style="13"/>
    <col min="9474" max="9474" width="4.7109375" style="13" customWidth="1"/>
    <col min="9475" max="9475" width="10.7109375" style="13" customWidth="1"/>
    <col min="9476" max="9476" width="14.28515625" style="13" customWidth="1"/>
    <col min="9477" max="9477" width="59.7109375" style="13" customWidth="1"/>
    <col min="9478" max="9478" width="13.5703125" style="13" customWidth="1"/>
    <col min="9479" max="9479" width="15.28515625" style="13" customWidth="1"/>
    <col min="9480" max="9480" width="13.140625" style="13" customWidth="1"/>
    <col min="9481" max="9481" width="13.5703125" style="13" customWidth="1"/>
    <col min="9482" max="9729" width="8.7109375" style="13"/>
    <col min="9730" max="9730" width="4.7109375" style="13" customWidth="1"/>
    <col min="9731" max="9731" width="10.7109375" style="13" customWidth="1"/>
    <col min="9732" max="9732" width="14.28515625" style="13" customWidth="1"/>
    <col min="9733" max="9733" width="59.7109375" style="13" customWidth="1"/>
    <col min="9734" max="9734" width="13.5703125" style="13" customWidth="1"/>
    <col min="9735" max="9735" width="15.28515625" style="13" customWidth="1"/>
    <col min="9736" max="9736" width="13.140625" style="13" customWidth="1"/>
    <col min="9737" max="9737" width="13.5703125" style="13" customWidth="1"/>
    <col min="9738" max="9985" width="8.7109375" style="13"/>
    <col min="9986" max="9986" width="4.7109375" style="13" customWidth="1"/>
    <col min="9987" max="9987" width="10.7109375" style="13" customWidth="1"/>
    <col min="9988" max="9988" width="14.28515625" style="13" customWidth="1"/>
    <col min="9989" max="9989" width="59.7109375" style="13" customWidth="1"/>
    <col min="9990" max="9990" width="13.5703125" style="13" customWidth="1"/>
    <col min="9991" max="9991" width="15.28515625" style="13" customWidth="1"/>
    <col min="9992" max="9992" width="13.140625" style="13" customWidth="1"/>
    <col min="9993" max="9993" width="13.5703125" style="13" customWidth="1"/>
    <col min="9994" max="10241" width="8.7109375" style="13"/>
    <col min="10242" max="10242" width="4.7109375" style="13" customWidth="1"/>
    <col min="10243" max="10243" width="10.7109375" style="13" customWidth="1"/>
    <col min="10244" max="10244" width="14.28515625" style="13" customWidth="1"/>
    <col min="10245" max="10245" width="59.7109375" style="13" customWidth="1"/>
    <col min="10246" max="10246" width="13.5703125" style="13" customWidth="1"/>
    <col min="10247" max="10247" width="15.28515625" style="13" customWidth="1"/>
    <col min="10248" max="10248" width="13.140625" style="13" customWidth="1"/>
    <col min="10249" max="10249" width="13.5703125" style="13" customWidth="1"/>
    <col min="10250" max="10497" width="8.7109375" style="13"/>
    <col min="10498" max="10498" width="4.7109375" style="13" customWidth="1"/>
    <col min="10499" max="10499" width="10.7109375" style="13" customWidth="1"/>
    <col min="10500" max="10500" width="14.28515625" style="13" customWidth="1"/>
    <col min="10501" max="10501" width="59.7109375" style="13" customWidth="1"/>
    <col min="10502" max="10502" width="13.5703125" style="13" customWidth="1"/>
    <col min="10503" max="10503" width="15.28515625" style="13" customWidth="1"/>
    <col min="10504" max="10504" width="13.140625" style="13" customWidth="1"/>
    <col min="10505" max="10505" width="13.5703125" style="13" customWidth="1"/>
    <col min="10506" max="10753" width="8.7109375" style="13"/>
    <col min="10754" max="10754" width="4.7109375" style="13" customWidth="1"/>
    <col min="10755" max="10755" width="10.7109375" style="13" customWidth="1"/>
    <col min="10756" max="10756" width="14.28515625" style="13" customWidth="1"/>
    <col min="10757" max="10757" width="59.7109375" style="13" customWidth="1"/>
    <col min="10758" max="10758" width="13.5703125" style="13" customWidth="1"/>
    <col min="10759" max="10759" width="15.28515625" style="13" customWidth="1"/>
    <col min="10760" max="10760" width="13.140625" style="13" customWidth="1"/>
    <col min="10761" max="10761" width="13.5703125" style="13" customWidth="1"/>
    <col min="10762" max="11009" width="8.7109375" style="13"/>
    <col min="11010" max="11010" width="4.7109375" style="13" customWidth="1"/>
    <col min="11011" max="11011" width="10.7109375" style="13" customWidth="1"/>
    <col min="11012" max="11012" width="14.28515625" style="13" customWidth="1"/>
    <col min="11013" max="11013" width="59.7109375" style="13" customWidth="1"/>
    <col min="11014" max="11014" width="13.5703125" style="13" customWidth="1"/>
    <col min="11015" max="11015" width="15.28515625" style="13" customWidth="1"/>
    <col min="11016" max="11016" width="13.140625" style="13" customWidth="1"/>
    <col min="11017" max="11017" width="13.5703125" style="13" customWidth="1"/>
    <col min="11018" max="11265" width="8.7109375" style="13"/>
    <col min="11266" max="11266" width="4.7109375" style="13" customWidth="1"/>
    <col min="11267" max="11267" width="10.7109375" style="13" customWidth="1"/>
    <col min="11268" max="11268" width="14.28515625" style="13" customWidth="1"/>
    <col min="11269" max="11269" width="59.7109375" style="13" customWidth="1"/>
    <col min="11270" max="11270" width="13.5703125" style="13" customWidth="1"/>
    <col min="11271" max="11271" width="15.28515625" style="13" customWidth="1"/>
    <col min="11272" max="11272" width="13.140625" style="13" customWidth="1"/>
    <col min="11273" max="11273" width="13.5703125" style="13" customWidth="1"/>
    <col min="11274" max="11521" width="8.7109375" style="13"/>
    <col min="11522" max="11522" width="4.7109375" style="13" customWidth="1"/>
    <col min="11523" max="11523" width="10.7109375" style="13" customWidth="1"/>
    <col min="11524" max="11524" width="14.28515625" style="13" customWidth="1"/>
    <col min="11525" max="11525" width="59.7109375" style="13" customWidth="1"/>
    <col min="11526" max="11526" width="13.5703125" style="13" customWidth="1"/>
    <col min="11527" max="11527" width="15.28515625" style="13" customWidth="1"/>
    <col min="11528" max="11528" width="13.140625" style="13" customWidth="1"/>
    <col min="11529" max="11529" width="13.5703125" style="13" customWidth="1"/>
    <col min="11530" max="11777" width="8.7109375" style="13"/>
    <col min="11778" max="11778" width="4.7109375" style="13" customWidth="1"/>
    <col min="11779" max="11779" width="10.7109375" style="13" customWidth="1"/>
    <col min="11780" max="11780" width="14.28515625" style="13" customWidth="1"/>
    <col min="11781" max="11781" width="59.7109375" style="13" customWidth="1"/>
    <col min="11782" max="11782" width="13.5703125" style="13" customWidth="1"/>
    <col min="11783" max="11783" width="15.28515625" style="13" customWidth="1"/>
    <col min="11784" max="11784" width="13.140625" style="13" customWidth="1"/>
    <col min="11785" max="11785" width="13.5703125" style="13" customWidth="1"/>
    <col min="11786" max="12033" width="8.7109375" style="13"/>
    <col min="12034" max="12034" width="4.7109375" style="13" customWidth="1"/>
    <col min="12035" max="12035" width="10.7109375" style="13" customWidth="1"/>
    <col min="12036" max="12036" width="14.28515625" style="13" customWidth="1"/>
    <col min="12037" max="12037" width="59.7109375" style="13" customWidth="1"/>
    <col min="12038" max="12038" width="13.5703125" style="13" customWidth="1"/>
    <col min="12039" max="12039" width="15.28515625" style="13" customWidth="1"/>
    <col min="12040" max="12040" width="13.140625" style="13" customWidth="1"/>
    <col min="12041" max="12041" width="13.5703125" style="13" customWidth="1"/>
    <col min="12042" max="12289" width="8.7109375" style="13"/>
    <col min="12290" max="12290" width="4.7109375" style="13" customWidth="1"/>
    <col min="12291" max="12291" width="10.7109375" style="13" customWidth="1"/>
    <col min="12292" max="12292" width="14.28515625" style="13" customWidth="1"/>
    <col min="12293" max="12293" width="59.7109375" style="13" customWidth="1"/>
    <col min="12294" max="12294" width="13.5703125" style="13" customWidth="1"/>
    <col min="12295" max="12295" width="15.28515625" style="13" customWidth="1"/>
    <col min="12296" max="12296" width="13.140625" style="13" customWidth="1"/>
    <col min="12297" max="12297" width="13.5703125" style="13" customWidth="1"/>
    <col min="12298" max="12545" width="8.7109375" style="13"/>
    <col min="12546" max="12546" width="4.7109375" style="13" customWidth="1"/>
    <col min="12547" max="12547" width="10.7109375" style="13" customWidth="1"/>
    <col min="12548" max="12548" width="14.28515625" style="13" customWidth="1"/>
    <col min="12549" max="12549" width="59.7109375" style="13" customWidth="1"/>
    <col min="12550" max="12550" width="13.5703125" style="13" customWidth="1"/>
    <col min="12551" max="12551" width="15.28515625" style="13" customWidth="1"/>
    <col min="12552" max="12552" width="13.140625" style="13" customWidth="1"/>
    <col min="12553" max="12553" width="13.5703125" style="13" customWidth="1"/>
    <col min="12554" max="12801" width="8.7109375" style="13"/>
    <col min="12802" max="12802" width="4.7109375" style="13" customWidth="1"/>
    <col min="12803" max="12803" width="10.7109375" style="13" customWidth="1"/>
    <col min="12804" max="12804" width="14.28515625" style="13" customWidth="1"/>
    <col min="12805" max="12805" width="59.7109375" style="13" customWidth="1"/>
    <col min="12806" max="12806" width="13.5703125" style="13" customWidth="1"/>
    <col min="12807" max="12807" width="15.28515625" style="13" customWidth="1"/>
    <col min="12808" max="12808" width="13.140625" style="13" customWidth="1"/>
    <col min="12809" max="12809" width="13.5703125" style="13" customWidth="1"/>
    <col min="12810" max="13057" width="8.7109375" style="13"/>
    <col min="13058" max="13058" width="4.7109375" style="13" customWidth="1"/>
    <col min="13059" max="13059" width="10.7109375" style="13" customWidth="1"/>
    <col min="13060" max="13060" width="14.28515625" style="13" customWidth="1"/>
    <col min="13061" max="13061" width="59.7109375" style="13" customWidth="1"/>
    <col min="13062" max="13062" width="13.5703125" style="13" customWidth="1"/>
    <col min="13063" max="13063" width="15.28515625" style="13" customWidth="1"/>
    <col min="13064" max="13064" width="13.140625" style="13" customWidth="1"/>
    <col min="13065" max="13065" width="13.5703125" style="13" customWidth="1"/>
    <col min="13066" max="13313" width="8.7109375" style="13"/>
    <col min="13314" max="13314" width="4.7109375" style="13" customWidth="1"/>
    <col min="13315" max="13315" width="10.7109375" style="13" customWidth="1"/>
    <col min="13316" max="13316" width="14.28515625" style="13" customWidth="1"/>
    <col min="13317" max="13317" width="59.7109375" style="13" customWidth="1"/>
    <col min="13318" max="13318" width="13.5703125" style="13" customWidth="1"/>
    <col min="13319" max="13319" width="15.28515625" style="13" customWidth="1"/>
    <col min="13320" max="13320" width="13.140625" style="13" customWidth="1"/>
    <col min="13321" max="13321" width="13.5703125" style="13" customWidth="1"/>
    <col min="13322" max="13569" width="8.7109375" style="13"/>
    <col min="13570" max="13570" width="4.7109375" style="13" customWidth="1"/>
    <col min="13571" max="13571" width="10.7109375" style="13" customWidth="1"/>
    <col min="13572" max="13572" width="14.28515625" style="13" customWidth="1"/>
    <col min="13573" max="13573" width="59.7109375" style="13" customWidth="1"/>
    <col min="13574" max="13574" width="13.5703125" style="13" customWidth="1"/>
    <col min="13575" max="13575" width="15.28515625" style="13" customWidth="1"/>
    <col min="13576" max="13576" width="13.140625" style="13" customWidth="1"/>
    <col min="13577" max="13577" width="13.5703125" style="13" customWidth="1"/>
    <col min="13578" max="13825" width="8.7109375" style="13"/>
    <col min="13826" max="13826" width="4.7109375" style="13" customWidth="1"/>
    <col min="13827" max="13827" width="10.7109375" style="13" customWidth="1"/>
    <col min="13828" max="13828" width="14.28515625" style="13" customWidth="1"/>
    <col min="13829" max="13829" width="59.7109375" style="13" customWidth="1"/>
    <col min="13830" max="13830" width="13.5703125" style="13" customWidth="1"/>
    <col min="13831" max="13831" width="15.28515625" style="13" customWidth="1"/>
    <col min="13832" max="13832" width="13.140625" style="13" customWidth="1"/>
    <col min="13833" max="13833" width="13.5703125" style="13" customWidth="1"/>
    <col min="13834" max="14081" width="8.7109375" style="13"/>
    <col min="14082" max="14082" width="4.7109375" style="13" customWidth="1"/>
    <col min="14083" max="14083" width="10.7109375" style="13" customWidth="1"/>
    <col min="14084" max="14084" width="14.28515625" style="13" customWidth="1"/>
    <col min="14085" max="14085" width="59.7109375" style="13" customWidth="1"/>
    <col min="14086" max="14086" width="13.5703125" style="13" customWidth="1"/>
    <col min="14087" max="14087" width="15.28515625" style="13" customWidth="1"/>
    <col min="14088" max="14088" width="13.140625" style="13" customWidth="1"/>
    <col min="14089" max="14089" width="13.5703125" style="13" customWidth="1"/>
    <col min="14090" max="14337" width="8.7109375" style="13"/>
    <col min="14338" max="14338" width="4.7109375" style="13" customWidth="1"/>
    <col min="14339" max="14339" width="10.7109375" style="13" customWidth="1"/>
    <col min="14340" max="14340" width="14.28515625" style="13" customWidth="1"/>
    <col min="14341" max="14341" width="59.7109375" style="13" customWidth="1"/>
    <col min="14342" max="14342" width="13.5703125" style="13" customWidth="1"/>
    <col min="14343" max="14343" width="15.28515625" style="13" customWidth="1"/>
    <col min="14344" max="14344" width="13.140625" style="13" customWidth="1"/>
    <col min="14345" max="14345" width="13.5703125" style="13" customWidth="1"/>
    <col min="14346" max="14593" width="8.7109375" style="13"/>
    <col min="14594" max="14594" width="4.7109375" style="13" customWidth="1"/>
    <col min="14595" max="14595" width="10.7109375" style="13" customWidth="1"/>
    <col min="14596" max="14596" width="14.28515625" style="13" customWidth="1"/>
    <col min="14597" max="14597" width="59.7109375" style="13" customWidth="1"/>
    <col min="14598" max="14598" width="13.5703125" style="13" customWidth="1"/>
    <col min="14599" max="14599" width="15.28515625" style="13" customWidth="1"/>
    <col min="14600" max="14600" width="13.140625" style="13" customWidth="1"/>
    <col min="14601" max="14601" width="13.5703125" style="13" customWidth="1"/>
    <col min="14602" max="14849" width="8.7109375" style="13"/>
    <col min="14850" max="14850" width="4.7109375" style="13" customWidth="1"/>
    <col min="14851" max="14851" width="10.7109375" style="13" customWidth="1"/>
    <col min="14852" max="14852" width="14.28515625" style="13" customWidth="1"/>
    <col min="14853" max="14853" width="59.7109375" style="13" customWidth="1"/>
    <col min="14854" max="14854" width="13.5703125" style="13" customWidth="1"/>
    <col min="14855" max="14855" width="15.28515625" style="13" customWidth="1"/>
    <col min="14856" max="14856" width="13.140625" style="13" customWidth="1"/>
    <col min="14857" max="14857" width="13.5703125" style="13" customWidth="1"/>
    <col min="14858" max="15105" width="8.7109375" style="13"/>
    <col min="15106" max="15106" width="4.7109375" style="13" customWidth="1"/>
    <col min="15107" max="15107" width="10.7109375" style="13" customWidth="1"/>
    <col min="15108" max="15108" width="14.28515625" style="13" customWidth="1"/>
    <col min="15109" max="15109" width="59.7109375" style="13" customWidth="1"/>
    <col min="15110" max="15110" width="13.5703125" style="13" customWidth="1"/>
    <col min="15111" max="15111" width="15.28515625" style="13" customWidth="1"/>
    <col min="15112" max="15112" width="13.140625" style="13" customWidth="1"/>
    <col min="15113" max="15113" width="13.5703125" style="13" customWidth="1"/>
    <col min="15114" max="15361" width="8.7109375" style="13"/>
    <col min="15362" max="15362" width="4.7109375" style="13" customWidth="1"/>
    <col min="15363" max="15363" width="10.7109375" style="13" customWidth="1"/>
    <col min="15364" max="15364" width="14.28515625" style="13" customWidth="1"/>
    <col min="15365" max="15365" width="59.7109375" style="13" customWidth="1"/>
    <col min="15366" max="15366" width="13.5703125" style="13" customWidth="1"/>
    <col min="15367" max="15367" width="15.28515625" style="13" customWidth="1"/>
    <col min="15368" max="15368" width="13.140625" style="13" customWidth="1"/>
    <col min="15369" max="15369" width="13.5703125" style="13" customWidth="1"/>
    <col min="15370" max="15617" width="8.7109375" style="13"/>
    <col min="15618" max="15618" width="4.7109375" style="13" customWidth="1"/>
    <col min="15619" max="15619" width="10.7109375" style="13" customWidth="1"/>
    <col min="15620" max="15620" width="14.28515625" style="13" customWidth="1"/>
    <col min="15621" max="15621" width="59.7109375" style="13" customWidth="1"/>
    <col min="15622" max="15622" width="13.5703125" style="13" customWidth="1"/>
    <col min="15623" max="15623" width="15.28515625" style="13" customWidth="1"/>
    <col min="15624" max="15624" width="13.140625" style="13" customWidth="1"/>
    <col min="15625" max="15625" width="13.5703125" style="13" customWidth="1"/>
    <col min="15626" max="15873" width="8.7109375" style="13"/>
    <col min="15874" max="15874" width="4.7109375" style="13" customWidth="1"/>
    <col min="15875" max="15875" width="10.7109375" style="13" customWidth="1"/>
    <col min="15876" max="15876" width="14.28515625" style="13" customWidth="1"/>
    <col min="15877" max="15877" width="59.7109375" style="13" customWidth="1"/>
    <col min="15878" max="15878" width="13.5703125" style="13" customWidth="1"/>
    <col min="15879" max="15879" width="15.28515625" style="13" customWidth="1"/>
    <col min="15880" max="15880" width="13.140625" style="13" customWidth="1"/>
    <col min="15881" max="15881" width="13.5703125" style="13" customWidth="1"/>
    <col min="15882" max="16129" width="8.7109375" style="13"/>
    <col min="16130" max="16130" width="4.7109375" style="13" customWidth="1"/>
    <col min="16131" max="16131" width="10.7109375" style="13" customWidth="1"/>
    <col min="16132" max="16132" width="14.28515625" style="13" customWidth="1"/>
    <col min="16133" max="16133" width="59.7109375" style="13" customWidth="1"/>
    <col min="16134" max="16134" width="13.5703125" style="13" customWidth="1"/>
    <col min="16135" max="16135" width="15.28515625" style="13" customWidth="1"/>
    <col min="16136" max="16136" width="13.140625" style="13" customWidth="1"/>
    <col min="16137" max="16137" width="13.5703125" style="13" customWidth="1"/>
    <col min="16138" max="16384" width="8.7109375" style="13"/>
  </cols>
  <sheetData>
    <row r="1" spans="1:36" s="5" customFormat="1" ht="21.75" thickBot="1" x14ac:dyDescent="0.3">
      <c r="A1" s="63"/>
      <c r="B1" s="169" t="s">
        <v>0</v>
      </c>
      <c r="C1" s="170"/>
      <c r="D1" s="8"/>
      <c r="E1" s="21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</row>
    <row r="2" spans="1:36" s="5" customFormat="1" ht="66.599999999999994" customHeight="1" x14ac:dyDescent="0.25">
      <c r="A2" s="189" t="s">
        <v>476</v>
      </c>
      <c r="B2" s="189"/>
      <c r="C2" s="189"/>
      <c r="D2" s="189"/>
      <c r="E2" s="189"/>
      <c r="F2" s="189"/>
      <c r="G2" s="189"/>
      <c r="H2" s="189"/>
      <c r="I2" s="189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</row>
    <row r="3" spans="1:36" s="5" customFormat="1" ht="25.15" customHeight="1" x14ac:dyDescent="0.25">
      <c r="A3" s="175" t="s">
        <v>361</v>
      </c>
      <c r="B3" s="175" t="s">
        <v>13</v>
      </c>
      <c r="C3" s="175" t="s">
        <v>14</v>
      </c>
      <c r="D3" s="175" t="s">
        <v>195</v>
      </c>
      <c r="E3" s="175" t="s">
        <v>107</v>
      </c>
      <c r="F3" s="175" t="s">
        <v>475</v>
      </c>
      <c r="G3" s="175" t="s">
        <v>474</v>
      </c>
      <c r="H3" s="177" t="s">
        <v>12</v>
      </c>
      <c r="I3" s="177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</row>
    <row r="4" spans="1:36" s="5" customFormat="1" ht="25.15" customHeight="1" x14ac:dyDescent="0.25">
      <c r="A4" s="175"/>
      <c r="B4" s="175"/>
      <c r="C4" s="175"/>
      <c r="D4" s="175"/>
      <c r="E4" s="175"/>
      <c r="F4" s="175"/>
      <c r="G4" s="175"/>
      <c r="H4" s="26">
        <f>SUM(H7:H11)</f>
        <v>0</v>
      </c>
      <c r="I4" s="26">
        <f>SUM(I7:I11)</f>
        <v>0</v>
      </c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</row>
    <row r="5" spans="1:36" s="5" customFormat="1" ht="25.15" customHeight="1" x14ac:dyDescent="0.25">
      <c r="A5" s="175"/>
      <c r="B5" s="175"/>
      <c r="C5" s="175"/>
      <c r="D5" s="175"/>
      <c r="E5" s="175"/>
      <c r="F5" s="175"/>
      <c r="G5" s="175"/>
      <c r="H5" s="95" t="s">
        <v>1</v>
      </c>
      <c r="I5" s="95" t="s">
        <v>2</v>
      </c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</row>
    <row r="6" spans="1:36" s="5" customFormat="1" ht="82.15" customHeight="1" x14ac:dyDescent="0.3">
      <c r="A6" s="175"/>
      <c r="B6" s="175"/>
      <c r="C6" s="175"/>
      <c r="D6" s="175"/>
      <c r="E6" s="175"/>
      <c r="F6" s="175"/>
      <c r="G6" s="175"/>
      <c r="H6" s="175"/>
      <c r="I6" s="175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</row>
    <row r="7" spans="1:36" ht="37.9" customHeight="1" x14ac:dyDescent="0.25">
      <c r="A7" s="62">
        <v>1</v>
      </c>
      <c r="B7" s="30" t="s">
        <v>31</v>
      </c>
      <c r="C7" s="73"/>
      <c r="D7" s="36" t="s">
        <v>478</v>
      </c>
      <c r="E7" s="35">
        <v>1</v>
      </c>
      <c r="F7" s="157">
        <v>466.67</v>
      </c>
      <c r="G7" s="155">
        <v>1400</v>
      </c>
      <c r="H7" s="9"/>
      <c r="I7" s="9">
        <f>G7*H7</f>
        <v>0</v>
      </c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</row>
    <row r="8" spans="1:36" ht="37.9" customHeight="1" x14ac:dyDescent="0.25">
      <c r="A8" s="62">
        <v>2</v>
      </c>
      <c r="B8" s="30" t="s">
        <v>31</v>
      </c>
      <c r="C8" s="73"/>
      <c r="D8" s="36" t="s">
        <v>477</v>
      </c>
      <c r="E8" s="35">
        <v>3</v>
      </c>
      <c r="F8" s="157">
        <v>515</v>
      </c>
      <c r="G8" s="155">
        <v>1545</v>
      </c>
      <c r="H8" s="9"/>
      <c r="I8" s="9">
        <f>G8*H8</f>
        <v>0</v>
      </c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</row>
    <row r="9" spans="1:36" ht="37.9" customHeight="1" x14ac:dyDescent="0.25">
      <c r="A9" s="62">
        <v>3</v>
      </c>
      <c r="B9" s="30" t="s">
        <v>31</v>
      </c>
      <c r="C9" s="73"/>
      <c r="D9" s="36" t="s">
        <v>479</v>
      </c>
      <c r="E9" s="35">
        <v>5</v>
      </c>
      <c r="F9" s="157">
        <v>516.66999999999996</v>
      </c>
      <c r="G9" s="155">
        <v>1550</v>
      </c>
      <c r="H9" s="9"/>
      <c r="I9" s="9">
        <f>G9*H9</f>
        <v>0</v>
      </c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</row>
    <row r="10" spans="1:36" ht="37.9" customHeight="1" x14ac:dyDescent="0.25">
      <c r="A10" s="62">
        <v>4</v>
      </c>
      <c r="B10" s="30" t="s">
        <v>31</v>
      </c>
      <c r="C10" s="73"/>
      <c r="D10" s="36" t="s">
        <v>480</v>
      </c>
      <c r="E10" s="35">
        <v>2</v>
      </c>
      <c r="F10" s="157">
        <v>496.67</v>
      </c>
      <c r="G10" s="155">
        <v>1490</v>
      </c>
      <c r="H10" s="9"/>
      <c r="I10" s="9">
        <f>G10*H10</f>
        <v>0</v>
      </c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</row>
    <row r="11" spans="1:36" ht="37.9" customHeight="1" x14ac:dyDescent="0.25">
      <c r="A11" s="62">
        <v>5</v>
      </c>
      <c r="B11" s="30" t="s">
        <v>31</v>
      </c>
      <c r="C11" s="73"/>
      <c r="D11" s="36" t="s">
        <v>481</v>
      </c>
      <c r="E11" s="35">
        <v>4</v>
      </c>
      <c r="F11" s="157">
        <v>550.33000000000004</v>
      </c>
      <c r="G11" s="155">
        <v>1651</v>
      </c>
      <c r="H11" s="9"/>
      <c r="I11" s="9">
        <f>G11*H11</f>
        <v>0</v>
      </c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</row>
    <row r="12" spans="1:36" ht="27" customHeight="1" x14ac:dyDescent="0.35">
      <c r="A12" s="51"/>
      <c r="B12" s="117"/>
      <c r="C12" s="45"/>
      <c r="D12" s="118"/>
      <c r="E12" s="45"/>
      <c r="F12" s="165"/>
      <c r="G12" s="150"/>
      <c r="H12" s="149"/>
      <c r="I12" s="149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</row>
    <row r="13" spans="1:36" s="5" customFormat="1" ht="25.15" customHeight="1" x14ac:dyDescent="0.35">
      <c r="A13" s="8"/>
      <c r="B13" s="70" t="s">
        <v>33</v>
      </c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</row>
    <row r="14" spans="1:36" thickBot="1" x14ac:dyDescent="0.35">
      <c r="A14" s="45"/>
      <c r="B14" s="45"/>
      <c r="C14" s="45"/>
      <c r="D14" s="45"/>
      <c r="E14" s="8"/>
      <c r="F14" s="8"/>
      <c r="G14" s="8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</row>
    <row r="15" spans="1:36" s="5" customFormat="1" ht="21.75" thickBot="1" x14ac:dyDescent="0.3">
      <c r="A15" s="63"/>
      <c r="B15" s="169" t="s">
        <v>0</v>
      </c>
      <c r="C15" s="170"/>
      <c r="D15" s="8"/>
      <c r="E15" s="21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</row>
    <row r="16" spans="1:36" ht="14.45" x14ac:dyDescent="0.3">
      <c r="A16" s="45"/>
      <c r="B16" s="45"/>
      <c r="C16" s="45"/>
      <c r="D16" s="45"/>
      <c r="E16" s="8"/>
      <c r="F16" s="8"/>
      <c r="G16" s="8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</row>
    <row r="17" spans="1:36" ht="14.45" x14ac:dyDescent="0.3">
      <c r="A17" s="45"/>
      <c r="B17" s="45"/>
      <c r="C17" s="45"/>
      <c r="D17" s="45"/>
      <c r="E17" s="8"/>
      <c r="F17" s="8"/>
      <c r="G17" s="8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</row>
    <row r="18" spans="1:36" ht="14.45" x14ac:dyDescent="0.3">
      <c r="A18" s="45"/>
      <c r="B18" s="45"/>
      <c r="C18" s="45"/>
      <c r="D18" s="45"/>
      <c r="E18" s="8"/>
      <c r="F18" s="8"/>
      <c r="G18" s="8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</row>
    <row r="19" spans="1:36" ht="14.45" x14ac:dyDescent="0.3">
      <c r="A19" s="45"/>
      <c r="B19" s="45"/>
      <c r="C19" s="45"/>
      <c r="D19" s="45"/>
      <c r="E19" s="8"/>
      <c r="F19" s="8"/>
      <c r="G19" s="8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</row>
    <row r="20" spans="1:36" ht="14.45" x14ac:dyDescent="0.3">
      <c r="A20" s="45"/>
      <c r="B20" s="45"/>
      <c r="C20" s="45"/>
      <c r="D20" s="45"/>
      <c r="E20" s="8"/>
      <c r="F20" s="8"/>
      <c r="G20" s="8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</row>
    <row r="21" spans="1:36" ht="14.45" x14ac:dyDescent="0.3">
      <c r="A21" s="45"/>
      <c r="B21" s="45"/>
      <c r="C21" s="45"/>
      <c r="D21" s="45"/>
      <c r="E21" s="8"/>
      <c r="F21" s="8"/>
      <c r="G21" s="8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</row>
    <row r="22" spans="1:36" ht="14.45" x14ac:dyDescent="0.3">
      <c r="A22" s="45"/>
      <c r="B22" s="45"/>
      <c r="C22" s="45"/>
      <c r="D22" s="45"/>
      <c r="E22" s="8"/>
      <c r="F22" s="8"/>
      <c r="G22" s="8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</row>
    <row r="23" spans="1:36" ht="14.45" x14ac:dyDescent="0.3">
      <c r="A23" s="45"/>
      <c r="B23" s="45"/>
      <c r="C23" s="45"/>
      <c r="D23" s="45"/>
      <c r="E23" s="8"/>
      <c r="F23" s="8"/>
      <c r="G23" s="8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</row>
    <row r="24" spans="1:36" ht="14.45" x14ac:dyDescent="0.3">
      <c r="A24" s="45"/>
      <c r="B24" s="45"/>
      <c r="C24" s="45"/>
      <c r="D24" s="45"/>
      <c r="E24" s="8"/>
      <c r="F24" s="8"/>
      <c r="G24" s="8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</row>
    <row r="25" spans="1:36" ht="14.45" x14ac:dyDescent="0.3">
      <c r="A25" s="45"/>
      <c r="B25" s="45"/>
      <c r="C25" s="45"/>
      <c r="D25" s="45"/>
      <c r="E25" s="8"/>
      <c r="F25" s="8"/>
      <c r="G25" s="8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</row>
    <row r="26" spans="1:36" ht="14.45" x14ac:dyDescent="0.3">
      <c r="A26" s="45"/>
      <c r="B26" s="45"/>
      <c r="C26" s="45"/>
      <c r="D26" s="45"/>
      <c r="E26" s="8"/>
      <c r="F26" s="8"/>
      <c r="G26" s="8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</row>
    <row r="27" spans="1:36" ht="14.45" x14ac:dyDescent="0.3">
      <c r="A27" s="45"/>
      <c r="B27" s="45"/>
      <c r="C27" s="45"/>
      <c r="D27" s="45"/>
      <c r="E27" s="8"/>
      <c r="F27" s="8"/>
      <c r="G27" s="8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</row>
    <row r="28" spans="1:36" ht="14.45" x14ac:dyDescent="0.3">
      <c r="A28" s="45"/>
      <c r="B28" s="45"/>
      <c r="C28" s="45"/>
      <c r="D28" s="45"/>
      <c r="E28" s="8"/>
      <c r="F28" s="8"/>
      <c r="G28" s="8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</row>
    <row r="29" spans="1:36" ht="14.45" x14ac:dyDescent="0.3">
      <c r="A29" s="45"/>
      <c r="B29" s="45"/>
      <c r="C29" s="45"/>
      <c r="D29" s="45"/>
      <c r="E29" s="8"/>
      <c r="F29" s="8"/>
      <c r="G29" s="8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</row>
    <row r="30" spans="1:36" ht="14.45" x14ac:dyDescent="0.3">
      <c r="A30" s="45"/>
      <c r="B30" s="45"/>
      <c r="C30" s="45"/>
      <c r="D30" s="45"/>
      <c r="E30" s="8"/>
      <c r="F30" s="8"/>
      <c r="G30" s="8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</row>
    <row r="31" spans="1:36" ht="14.45" x14ac:dyDescent="0.3">
      <c r="A31" s="45"/>
      <c r="B31" s="45"/>
      <c r="C31" s="45"/>
      <c r="D31" s="45"/>
      <c r="E31" s="8"/>
      <c r="F31" s="8"/>
      <c r="G31" s="8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</row>
    <row r="32" spans="1:36" ht="14.45" x14ac:dyDescent="0.3">
      <c r="A32" s="45"/>
      <c r="B32" s="45"/>
      <c r="C32" s="45"/>
      <c r="D32" s="45"/>
      <c r="E32" s="8"/>
      <c r="F32" s="8"/>
      <c r="G32" s="8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</row>
    <row r="33" spans="1:36" ht="14.45" x14ac:dyDescent="0.3">
      <c r="A33" s="45"/>
      <c r="B33" s="45"/>
      <c r="C33" s="45"/>
      <c r="D33" s="45"/>
      <c r="E33" s="8"/>
      <c r="F33" s="8"/>
      <c r="G33" s="8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</row>
    <row r="34" spans="1:36" ht="14.45" x14ac:dyDescent="0.3">
      <c r="A34" s="45"/>
      <c r="B34" s="45"/>
      <c r="C34" s="45"/>
      <c r="D34" s="45"/>
      <c r="E34" s="8"/>
      <c r="F34" s="8"/>
      <c r="G34" s="8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</row>
    <row r="35" spans="1:36" ht="14.45" x14ac:dyDescent="0.3">
      <c r="A35" s="45"/>
      <c r="B35" s="45"/>
      <c r="C35" s="45"/>
      <c r="D35" s="45"/>
      <c r="E35" s="8"/>
      <c r="F35" s="8"/>
      <c r="G35" s="8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</row>
    <row r="36" spans="1:36" ht="14.45" x14ac:dyDescent="0.3">
      <c r="A36" s="45"/>
      <c r="B36" s="45"/>
      <c r="C36" s="45"/>
      <c r="D36" s="45"/>
      <c r="E36" s="8"/>
      <c r="F36" s="8"/>
      <c r="G36" s="8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</row>
    <row r="37" spans="1:36" ht="14.45" x14ac:dyDescent="0.3">
      <c r="A37" s="45"/>
      <c r="B37" s="45"/>
      <c r="C37" s="45"/>
      <c r="D37" s="45"/>
      <c r="E37" s="8"/>
      <c r="F37" s="8"/>
      <c r="G37" s="8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</row>
    <row r="38" spans="1:36" ht="14.45" x14ac:dyDescent="0.3">
      <c r="A38" s="45"/>
      <c r="B38" s="45"/>
      <c r="C38" s="45"/>
      <c r="D38" s="45"/>
      <c r="E38" s="8"/>
      <c r="F38" s="8"/>
      <c r="G38" s="8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</row>
    <row r="39" spans="1:36" ht="14.45" x14ac:dyDescent="0.3">
      <c r="A39" s="45"/>
      <c r="B39" s="45"/>
      <c r="C39" s="45"/>
      <c r="D39" s="45"/>
      <c r="E39" s="8"/>
      <c r="F39" s="8"/>
      <c r="G39" s="8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</row>
    <row r="40" spans="1:36" ht="14.45" x14ac:dyDescent="0.3">
      <c r="A40" s="45"/>
      <c r="B40" s="45"/>
      <c r="C40" s="45"/>
      <c r="D40" s="45"/>
      <c r="E40" s="8"/>
      <c r="F40" s="8"/>
      <c r="G40" s="8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</row>
    <row r="41" spans="1:36" ht="14.45" x14ac:dyDescent="0.3">
      <c r="A41" s="45"/>
      <c r="B41" s="45"/>
      <c r="C41" s="45"/>
      <c r="D41" s="45"/>
      <c r="E41" s="8"/>
      <c r="F41" s="8"/>
      <c r="G41" s="8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</row>
    <row r="42" spans="1:36" ht="14.45" x14ac:dyDescent="0.3">
      <c r="A42" s="45"/>
      <c r="B42" s="45"/>
      <c r="C42" s="45"/>
      <c r="D42" s="45"/>
      <c r="E42" s="8"/>
      <c r="F42" s="8"/>
      <c r="G42" s="8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</row>
    <row r="43" spans="1:36" ht="14.45" x14ac:dyDescent="0.3">
      <c r="A43" s="45"/>
      <c r="B43" s="45"/>
      <c r="C43" s="45"/>
      <c r="D43" s="45"/>
      <c r="E43" s="8"/>
      <c r="F43" s="8"/>
      <c r="G43" s="8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</row>
  </sheetData>
  <mergeCells count="12">
    <mergeCell ref="B1:C1"/>
    <mergeCell ref="B15:C15"/>
    <mergeCell ref="A2:I2"/>
    <mergeCell ref="H3:I3"/>
    <mergeCell ref="G3:G5"/>
    <mergeCell ref="F3:F5"/>
    <mergeCell ref="E3:E5"/>
    <mergeCell ref="D3:D5"/>
    <mergeCell ref="C3:C5"/>
    <mergeCell ref="B3:B5"/>
    <mergeCell ref="A3:A5"/>
    <mergeCell ref="A6:I6"/>
  </mergeCells>
  <conditionalFormatting sqref="H7:H11">
    <cfRule type="cellIs" dxfId="4" priority="1" stopIfTrue="1" operator="greaterThan">
      <formula>0</formula>
    </cfRule>
  </conditionalFormatting>
  <hyperlinks>
    <hyperlink ref="B1:C1" location="ЗАКАЗ!A1" display="Общая сумма ЗАКАЗА"/>
    <hyperlink ref="B15:C15" location="ЗАКАЗ!A1" display="Общая сумма ЗАКАЗА"/>
  </hyperlinks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2" tint="-0.249977111117893"/>
    <pageSetUpPr fitToPage="1"/>
  </sheetPr>
  <dimension ref="A1:AN106"/>
  <sheetViews>
    <sheetView zoomScale="70" zoomScaleNormal="70" workbookViewId="0">
      <pane ySplit="5" topLeftCell="A6" activePane="bottomLeft" state="frozen"/>
      <selection pane="bottomLeft" activeCell="M7" sqref="M7"/>
    </sheetView>
  </sheetViews>
  <sheetFormatPr defaultRowHeight="15" x14ac:dyDescent="0.25"/>
  <cols>
    <col min="1" max="1" width="5.7109375" style="13" customWidth="1"/>
    <col min="2" max="2" width="11.7109375" style="13" customWidth="1"/>
    <col min="3" max="3" width="19.5703125" style="13" customWidth="1"/>
    <col min="4" max="4" width="85.140625" style="13" customWidth="1"/>
    <col min="5" max="5" width="12.42578125" style="13" customWidth="1"/>
    <col min="6" max="6" width="20.7109375" style="13" customWidth="1"/>
    <col min="7" max="8" width="9.7109375" style="13" customWidth="1"/>
    <col min="9" max="9" width="1.140625" style="13" customWidth="1"/>
    <col min="10" max="257" width="9.140625" style="13"/>
    <col min="258" max="258" width="4.7109375" style="13" customWidth="1"/>
    <col min="259" max="259" width="10.7109375" style="13" customWidth="1"/>
    <col min="260" max="260" width="23.5703125" style="13" customWidth="1"/>
    <col min="261" max="261" width="98.140625" style="13" customWidth="1"/>
    <col min="262" max="262" width="9.140625" style="13"/>
    <col min="263" max="263" width="13.140625" style="13" customWidth="1"/>
    <col min="264" max="264" width="13.5703125" style="13" customWidth="1"/>
    <col min="265" max="513" width="9.140625" style="13"/>
    <col min="514" max="514" width="4.7109375" style="13" customWidth="1"/>
    <col min="515" max="515" width="10.7109375" style="13" customWidth="1"/>
    <col min="516" max="516" width="23.5703125" style="13" customWidth="1"/>
    <col min="517" max="517" width="98.140625" style="13" customWidth="1"/>
    <col min="518" max="518" width="9.140625" style="13"/>
    <col min="519" max="519" width="13.140625" style="13" customWidth="1"/>
    <col min="520" max="520" width="13.5703125" style="13" customWidth="1"/>
    <col min="521" max="769" width="9.140625" style="13"/>
    <col min="770" max="770" width="4.7109375" style="13" customWidth="1"/>
    <col min="771" max="771" width="10.7109375" style="13" customWidth="1"/>
    <col min="772" max="772" width="23.5703125" style="13" customWidth="1"/>
    <col min="773" max="773" width="98.140625" style="13" customWidth="1"/>
    <col min="774" max="774" width="9.140625" style="13"/>
    <col min="775" max="775" width="13.140625" style="13" customWidth="1"/>
    <col min="776" max="776" width="13.5703125" style="13" customWidth="1"/>
    <col min="777" max="1025" width="9.140625" style="13"/>
    <col min="1026" max="1026" width="4.7109375" style="13" customWidth="1"/>
    <col min="1027" max="1027" width="10.7109375" style="13" customWidth="1"/>
    <col min="1028" max="1028" width="23.5703125" style="13" customWidth="1"/>
    <col min="1029" max="1029" width="98.140625" style="13" customWidth="1"/>
    <col min="1030" max="1030" width="9.140625" style="13"/>
    <col min="1031" max="1031" width="13.140625" style="13" customWidth="1"/>
    <col min="1032" max="1032" width="13.5703125" style="13" customWidth="1"/>
    <col min="1033" max="1281" width="9.140625" style="13"/>
    <col min="1282" max="1282" width="4.7109375" style="13" customWidth="1"/>
    <col min="1283" max="1283" width="10.7109375" style="13" customWidth="1"/>
    <col min="1284" max="1284" width="23.5703125" style="13" customWidth="1"/>
    <col min="1285" max="1285" width="98.140625" style="13" customWidth="1"/>
    <col min="1286" max="1286" width="9.140625" style="13"/>
    <col min="1287" max="1287" width="13.140625" style="13" customWidth="1"/>
    <col min="1288" max="1288" width="13.5703125" style="13" customWidth="1"/>
    <col min="1289" max="1537" width="9.140625" style="13"/>
    <col min="1538" max="1538" width="4.7109375" style="13" customWidth="1"/>
    <col min="1539" max="1539" width="10.7109375" style="13" customWidth="1"/>
    <col min="1540" max="1540" width="23.5703125" style="13" customWidth="1"/>
    <col min="1541" max="1541" width="98.140625" style="13" customWidth="1"/>
    <col min="1542" max="1542" width="9.140625" style="13"/>
    <col min="1543" max="1543" width="13.140625" style="13" customWidth="1"/>
    <col min="1544" max="1544" width="13.5703125" style="13" customWidth="1"/>
    <col min="1545" max="1793" width="9.140625" style="13"/>
    <col min="1794" max="1794" width="4.7109375" style="13" customWidth="1"/>
    <col min="1795" max="1795" width="10.7109375" style="13" customWidth="1"/>
    <col min="1796" max="1796" width="23.5703125" style="13" customWidth="1"/>
    <col min="1797" max="1797" width="98.140625" style="13" customWidth="1"/>
    <col min="1798" max="1798" width="9.140625" style="13"/>
    <col min="1799" max="1799" width="13.140625" style="13" customWidth="1"/>
    <col min="1800" max="1800" width="13.5703125" style="13" customWidth="1"/>
    <col min="1801" max="2049" width="9.140625" style="13"/>
    <col min="2050" max="2050" width="4.7109375" style="13" customWidth="1"/>
    <col min="2051" max="2051" width="10.7109375" style="13" customWidth="1"/>
    <col min="2052" max="2052" width="23.5703125" style="13" customWidth="1"/>
    <col min="2053" max="2053" width="98.140625" style="13" customWidth="1"/>
    <col min="2054" max="2054" width="9.140625" style="13"/>
    <col min="2055" max="2055" width="13.140625" style="13" customWidth="1"/>
    <col min="2056" max="2056" width="13.5703125" style="13" customWidth="1"/>
    <col min="2057" max="2305" width="9.140625" style="13"/>
    <col min="2306" max="2306" width="4.7109375" style="13" customWidth="1"/>
    <col min="2307" max="2307" width="10.7109375" style="13" customWidth="1"/>
    <col min="2308" max="2308" width="23.5703125" style="13" customWidth="1"/>
    <col min="2309" max="2309" width="98.140625" style="13" customWidth="1"/>
    <col min="2310" max="2310" width="9.140625" style="13"/>
    <col min="2311" max="2311" width="13.140625" style="13" customWidth="1"/>
    <col min="2312" max="2312" width="13.5703125" style="13" customWidth="1"/>
    <col min="2313" max="2561" width="9.140625" style="13"/>
    <col min="2562" max="2562" width="4.7109375" style="13" customWidth="1"/>
    <col min="2563" max="2563" width="10.7109375" style="13" customWidth="1"/>
    <col min="2564" max="2564" width="23.5703125" style="13" customWidth="1"/>
    <col min="2565" max="2565" width="98.140625" style="13" customWidth="1"/>
    <col min="2566" max="2566" width="9.140625" style="13"/>
    <col min="2567" max="2567" width="13.140625" style="13" customWidth="1"/>
    <col min="2568" max="2568" width="13.5703125" style="13" customWidth="1"/>
    <col min="2569" max="2817" width="9.140625" style="13"/>
    <col min="2818" max="2818" width="4.7109375" style="13" customWidth="1"/>
    <col min="2819" max="2819" width="10.7109375" style="13" customWidth="1"/>
    <col min="2820" max="2820" width="23.5703125" style="13" customWidth="1"/>
    <col min="2821" max="2821" width="98.140625" style="13" customWidth="1"/>
    <col min="2822" max="2822" width="9.140625" style="13"/>
    <col min="2823" max="2823" width="13.140625" style="13" customWidth="1"/>
    <col min="2824" max="2824" width="13.5703125" style="13" customWidth="1"/>
    <col min="2825" max="3073" width="9.140625" style="13"/>
    <col min="3074" max="3074" width="4.7109375" style="13" customWidth="1"/>
    <col min="3075" max="3075" width="10.7109375" style="13" customWidth="1"/>
    <col min="3076" max="3076" width="23.5703125" style="13" customWidth="1"/>
    <col min="3077" max="3077" width="98.140625" style="13" customWidth="1"/>
    <col min="3078" max="3078" width="9.140625" style="13"/>
    <col min="3079" max="3079" width="13.140625" style="13" customWidth="1"/>
    <col min="3080" max="3080" width="13.5703125" style="13" customWidth="1"/>
    <col min="3081" max="3329" width="9.140625" style="13"/>
    <col min="3330" max="3330" width="4.7109375" style="13" customWidth="1"/>
    <col min="3331" max="3331" width="10.7109375" style="13" customWidth="1"/>
    <col min="3332" max="3332" width="23.5703125" style="13" customWidth="1"/>
    <col min="3333" max="3333" width="98.140625" style="13" customWidth="1"/>
    <col min="3334" max="3334" width="9.140625" style="13"/>
    <col min="3335" max="3335" width="13.140625" style="13" customWidth="1"/>
    <col min="3336" max="3336" width="13.5703125" style="13" customWidth="1"/>
    <col min="3337" max="3585" width="9.140625" style="13"/>
    <col min="3586" max="3586" width="4.7109375" style="13" customWidth="1"/>
    <col min="3587" max="3587" width="10.7109375" style="13" customWidth="1"/>
    <col min="3588" max="3588" width="23.5703125" style="13" customWidth="1"/>
    <col min="3589" max="3589" width="98.140625" style="13" customWidth="1"/>
    <col min="3590" max="3590" width="9.140625" style="13"/>
    <col min="3591" max="3591" width="13.140625" style="13" customWidth="1"/>
    <col min="3592" max="3592" width="13.5703125" style="13" customWidth="1"/>
    <col min="3593" max="3841" width="9.140625" style="13"/>
    <col min="3842" max="3842" width="4.7109375" style="13" customWidth="1"/>
    <col min="3843" max="3843" width="10.7109375" style="13" customWidth="1"/>
    <col min="3844" max="3844" width="23.5703125" style="13" customWidth="1"/>
    <col min="3845" max="3845" width="98.140625" style="13" customWidth="1"/>
    <col min="3846" max="3846" width="9.140625" style="13"/>
    <col min="3847" max="3847" width="13.140625" style="13" customWidth="1"/>
    <col min="3848" max="3848" width="13.5703125" style="13" customWidth="1"/>
    <col min="3849" max="4097" width="9.140625" style="13"/>
    <col min="4098" max="4098" width="4.7109375" style="13" customWidth="1"/>
    <col min="4099" max="4099" width="10.7109375" style="13" customWidth="1"/>
    <col min="4100" max="4100" width="23.5703125" style="13" customWidth="1"/>
    <col min="4101" max="4101" width="98.140625" style="13" customWidth="1"/>
    <col min="4102" max="4102" width="9.140625" style="13"/>
    <col min="4103" max="4103" width="13.140625" style="13" customWidth="1"/>
    <col min="4104" max="4104" width="13.5703125" style="13" customWidth="1"/>
    <col min="4105" max="4353" width="9.140625" style="13"/>
    <col min="4354" max="4354" width="4.7109375" style="13" customWidth="1"/>
    <col min="4355" max="4355" width="10.7109375" style="13" customWidth="1"/>
    <col min="4356" max="4356" width="23.5703125" style="13" customWidth="1"/>
    <col min="4357" max="4357" width="98.140625" style="13" customWidth="1"/>
    <col min="4358" max="4358" width="9.140625" style="13"/>
    <col min="4359" max="4359" width="13.140625" style="13" customWidth="1"/>
    <col min="4360" max="4360" width="13.5703125" style="13" customWidth="1"/>
    <col min="4361" max="4609" width="9.140625" style="13"/>
    <col min="4610" max="4610" width="4.7109375" style="13" customWidth="1"/>
    <col min="4611" max="4611" width="10.7109375" style="13" customWidth="1"/>
    <col min="4612" max="4612" width="23.5703125" style="13" customWidth="1"/>
    <col min="4613" max="4613" width="98.140625" style="13" customWidth="1"/>
    <col min="4614" max="4614" width="9.140625" style="13"/>
    <col min="4615" max="4615" width="13.140625" style="13" customWidth="1"/>
    <col min="4616" max="4616" width="13.5703125" style="13" customWidth="1"/>
    <col min="4617" max="4865" width="9.140625" style="13"/>
    <col min="4866" max="4866" width="4.7109375" style="13" customWidth="1"/>
    <col min="4867" max="4867" width="10.7109375" style="13" customWidth="1"/>
    <col min="4868" max="4868" width="23.5703125" style="13" customWidth="1"/>
    <col min="4869" max="4869" width="98.140625" style="13" customWidth="1"/>
    <col min="4870" max="4870" width="9.140625" style="13"/>
    <col min="4871" max="4871" width="13.140625" style="13" customWidth="1"/>
    <col min="4872" max="4872" width="13.5703125" style="13" customWidth="1"/>
    <col min="4873" max="5121" width="9.140625" style="13"/>
    <col min="5122" max="5122" width="4.7109375" style="13" customWidth="1"/>
    <col min="5123" max="5123" width="10.7109375" style="13" customWidth="1"/>
    <col min="5124" max="5124" width="23.5703125" style="13" customWidth="1"/>
    <col min="5125" max="5125" width="98.140625" style="13" customWidth="1"/>
    <col min="5126" max="5126" width="9.140625" style="13"/>
    <col min="5127" max="5127" width="13.140625" style="13" customWidth="1"/>
    <col min="5128" max="5128" width="13.5703125" style="13" customWidth="1"/>
    <col min="5129" max="5377" width="9.140625" style="13"/>
    <col min="5378" max="5378" width="4.7109375" style="13" customWidth="1"/>
    <col min="5379" max="5379" width="10.7109375" style="13" customWidth="1"/>
    <col min="5380" max="5380" width="23.5703125" style="13" customWidth="1"/>
    <col min="5381" max="5381" width="98.140625" style="13" customWidth="1"/>
    <col min="5382" max="5382" width="9.140625" style="13"/>
    <col min="5383" max="5383" width="13.140625" style="13" customWidth="1"/>
    <col min="5384" max="5384" width="13.5703125" style="13" customWidth="1"/>
    <col min="5385" max="5633" width="9.140625" style="13"/>
    <col min="5634" max="5634" width="4.7109375" style="13" customWidth="1"/>
    <col min="5635" max="5635" width="10.7109375" style="13" customWidth="1"/>
    <col min="5636" max="5636" width="23.5703125" style="13" customWidth="1"/>
    <col min="5637" max="5637" width="98.140625" style="13" customWidth="1"/>
    <col min="5638" max="5638" width="9.140625" style="13"/>
    <col min="5639" max="5639" width="13.140625" style="13" customWidth="1"/>
    <col min="5640" max="5640" width="13.5703125" style="13" customWidth="1"/>
    <col min="5641" max="5889" width="9.140625" style="13"/>
    <col min="5890" max="5890" width="4.7109375" style="13" customWidth="1"/>
    <col min="5891" max="5891" width="10.7109375" style="13" customWidth="1"/>
    <col min="5892" max="5892" width="23.5703125" style="13" customWidth="1"/>
    <col min="5893" max="5893" width="98.140625" style="13" customWidth="1"/>
    <col min="5894" max="5894" width="9.140625" style="13"/>
    <col min="5895" max="5895" width="13.140625" style="13" customWidth="1"/>
    <col min="5896" max="5896" width="13.5703125" style="13" customWidth="1"/>
    <col min="5897" max="6145" width="9.140625" style="13"/>
    <col min="6146" max="6146" width="4.7109375" style="13" customWidth="1"/>
    <col min="6147" max="6147" width="10.7109375" style="13" customWidth="1"/>
    <col min="6148" max="6148" width="23.5703125" style="13" customWidth="1"/>
    <col min="6149" max="6149" width="98.140625" style="13" customWidth="1"/>
    <col min="6150" max="6150" width="9.140625" style="13"/>
    <col min="6151" max="6151" width="13.140625" style="13" customWidth="1"/>
    <col min="6152" max="6152" width="13.5703125" style="13" customWidth="1"/>
    <col min="6153" max="6401" width="9.140625" style="13"/>
    <col min="6402" max="6402" width="4.7109375" style="13" customWidth="1"/>
    <col min="6403" max="6403" width="10.7109375" style="13" customWidth="1"/>
    <col min="6404" max="6404" width="23.5703125" style="13" customWidth="1"/>
    <col min="6405" max="6405" width="98.140625" style="13" customWidth="1"/>
    <col min="6406" max="6406" width="9.140625" style="13"/>
    <col min="6407" max="6407" width="13.140625" style="13" customWidth="1"/>
    <col min="6408" max="6408" width="13.5703125" style="13" customWidth="1"/>
    <col min="6409" max="6657" width="9.140625" style="13"/>
    <col min="6658" max="6658" width="4.7109375" style="13" customWidth="1"/>
    <col min="6659" max="6659" width="10.7109375" style="13" customWidth="1"/>
    <col min="6660" max="6660" width="23.5703125" style="13" customWidth="1"/>
    <col min="6661" max="6661" width="98.140625" style="13" customWidth="1"/>
    <col min="6662" max="6662" width="9.140625" style="13"/>
    <col min="6663" max="6663" width="13.140625" style="13" customWidth="1"/>
    <col min="6664" max="6664" width="13.5703125" style="13" customWidth="1"/>
    <col min="6665" max="6913" width="9.140625" style="13"/>
    <col min="6914" max="6914" width="4.7109375" style="13" customWidth="1"/>
    <col min="6915" max="6915" width="10.7109375" style="13" customWidth="1"/>
    <col min="6916" max="6916" width="23.5703125" style="13" customWidth="1"/>
    <col min="6917" max="6917" width="98.140625" style="13" customWidth="1"/>
    <col min="6918" max="6918" width="9.140625" style="13"/>
    <col min="6919" max="6919" width="13.140625" style="13" customWidth="1"/>
    <col min="6920" max="6920" width="13.5703125" style="13" customWidth="1"/>
    <col min="6921" max="7169" width="9.140625" style="13"/>
    <col min="7170" max="7170" width="4.7109375" style="13" customWidth="1"/>
    <col min="7171" max="7171" width="10.7109375" style="13" customWidth="1"/>
    <col min="7172" max="7172" width="23.5703125" style="13" customWidth="1"/>
    <col min="7173" max="7173" width="98.140625" style="13" customWidth="1"/>
    <col min="7174" max="7174" width="9.140625" style="13"/>
    <col min="7175" max="7175" width="13.140625" style="13" customWidth="1"/>
    <col min="7176" max="7176" width="13.5703125" style="13" customWidth="1"/>
    <col min="7177" max="7425" width="9.140625" style="13"/>
    <col min="7426" max="7426" width="4.7109375" style="13" customWidth="1"/>
    <col min="7427" max="7427" width="10.7109375" style="13" customWidth="1"/>
    <col min="7428" max="7428" width="23.5703125" style="13" customWidth="1"/>
    <col min="7429" max="7429" width="98.140625" style="13" customWidth="1"/>
    <col min="7430" max="7430" width="9.140625" style="13"/>
    <col min="7431" max="7431" width="13.140625" style="13" customWidth="1"/>
    <col min="7432" max="7432" width="13.5703125" style="13" customWidth="1"/>
    <col min="7433" max="7681" width="9.140625" style="13"/>
    <col min="7682" max="7682" width="4.7109375" style="13" customWidth="1"/>
    <col min="7683" max="7683" width="10.7109375" style="13" customWidth="1"/>
    <col min="7684" max="7684" width="23.5703125" style="13" customWidth="1"/>
    <col min="7685" max="7685" width="98.140625" style="13" customWidth="1"/>
    <col min="7686" max="7686" width="9.140625" style="13"/>
    <col min="7687" max="7687" width="13.140625" style="13" customWidth="1"/>
    <col min="7688" max="7688" width="13.5703125" style="13" customWidth="1"/>
    <col min="7689" max="7937" width="9.140625" style="13"/>
    <col min="7938" max="7938" width="4.7109375" style="13" customWidth="1"/>
    <col min="7939" max="7939" width="10.7109375" style="13" customWidth="1"/>
    <col min="7940" max="7940" width="23.5703125" style="13" customWidth="1"/>
    <col min="7941" max="7941" width="98.140625" style="13" customWidth="1"/>
    <col min="7942" max="7942" width="9.140625" style="13"/>
    <col min="7943" max="7943" width="13.140625" style="13" customWidth="1"/>
    <col min="7944" max="7944" width="13.5703125" style="13" customWidth="1"/>
    <col min="7945" max="8193" width="9.140625" style="13"/>
    <col min="8194" max="8194" width="4.7109375" style="13" customWidth="1"/>
    <col min="8195" max="8195" width="10.7109375" style="13" customWidth="1"/>
    <col min="8196" max="8196" width="23.5703125" style="13" customWidth="1"/>
    <col min="8197" max="8197" width="98.140625" style="13" customWidth="1"/>
    <col min="8198" max="8198" width="9.140625" style="13"/>
    <col min="8199" max="8199" width="13.140625" style="13" customWidth="1"/>
    <col min="8200" max="8200" width="13.5703125" style="13" customWidth="1"/>
    <col min="8201" max="8449" width="9.140625" style="13"/>
    <col min="8450" max="8450" width="4.7109375" style="13" customWidth="1"/>
    <col min="8451" max="8451" width="10.7109375" style="13" customWidth="1"/>
    <col min="8452" max="8452" width="23.5703125" style="13" customWidth="1"/>
    <col min="8453" max="8453" width="98.140625" style="13" customWidth="1"/>
    <col min="8454" max="8454" width="9.140625" style="13"/>
    <col min="8455" max="8455" width="13.140625" style="13" customWidth="1"/>
    <col min="8456" max="8456" width="13.5703125" style="13" customWidth="1"/>
    <col min="8457" max="8705" width="9.140625" style="13"/>
    <col min="8706" max="8706" width="4.7109375" style="13" customWidth="1"/>
    <col min="8707" max="8707" width="10.7109375" style="13" customWidth="1"/>
    <col min="8708" max="8708" width="23.5703125" style="13" customWidth="1"/>
    <col min="8709" max="8709" width="98.140625" style="13" customWidth="1"/>
    <col min="8710" max="8710" width="9.140625" style="13"/>
    <col min="8711" max="8711" width="13.140625" style="13" customWidth="1"/>
    <col min="8712" max="8712" width="13.5703125" style="13" customWidth="1"/>
    <col min="8713" max="8961" width="9.140625" style="13"/>
    <col min="8962" max="8962" width="4.7109375" style="13" customWidth="1"/>
    <col min="8963" max="8963" width="10.7109375" style="13" customWidth="1"/>
    <col min="8964" max="8964" width="23.5703125" style="13" customWidth="1"/>
    <col min="8965" max="8965" width="98.140625" style="13" customWidth="1"/>
    <col min="8966" max="8966" width="9.140625" style="13"/>
    <col min="8967" max="8967" width="13.140625" style="13" customWidth="1"/>
    <col min="8968" max="8968" width="13.5703125" style="13" customWidth="1"/>
    <col min="8969" max="9217" width="9.140625" style="13"/>
    <col min="9218" max="9218" width="4.7109375" style="13" customWidth="1"/>
    <col min="9219" max="9219" width="10.7109375" style="13" customWidth="1"/>
    <col min="9220" max="9220" width="23.5703125" style="13" customWidth="1"/>
    <col min="9221" max="9221" width="98.140625" style="13" customWidth="1"/>
    <col min="9222" max="9222" width="9.140625" style="13"/>
    <col min="9223" max="9223" width="13.140625" style="13" customWidth="1"/>
    <col min="9224" max="9224" width="13.5703125" style="13" customWidth="1"/>
    <col min="9225" max="9473" width="9.140625" style="13"/>
    <col min="9474" max="9474" width="4.7109375" style="13" customWidth="1"/>
    <col min="9475" max="9475" width="10.7109375" style="13" customWidth="1"/>
    <col min="9476" max="9476" width="23.5703125" style="13" customWidth="1"/>
    <col min="9477" max="9477" width="98.140625" style="13" customWidth="1"/>
    <col min="9478" max="9478" width="9.140625" style="13"/>
    <col min="9479" max="9479" width="13.140625" style="13" customWidth="1"/>
    <col min="9480" max="9480" width="13.5703125" style="13" customWidth="1"/>
    <col min="9481" max="9729" width="9.140625" style="13"/>
    <col min="9730" max="9730" width="4.7109375" style="13" customWidth="1"/>
    <col min="9731" max="9731" width="10.7109375" style="13" customWidth="1"/>
    <col min="9732" max="9732" width="23.5703125" style="13" customWidth="1"/>
    <col min="9733" max="9733" width="98.140625" style="13" customWidth="1"/>
    <col min="9734" max="9734" width="9.140625" style="13"/>
    <col min="9735" max="9735" width="13.140625" style="13" customWidth="1"/>
    <col min="9736" max="9736" width="13.5703125" style="13" customWidth="1"/>
    <col min="9737" max="9985" width="9.140625" style="13"/>
    <col min="9986" max="9986" width="4.7109375" style="13" customWidth="1"/>
    <col min="9987" max="9987" width="10.7109375" style="13" customWidth="1"/>
    <col min="9988" max="9988" width="23.5703125" style="13" customWidth="1"/>
    <col min="9989" max="9989" width="98.140625" style="13" customWidth="1"/>
    <col min="9990" max="9990" width="9.140625" style="13"/>
    <col min="9991" max="9991" width="13.140625" style="13" customWidth="1"/>
    <col min="9992" max="9992" width="13.5703125" style="13" customWidth="1"/>
    <col min="9993" max="10241" width="9.140625" style="13"/>
    <col min="10242" max="10242" width="4.7109375" style="13" customWidth="1"/>
    <col min="10243" max="10243" width="10.7109375" style="13" customWidth="1"/>
    <col min="10244" max="10244" width="23.5703125" style="13" customWidth="1"/>
    <col min="10245" max="10245" width="98.140625" style="13" customWidth="1"/>
    <col min="10246" max="10246" width="9.140625" style="13"/>
    <col min="10247" max="10247" width="13.140625" style="13" customWidth="1"/>
    <col min="10248" max="10248" width="13.5703125" style="13" customWidth="1"/>
    <col min="10249" max="10497" width="9.140625" style="13"/>
    <col min="10498" max="10498" width="4.7109375" style="13" customWidth="1"/>
    <col min="10499" max="10499" width="10.7109375" style="13" customWidth="1"/>
    <col min="10500" max="10500" width="23.5703125" style="13" customWidth="1"/>
    <col min="10501" max="10501" width="98.140625" style="13" customWidth="1"/>
    <col min="10502" max="10502" width="9.140625" style="13"/>
    <col min="10503" max="10503" width="13.140625" style="13" customWidth="1"/>
    <col min="10504" max="10504" width="13.5703125" style="13" customWidth="1"/>
    <col min="10505" max="10753" width="9.140625" style="13"/>
    <col min="10754" max="10754" width="4.7109375" style="13" customWidth="1"/>
    <col min="10755" max="10755" width="10.7109375" style="13" customWidth="1"/>
    <col min="10756" max="10756" width="23.5703125" style="13" customWidth="1"/>
    <col min="10757" max="10757" width="98.140625" style="13" customWidth="1"/>
    <col min="10758" max="10758" width="9.140625" style="13"/>
    <col min="10759" max="10759" width="13.140625" style="13" customWidth="1"/>
    <col min="10760" max="10760" width="13.5703125" style="13" customWidth="1"/>
    <col min="10761" max="11009" width="9.140625" style="13"/>
    <col min="11010" max="11010" width="4.7109375" style="13" customWidth="1"/>
    <col min="11011" max="11011" width="10.7109375" style="13" customWidth="1"/>
    <col min="11012" max="11012" width="23.5703125" style="13" customWidth="1"/>
    <col min="11013" max="11013" width="98.140625" style="13" customWidth="1"/>
    <col min="11014" max="11014" width="9.140625" style="13"/>
    <col min="11015" max="11015" width="13.140625" style="13" customWidth="1"/>
    <col min="11016" max="11016" width="13.5703125" style="13" customWidth="1"/>
    <col min="11017" max="11265" width="9.140625" style="13"/>
    <col min="11266" max="11266" width="4.7109375" style="13" customWidth="1"/>
    <col min="11267" max="11267" width="10.7109375" style="13" customWidth="1"/>
    <col min="11268" max="11268" width="23.5703125" style="13" customWidth="1"/>
    <col min="11269" max="11269" width="98.140625" style="13" customWidth="1"/>
    <col min="11270" max="11270" width="9.140625" style="13"/>
    <col min="11271" max="11271" width="13.140625" style="13" customWidth="1"/>
    <col min="11272" max="11272" width="13.5703125" style="13" customWidth="1"/>
    <col min="11273" max="11521" width="9.140625" style="13"/>
    <col min="11522" max="11522" width="4.7109375" style="13" customWidth="1"/>
    <col min="11523" max="11523" width="10.7109375" style="13" customWidth="1"/>
    <col min="11524" max="11524" width="23.5703125" style="13" customWidth="1"/>
    <col min="11525" max="11525" width="98.140625" style="13" customWidth="1"/>
    <col min="11526" max="11526" width="9.140625" style="13"/>
    <col min="11527" max="11527" width="13.140625" style="13" customWidth="1"/>
    <col min="11528" max="11528" width="13.5703125" style="13" customWidth="1"/>
    <col min="11529" max="11777" width="9.140625" style="13"/>
    <col min="11778" max="11778" width="4.7109375" style="13" customWidth="1"/>
    <col min="11779" max="11779" width="10.7109375" style="13" customWidth="1"/>
    <col min="11780" max="11780" width="23.5703125" style="13" customWidth="1"/>
    <col min="11781" max="11781" width="98.140625" style="13" customWidth="1"/>
    <col min="11782" max="11782" width="9.140625" style="13"/>
    <col min="11783" max="11783" width="13.140625" style="13" customWidth="1"/>
    <col min="11784" max="11784" width="13.5703125" style="13" customWidth="1"/>
    <col min="11785" max="12033" width="9.140625" style="13"/>
    <col min="12034" max="12034" width="4.7109375" style="13" customWidth="1"/>
    <col min="12035" max="12035" width="10.7109375" style="13" customWidth="1"/>
    <col min="12036" max="12036" width="23.5703125" style="13" customWidth="1"/>
    <col min="12037" max="12037" width="98.140625" style="13" customWidth="1"/>
    <col min="12038" max="12038" width="9.140625" style="13"/>
    <col min="12039" max="12039" width="13.140625" style="13" customWidth="1"/>
    <col min="12040" max="12040" width="13.5703125" style="13" customWidth="1"/>
    <col min="12041" max="12289" width="9.140625" style="13"/>
    <col min="12290" max="12290" width="4.7109375" style="13" customWidth="1"/>
    <col min="12291" max="12291" width="10.7109375" style="13" customWidth="1"/>
    <col min="12292" max="12292" width="23.5703125" style="13" customWidth="1"/>
    <col min="12293" max="12293" width="98.140625" style="13" customWidth="1"/>
    <col min="12294" max="12294" width="9.140625" style="13"/>
    <col min="12295" max="12295" width="13.140625" style="13" customWidth="1"/>
    <col min="12296" max="12296" width="13.5703125" style="13" customWidth="1"/>
    <col min="12297" max="12545" width="9.140625" style="13"/>
    <col min="12546" max="12546" width="4.7109375" style="13" customWidth="1"/>
    <col min="12547" max="12547" width="10.7109375" style="13" customWidth="1"/>
    <col min="12548" max="12548" width="23.5703125" style="13" customWidth="1"/>
    <col min="12549" max="12549" width="98.140625" style="13" customWidth="1"/>
    <col min="12550" max="12550" width="9.140625" style="13"/>
    <col min="12551" max="12551" width="13.140625" style="13" customWidth="1"/>
    <col min="12552" max="12552" width="13.5703125" style="13" customWidth="1"/>
    <col min="12553" max="12801" width="9.140625" style="13"/>
    <col min="12802" max="12802" width="4.7109375" style="13" customWidth="1"/>
    <col min="12803" max="12803" width="10.7109375" style="13" customWidth="1"/>
    <col min="12804" max="12804" width="23.5703125" style="13" customWidth="1"/>
    <col min="12805" max="12805" width="98.140625" style="13" customWidth="1"/>
    <col min="12806" max="12806" width="9.140625" style="13"/>
    <col min="12807" max="12807" width="13.140625" style="13" customWidth="1"/>
    <col min="12808" max="12808" width="13.5703125" style="13" customWidth="1"/>
    <col min="12809" max="13057" width="9.140625" style="13"/>
    <col min="13058" max="13058" width="4.7109375" style="13" customWidth="1"/>
    <col min="13059" max="13059" width="10.7109375" style="13" customWidth="1"/>
    <col min="13060" max="13060" width="23.5703125" style="13" customWidth="1"/>
    <col min="13061" max="13061" width="98.140625" style="13" customWidth="1"/>
    <col min="13062" max="13062" width="9.140625" style="13"/>
    <col min="13063" max="13063" width="13.140625" style="13" customWidth="1"/>
    <col min="13064" max="13064" width="13.5703125" style="13" customWidth="1"/>
    <col min="13065" max="13313" width="9.140625" style="13"/>
    <col min="13314" max="13314" width="4.7109375" style="13" customWidth="1"/>
    <col min="13315" max="13315" width="10.7109375" style="13" customWidth="1"/>
    <col min="13316" max="13316" width="23.5703125" style="13" customWidth="1"/>
    <col min="13317" max="13317" width="98.140625" style="13" customWidth="1"/>
    <col min="13318" max="13318" width="9.140625" style="13"/>
    <col min="13319" max="13319" width="13.140625" style="13" customWidth="1"/>
    <col min="13320" max="13320" width="13.5703125" style="13" customWidth="1"/>
    <col min="13321" max="13569" width="9.140625" style="13"/>
    <col min="13570" max="13570" width="4.7109375" style="13" customWidth="1"/>
    <col min="13571" max="13571" width="10.7109375" style="13" customWidth="1"/>
    <col min="13572" max="13572" width="23.5703125" style="13" customWidth="1"/>
    <col min="13573" max="13573" width="98.140625" style="13" customWidth="1"/>
    <col min="13574" max="13574" width="9.140625" style="13"/>
    <col min="13575" max="13575" width="13.140625" style="13" customWidth="1"/>
    <col min="13576" max="13576" width="13.5703125" style="13" customWidth="1"/>
    <col min="13577" max="13825" width="9.140625" style="13"/>
    <col min="13826" max="13826" width="4.7109375" style="13" customWidth="1"/>
    <col min="13827" max="13827" width="10.7109375" style="13" customWidth="1"/>
    <col min="13828" max="13828" width="23.5703125" style="13" customWidth="1"/>
    <col min="13829" max="13829" width="98.140625" style="13" customWidth="1"/>
    <col min="13830" max="13830" width="9.140625" style="13"/>
    <col min="13831" max="13831" width="13.140625" style="13" customWidth="1"/>
    <col min="13832" max="13832" width="13.5703125" style="13" customWidth="1"/>
    <col min="13833" max="14081" width="9.140625" style="13"/>
    <col min="14082" max="14082" width="4.7109375" style="13" customWidth="1"/>
    <col min="14083" max="14083" width="10.7109375" style="13" customWidth="1"/>
    <col min="14084" max="14084" width="23.5703125" style="13" customWidth="1"/>
    <col min="14085" max="14085" width="98.140625" style="13" customWidth="1"/>
    <col min="14086" max="14086" width="9.140625" style="13"/>
    <col min="14087" max="14087" width="13.140625" style="13" customWidth="1"/>
    <col min="14088" max="14088" width="13.5703125" style="13" customWidth="1"/>
    <col min="14089" max="14337" width="9.140625" style="13"/>
    <col min="14338" max="14338" width="4.7109375" style="13" customWidth="1"/>
    <col min="14339" max="14339" width="10.7109375" style="13" customWidth="1"/>
    <col min="14340" max="14340" width="23.5703125" style="13" customWidth="1"/>
    <col min="14341" max="14341" width="98.140625" style="13" customWidth="1"/>
    <col min="14342" max="14342" width="9.140625" style="13"/>
    <col min="14343" max="14343" width="13.140625" style="13" customWidth="1"/>
    <col min="14344" max="14344" width="13.5703125" style="13" customWidth="1"/>
    <col min="14345" max="14593" width="9.140625" style="13"/>
    <col min="14594" max="14594" width="4.7109375" style="13" customWidth="1"/>
    <col min="14595" max="14595" width="10.7109375" style="13" customWidth="1"/>
    <col min="14596" max="14596" width="23.5703125" style="13" customWidth="1"/>
    <col min="14597" max="14597" width="98.140625" style="13" customWidth="1"/>
    <col min="14598" max="14598" width="9.140625" style="13"/>
    <col min="14599" max="14599" width="13.140625" style="13" customWidth="1"/>
    <col min="14600" max="14600" width="13.5703125" style="13" customWidth="1"/>
    <col min="14601" max="14849" width="9.140625" style="13"/>
    <col min="14850" max="14850" width="4.7109375" style="13" customWidth="1"/>
    <col min="14851" max="14851" width="10.7109375" style="13" customWidth="1"/>
    <col min="14852" max="14852" width="23.5703125" style="13" customWidth="1"/>
    <col min="14853" max="14853" width="98.140625" style="13" customWidth="1"/>
    <col min="14854" max="14854" width="9.140625" style="13"/>
    <col min="14855" max="14855" width="13.140625" style="13" customWidth="1"/>
    <col min="14856" max="14856" width="13.5703125" style="13" customWidth="1"/>
    <col min="14857" max="15105" width="9.140625" style="13"/>
    <col min="15106" max="15106" width="4.7109375" style="13" customWidth="1"/>
    <col min="15107" max="15107" width="10.7109375" style="13" customWidth="1"/>
    <col min="15108" max="15108" width="23.5703125" style="13" customWidth="1"/>
    <col min="15109" max="15109" width="98.140625" style="13" customWidth="1"/>
    <col min="15110" max="15110" width="9.140625" style="13"/>
    <col min="15111" max="15111" width="13.140625" style="13" customWidth="1"/>
    <col min="15112" max="15112" width="13.5703125" style="13" customWidth="1"/>
    <col min="15113" max="15361" width="9.140625" style="13"/>
    <col min="15362" max="15362" width="4.7109375" style="13" customWidth="1"/>
    <col min="15363" max="15363" width="10.7109375" style="13" customWidth="1"/>
    <col min="15364" max="15364" width="23.5703125" style="13" customWidth="1"/>
    <col min="15365" max="15365" width="98.140625" style="13" customWidth="1"/>
    <col min="15366" max="15366" width="9.140625" style="13"/>
    <col min="15367" max="15367" width="13.140625" style="13" customWidth="1"/>
    <col min="15368" max="15368" width="13.5703125" style="13" customWidth="1"/>
    <col min="15369" max="15617" width="9.140625" style="13"/>
    <col min="15618" max="15618" width="4.7109375" style="13" customWidth="1"/>
    <col min="15619" max="15619" width="10.7109375" style="13" customWidth="1"/>
    <col min="15620" max="15620" width="23.5703125" style="13" customWidth="1"/>
    <col min="15621" max="15621" width="98.140625" style="13" customWidth="1"/>
    <col min="15622" max="15622" width="9.140625" style="13"/>
    <col min="15623" max="15623" width="13.140625" style="13" customWidth="1"/>
    <col min="15624" max="15624" width="13.5703125" style="13" customWidth="1"/>
    <col min="15625" max="15873" width="9.140625" style="13"/>
    <col min="15874" max="15874" width="4.7109375" style="13" customWidth="1"/>
    <col min="15875" max="15875" width="10.7109375" style="13" customWidth="1"/>
    <col min="15876" max="15876" width="23.5703125" style="13" customWidth="1"/>
    <col min="15877" max="15877" width="98.140625" style="13" customWidth="1"/>
    <col min="15878" max="15878" width="9.140625" style="13"/>
    <col min="15879" max="15879" width="13.140625" style="13" customWidth="1"/>
    <col min="15880" max="15880" width="13.5703125" style="13" customWidth="1"/>
    <col min="15881" max="16129" width="9.140625" style="13"/>
    <col min="16130" max="16130" width="4.7109375" style="13" customWidth="1"/>
    <col min="16131" max="16131" width="10.7109375" style="13" customWidth="1"/>
    <col min="16132" max="16132" width="23.5703125" style="13" customWidth="1"/>
    <col min="16133" max="16133" width="98.140625" style="13" customWidth="1"/>
    <col min="16134" max="16134" width="9.140625" style="13"/>
    <col min="16135" max="16135" width="13.140625" style="13" customWidth="1"/>
    <col min="16136" max="16136" width="13.5703125" style="13" customWidth="1"/>
    <col min="16137" max="16384" width="9.140625" style="13"/>
  </cols>
  <sheetData>
    <row r="1" spans="1:40" s="5" customFormat="1" ht="21.75" thickBot="1" x14ac:dyDescent="0.3">
      <c r="A1" s="63"/>
      <c r="B1" s="169" t="s">
        <v>0</v>
      </c>
      <c r="C1" s="170"/>
      <c r="D1" s="8"/>
      <c r="E1" s="8"/>
      <c r="F1" s="21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</row>
    <row r="2" spans="1:40" s="5" customFormat="1" ht="66.599999999999994" customHeight="1" x14ac:dyDescent="0.25">
      <c r="A2" s="189" t="s">
        <v>482</v>
      </c>
      <c r="B2" s="172"/>
      <c r="C2" s="172"/>
      <c r="D2" s="172"/>
      <c r="E2" s="172"/>
      <c r="F2" s="172"/>
      <c r="G2" s="172"/>
      <c r="H2" s="172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</row>
    <row r="3" spans="1:40" s="5" customFormat="1" ht="25.15" customHeight="1" x14ac:dyDescent="0.25">
      <c r="A3" s="173" t="s">
        <v>361</v>
      </c>
      <c r="B3" s="173" t="s">
        <v>13</v>
      </c>
      <c r="C3" s="173" t="s">
        <v>14</v>
      </c>
      <c r="D3" s="173" t="s">
        <v>195</v>
      </c>
      <c r="E3" s="173" t="s">
        <v>107</v>
      </c>
      <c r="F3" s="173" t="s">
        <v>422</v>
      </c>
      <c r="G3" s="177" t="s">
        <v>8</v>
      </c>
      <c r="H3" s="177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</row>
    <row r="4" spans="1:40" s="5" customFormat="1" ht="25.15" customHeight="1" x14ac:dyDescent="0.25">
      <c r="A4" s="173"/>
      <c r="B4" s="173"/>
      <c r="C4" s="173"/>
      <c r="D4" s="173"/>
      <c r="E4" s="173"/>
      <c r="F4" s="173"/>
      <c r="G4" s="26">
        <f>SUM(G8:G16)</f>
        <v>0</v>
      </c>
      <c r="H4" s="94">
        <f>SUM(H8:H16)</f>
        <v>0</v>
      </c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</row>
    <row r="5" spans="1:40" s="5" customFormat="1" ht="25.15" customHeight="1" x14ac:dyDescent="0.25">
      <c r="A5" s="174"/>
      <c r="B5" s="174"/>
      <c r="C5" s="174"/>
      <c r="D5" s="174"/>
      <c r="E5" s="174"/>
      <c r="F5" s="174"/>
      <c r="G5" s="95" t="s">
        <v>1</v>
      </c>
      <c r="H5" s="95" t="s">
        <v>2</v>
      </c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</row>
    <row r="6" spans="1:40" ht="31.9" customHeight="1" x14ac:dyDescent="0.25">
      <c r="A6" s="171" t="s">
        <v>484</v>
      </c>
      <c r="B6" s="171"/>
      <c r="C6" s="171"/>
      <c r="D6" s="171"/>
      <c r="E6" s="171"/>
      <c r="F6" s="171"/>
      <c r="G6" s="171"/>
      <c r="H6" s="171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</row>
    <row r="7" spans="1:40" ht="82.15" customHeight="1" x14ac:dyDescent="0.3">
      <c r="A7" s="173"/>
      <c r="B7" s="173"/>
      <c r="C7" s="173"/>
      <c r="D7" s="173"/>
      <c r="E7" s="173"/>
      <c r="F7" s="173"/>
      <c r="G7" s="173"/>
      <c r="H7" s="173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</row>
    <row r="8" spans="1:40" ht="37.9" customHeight="1" x14ac:dyDescent="0.25">
      <c r="A8" s="62">
        <v>1</v>
      </c>
      <c r="B8" s="30" t="s">
        <v>31</v>
      </c>
      <c r="C8" s="8"/>
      <c r="D8" s="36" t="s">
        <v>485</v>
      </c>
      <c r="E8" s="35">
        <v>1</v>
      </c>
      <c r="F8" s="155">
        <v>1039.92</v>
      </c>
      <c r="G8" s="9"/>
      <c r="H8" s="9">
        <f>F8*G8</f>
        <v>0</v>
      </c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</row>
    <row r="9" spans="1:40" ht="37.9" customHeight="1" x14ac:dyDescent="0.25">
      <c r="A9" s="62">
        <v>2</v>
      </c>
      <c r="B9" s="30" t="s">
        <v>31</v>
      </c>
      <c r="C9" s="8"/>
      <c r="D9" s="36" t="s">
        <v>486</v>
      </c>
      <c r="E9" s="35">
        <v>5</v>
      </c>
      <c r="F9" s="155">
        <v>1733.1999999999998</v>
      </c>
      <c r="G9" s="9"/>
      <c r="H9" s="9">
        <f>F9*G9</f>
        <v>0</v>
      </c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</row>
    <row r="10" spans="1:40" ht="31.9" customHeight="1" x14ac:dyDescent="0.25">
      <c r="A10" s="171" t="s">
        <v>487</v>
      </c>
      <c r="B10" s="171"/>
      <c r="C10" s="171" t="s">
        <v>127</v>
      </c>
      <c r="D10" s="171"/>
      <c r="E10" s="171"/>
      <c r="F10" s="171"/>
      <c r="G10" s="171"/>
      <c r="H10" s="171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</row>
    <row r="11" spans="1:40" ht="37.9" customHeight="1" x14ac:dyDescent="0.25">
      <c r="A11" s="62">
        <v>1</v>
      </c>
      <c r="B11" s="30" t="s">
        <v>31</v>
      </c>
      <c r="C11" s="8"/>
      <c r="D11" s="36" t="s">
        <v>489</v>
      </c>
      <c r="E11" s="35">
        <v>4</v>
      </c>
      <c r="F11" s="155">
        <v>1955</v>
      </c>
      <c r="G11" s="9"/>
      <c r="H11" s="9">
        <f>F11*G11</f>
        <v>0</v>
      </c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</row>
    <row r="12" spans="1:40" ht="37.9" customHeight="1" x14ac:dyDescent="0.25">
      <c r="A12" s="62">
        <v>2</v>
      </c>
      <c r="B12" s="30" t="s">
        <v>31</v>
      </c>
      <c r="C12" s="8"/>
      <c r="D12" s="36" t="s">
        <v>490</v>
      </c>
      <c r="E12" s="35">
        <v>2</v>
      </c>
      <c r="F12" s="155">
        <v>1955</v>
      </c>
      <c r="G12" s="9"/>
      <c r="H12" s="9">
        <f>F12*G12</f>
        <v>0</v>
      </c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</row>
    <row r="13" spans="1:40" ht="37.9" customHeight="1" x14ac:dyDescent="0.25">
      <c r="A13" s="62">
        <v>3</v>
      </c>
      <c r="B13" s="30" t="s">
        <v>31</v>
      </c>
      <c r="C13" s="8"/>
      <c r="D13" s="36" t="s">
        <v>491</v>
      </c>
      <c r="E13" s="35">
        <v>6</v>
      </c>
      <c r="F13" s="155">
        <v>1955</v>
      </c>
      <c r="G13" s="9"/>
      <c r="H13" s="9">
        <f>F13*G13</f>
        <v>0</v>
      </c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</row>
    <row r="14" spans="1:40" ht="31.9" customHeight="1" x14ac:dyDescent="0.25">
      <c r="A14" s="171" t="s">
        <v>483</v>
      </c>
      <c r="B14" s="171"/>
      <c r="C14" s="171"/>
      <c r="D14" s="171"/>
      <c r="E14" s="171"/>
      <c r="F14" s="171"/>
      <c r="G14" s="171"/>
      <c r="H14" s="171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</row>
    <row r="15" spans="1:40" ht="82.15" customHeight="1" x14ac:dyDescent="0.3">
      <c r="A15" s="173"/>
      <c r="B15" s="173"/>
      <c r="C15" s="173"/>
      <c r="D15" s="173"/>
      <c r="E15" s="173"/>
      <c r="F15" s="173"/>
      <c r="G15" s="173"/>
      <c r="H15" s="173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</row>
    <row r="16" spans="1:40" ht="37.9" customHeight="1" x14ac:dyDescent="0.25">
      <c r="A16" s="62">
        <v>1</v>
      </c>
      <c r="B16" s="96" t="s">
        <v>71</v>
      </c>
      <c r="C16" s="73"/>
      <c r="D16" s="36" t="s">
        <v>488</v>
      </c>
      <c r="E16" s="35">
        <v>3</v>
      </c>
      <c r="F16" s="155">
        <v>3700</v>
      </c>
      <c r="G16" s="9"/>
      <c r="H16" s="9">
        <f>F16*G16</f>
        <v>0</v>
      </c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</row>
    <row r="17" spans="1:40" ht="14.45" x14ac:dyDescent="0.3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</row>
    <row r="18" spans="1:40" ht="21" x14ac:dyDescent="0.35">
      <c r="A18" s="45"/>
      <c r="B18" s="70" t="s">
        <v>33</v>
      </c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</row>
    <row r="19" spans="1:40" thickBot="1" x14ac:dyDescent="0.35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</row>
    <row r="20" spans="1:40" s="5" customFormat="1" ht="21.75" thickBot="1" x14ac:dyDescent="0.3">
      <c r="A20" s="63"/>
      <c r="B20" s="169" t="s">
        <v>0</v>
      </c>
      <c r="C20" s="170"/>
      <c r="D20" s="8"/>
      <c r="E20" s="8"/>
      <c r="F20" s="21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</row>
    <row r="21" spans="1:40" ht="14.45" x14ac:dyDescent="0.3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</row>
    <row r="22" spans="1:40" ht="14.45" x14ac:dyDescent="0.3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</row>
    <row r="23" spans="1:40" ht="14.45" x14ac:dyDescent="0.3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</row>
    <row r="24" spans="1:40" ht="14.45" x14ac:dyDescent="0.3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</row>
    <row r="25" spans="1:40" ht="14.45" x14ac:dyDescent="0.3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</row>
    <row r="26" spans="1:40" ht="14.45" x14ac:dyDescent="0.3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</row>
    <row r="27" spans="1:40" ht="14.45" x14ac:dyDescent="0.3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</row>
    <row r="28" spans="1:40" ht="14.45" x14ac:dyDescent="0.3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</row>
    <row r="29" spans="1:40" ht="14.45" x14ac:dyDescent="0.3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</row>
    <row r="30" spans="1:40" ht="14.45" x14ac:dyDescent="0.3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</row>
    <row r="31" spans="1:40" ht="14.45" x14ac:dyDescent="0.3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</row>
    <row r="32" spans="1:40" ht="14.45" x14ac:dyDescent="0.3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</row>
    <row r="33" spans="1:40" ht="14.45" x14ac:dyDescent="0.3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</row>
    <row r="34" spans="1:40" ht="14.45" x14ac:dyDescent="0.3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</row>
    <row r="35" spans="1:40" ht="14.45" x14ac:dyDescent="0.3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</row>
    <row r="36" spans="1:40" ht="14.45" x14ac:dyDescent="0.3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</row>
    <row r="37" spans="1:40" ht="14.45" x14ac:dyDescent="0.3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</row>
    <row r="38" spans="1:40" ht="14.45" x14ac:dyDescent="0.3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</row>
    <row r="39" spans="1:40" ht="14.45" x14ac:dyDescent="0.3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</row>
    <row r="40" spans="1:40" ht="14.45" x14ac:dyDescent="0.3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</row>
    <row r="41" spans="1:40" x14ac:dyDescent="0.2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</row>
    <row r="42" spans="1:40" x14ac:dyDescent="0.2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</row>
    <row r="43" spans="1:40" x14ac:dyDescent="0.2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</row>
    <row r="44" spans="1:40" x14ac:dyDescent="0.2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</row>
    <row r="45" spans="1:40" x14ac:dyDescent="0.2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</row>
    <row r="46" spans="1:40" x14ac:dyDescent="0.2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</row>
    <row r="47" spans="1:40" x14ac:dyDescent="0.2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</row>
    <row r="48" spans="1:40" x14ac:dyDescent="0.2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</row>
    <row r="49" spans="1:40" x14ac:dyDescent="0.2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</row>
    <row r="50" spans="1:40" x14ac:dyDescent="0.2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</row>
    <row r="51" spans="1:40" x14ac:dyDescent="0.2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</row>
    <row r="52" spans="1:40" x14ac:dyDescent="0.2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</row>
    <row r="53" spans="1:40" x14ac:dyDescent="0.2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</row>
    <row r="54" spans="1:40" x14ac:dyDescent="0.25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</row>
    <row r="55" spans="1:40" x14ac:dyDescent="0.2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</row>
    <row r="56" spans="1:40" x14ac:dyDescent="0.25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</row>
    <row r="57" spans="1:40" x14ac:dyDescent="0.2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</row>
    <row r="58" spans="1:40" x14ac:dyDescent="0.2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</row>
    <row r="59" spans="1:40" x14ac:dyDescent="0.2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</row>
    <row r="60" spans="1:40" x14ac:dyDescent="0.2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</row>
    <row r="61" spans="1:40" x14ac:dyDescent="0.25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</row>
    <row r="62" spans="1:40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</row>
    <row r="63" spans="1:40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</row>
    <row r="64" spans="1:40" x14ac:dyDescent="0.2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</row>
    <row r="65" spans="1:40" x14ac:dyDescent="0.2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</row>
    <row r="66" spans="1:40" x14ac:dyDescent="0.2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</row>
    <row r="67" spans="1:40" x14ac:dyDescent="0.2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</row>
    <row r="68" spans="1:40" x14ac:dyDescent="0.2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</row>
    <row r="69" spans="1:40" x14ac:dyDescent="0.25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</row>
    <row r="70" spans="1:40" x14ac:dyDescent="0.2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</row>
    <row r="71" spans="1:40" x14ac:dyDescent="0.2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</row>
    <row r="72" spans="1:40" x14ac:dyDescent="0.2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</row>
    <row r="73" spans="1:40" x14ac:dyDescent="0.2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</row>
    <row r="74" spans="1:40" x14ac:dyDescent="0.25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</row>
    <row r="75" spans="1:40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</row>
    <row r="76" spans="1:40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</row>
    <row r="77" spans="1:40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</row>
    <row r="78" spans="1:40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</row>
    <row r="79" spans="1:40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</row>
    <row r="80" spans="1:40" x14ac:dyDescent="0.2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</row>
    <row r="81" spans="1:40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</row>
    <row r="82" spans="1:40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</row>
    <row r="83" spans="1:40" x14ac:dyDescent="0.2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</row>
    <row r="84" spans="1:40" x14ac:dyDescent="0.2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</row>
    <row r="85" spans="1:40" x14ac:dyDescent="0.2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</row>
    <row r="86" spans="1:40" x14ac:dyDescent="0.2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</row>
    <row r="87" spans="1:40" x14ac:dyDescent="0.2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</row>
    <row r="88" spans="1:40" x14ac:dyDescent="0.2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</row>
    <row r="89" spans="1:40" x14ac:dyDescent="0.2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</row>
    <row r="90" spans="1:40" x14ac:dyDescent="0.2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</row>
    <row r="91" spans="1:40" x14ac:dyDescent="0.2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</row>
    <row r="92" spans="1:40" x14ac:dyDescent="0.2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</row>
    <row r="93" spans="1:40" x14ac:dyDescent="0.2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</row>
    <row r="94" spans="1:40" x14ac:dyDescent="0.2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</row>
    <row r="95" spans="1:40" x14ac:dyDescent="0.2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</row>
    <row r="96" spans="1:40" x14ac:dyDescent="0.2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</row>
    <row r="97" spans="1:40" x14ac:dyDescent="0.2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</row>
    <row r="98" spans="1:40" x14ac:dyDescent="0.2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</row>
    <row r="99" spans="1:40" x14ac:dyDescent="0.2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</row>
    <row r="100" spans="1:40" x14ac:dyDescent="0.2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</row>
    <row r="101" spans="1:40" x14ac:dyDescent="0.2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</row>
    <row r="102" spans="1:40" x14ac:dyDescent="0.2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</row>
    <row r="103" spans="1:40" x14ac:dyDescent="0.25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</row>
    <row r="104" spans="1:40" x14ac:dyDescent="0.25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</row>
    <row r="105" spans="1:40" x14ac:dyDescent="0.25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</row>
    <row r="106" spans="1:40" x14ac:dyDescent="0.2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</row>
  </sheetData>
  <mergeCells count="15">
    <mergeCell ref="B20:C20"/>
    <mergeCell ref="B1:C1"/>
    <mergeCell ref="A6:H6"/>
    <mergeCell ref="A14:H14"/>
    <mergeCell ref="A2:H2"/>
    <mergeCell ref="G3:H3"/>
    <mergeCell ref="A10:H10"/>
    <mergeCell ref="F3:F5"/>
    <mergeCell ref="D3:D5"/>
    <mergeCell ref="C3:C5"/>
    <mergeCell ref="B3:B5"/>
    <mergeCell ref="A3:A5"/>
    <mergeCell ref="A7:H7"/>
    <mergeCell ref="A15:H15"/>
    <mergeCell ref="E3:E5"/>
  </mergeCells>
  <conditionalFormatting sqref="G11:G13">
    <cfRule type="cellIs" dxfId="3" priority="2" stopIfTrue="1" operator="greaterThan">
      <formula>0</formula>
    </cfRule>
  </conditionalFormatting>
  <conditionalFormatting sqref="G8">
    <cfRule type="cellIs" dxfId="2" priority="4" stopIfTrue="1" operator="greaterThan">
      <formula>0</formula>
    </cfRule>
  </conditionalFormatting>
  <conditionalFormatting sqref="G9">
    <cfRule type="cellIs" dxfId="1" priority="3" stopIfTrue="1" operator="greaterThan">
      <formula>0</formula>
    </cfRule>
  </conditionalFormatting>
  <conditionalFormatting sqref="G16">
    <cfRule type="cellIs" dxfId="0" priority="1" stopIfTrue="1" operator="greaterThan">
      <formula>0</formula>
    </cfRule>
  </conditionalFormatting>
  <hyperlinks>
    <hyperlink ref="B20:C20" location="ЗАКАЗ!A1" display="Общая сумма ЗАКАЗА"/>
    <hyperlink ref="B1:C1" location="ЗАКАЗ!A1" display="Общая сумма ЗАКАЗА"/>
  </hyperlinks>
  <pageMargins left="0.70866141732283472" right="0.70866141732283472" top="0.74803149606299213" bottom="0.74803149606299213" header="0.31496062992125984" footer="0.31496062992125984"/>
  <pageSetup paperSize="9" scale="3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9" tint="-0.249977111117893"/>
    <pageSetUpPr fitToPage="1"/>
  </sheetPr>
  <dimension ref="A1:AU212"/>
  <sheetViews>
    <sheetView zoomScale="70" zoomScaleNormal="70" workbookViewId="0">
      <pane ySplit="5" topLeftCell="A6" activePane="bottomLeft" state="frozen"/>
      <selection pane="bottomLeft" activeCell="K1" sqref="K1:K1048576"/>
    </sheetView>
  </sheetViews>
  <sheetFormatPr defaultColWidth="8.7109375" defaultRowHeight="15" x14ac:dyDescent="0.25"/>
  <cols>
    <col min="1" max="1" width="5.7109375" style="13" customWidth="1"/>
    <col min="2" max="2" width="11.7109375" style="13" customWidth="1"/>
    <col min="3" max="3" width="19.5703125" style="13" customWidth="1"/>
    <col min="4" max="4" width="85.140625" style="13" customWidth="1"/>
    <col min="5" max="10" width="12.42578125" style="13" customWidth="1"/>
    <col min="11" max="11" width="20.7109375" style="5" customWidth="1"/>
    <col min="12" max="12" width="20.7109375" style="13" customWidth="1"/>
    <col min="13" max="14" width="9.7109375" style="13" customWidth="1"/>
    <col min="15" max="15" width="1.7109375" style="13" customWidth="1"/>
    <col min="16" max="256" width="8.7109375" style="13"/>
    <col min="257" max="259" width="16.28515625" style="13" customWidth="1"/>
    <col min="260" max="260" width="74.5703125" style="13" customWidth="1"/>
    <col min="261" max="261" width="10.28515625" style="13" customWidth="1"/>
    <col min="262" max="262" width="8.7109375" style="13"/>
    <col min="263" max="263" width="11.28515625" style="13" customWidth="1"/>
    <col min="264" max="264" width="9.140625" style="13" customWidth="1"/>
    <col min="265" max="265" width="11.5703125" style="13" customWidth="1"/>
    <col min="266" max="266" width="9.140625" style="13" customWidth="1"/>
    <col min="267" max="267" width="14" style="13" customWidth="1"/>
    <col min="268" max="268" width="14.28515625" style="13" customWidth="1"/>
    <col min="269" max="269" width="9.28515625" style="13" bestFit="1" customWidth="1"/>
    <col min="270" max="270" width="14.7109375" style="13" bestFit="1" customWidth="1"/>
    <col min="271" max="271" width="9.5703125" style="13" customWidth="1"/>
    <col min="272" max="512" width="8.7109375" style="13"/>
    <col min="513" max="515" width="16.28515625" style="13" customWidth="1"/>
    <col min="516" max="516" width="74.5703125" style="13" customWidth="1"/>
    <col min="517" max="517" width="10.28515625" style="13" customWidth="1"/>
    <col min="518" max="518" width="8.7109375" style="13"/>
    <col min="519" max="519" width="11.28515625" style="13" customWidth="1"/>
    <col min="520" max="520" width="9.140625" style="13" customWidth="1"/>
    <col min="521" max="521" width="11.5703125" style="13" customWidth="1"/>
    <col min="522" max="522" width="9.140625" style="13" customWidth="1"/>
    <col min="523" max="523" width="14" style="13" customWidth="1"/>
    <col min="524" max="524" width="14.28515625" style="13" customWidth="1"/>
    <col min="525" max="525" width="9.28515625" style="13" bestFit="1" customWidth="1"/>
    <col min="526" max="526" width="14.7109375" style="13" bestFit="1" customWidth="1"/>
    <col min="527" max="527" width="9.5703125" style="13" customWidth="1"/>
    <col min="528" max="768" width="8.7109375" style="13"/>
    <col min="769" max="771" width="16.28515625" style="13" customWidth="1"/>
    <col min="772" max="772" width="74.5703125" style="13" customWidth="1"/>
    <col min="773" max="773" width="10.28515625" style="13" customWidth="1"/>
    <col min="774" max="774" width="8.7109375" style="13"/>
    <col min="775" max="775" width="11.28515625" style="13" customWidth="1"/>
    <col min="776" max="776" width="9.140625" style="13" customWidth="1"/>
    <col min="777" max="777" width="11.5703125" style="13" customWidth="1"/>
    <col min="778" max="778" width="9.140625" style="13" customWidth="1"/>
    <col min="779" max="779" width="14" style="13" customWidth="1"/>
    <col min="780" max="780" width="14.28515625" style="13" customWidth="1"/>
    <col min="781" max="781" width="9.28515625" style="13" bestFit="1" customWidth="1"/>
    <col min="782" max="782" width="14.7109375" style="13" bestFit="1" customWidth="1"/>
    <col min="783" max="783" width="9.5703125" style="13" customWidth="1"/>
    <col min="784" max="1024" width="8.7109375" style="13"/>
    <col min="1025" max="1027" width="16.28515625" style="13" customWidth="1"/>
    <col min="1028" max="1028" width="74.5703125" style="13" customWidth="1"/>
    <col min="1029" max="1029" width="10.28515625" style="13" customWidth="1"/>
    <col min="1030" max="1030" width="8.7109375" style="13"/>
    <col min="1031" max="1031" width="11.28515625" style="13" customWidth="1"/>
    <col min="1032" max="1032" width="9.140625" style="13" customWidth="1"/>
    <col min="1033" max="1033" width="11.5703125" style="13" customWidth="1"/>
    <col min="1034" max="1034" width="9.140625" style="13" customWidth="1"/>
    <col min="1035" max="1035" width="14" style="13" customWidth="1"/>
    <col min="1036" max="1036" width="14.28515625" style="13" customWidth="1"/>
    <col min="1037" max="1037" width="9.28515625" style="13" bestFit="1" customWidth="1"/>
    <col min="1038" max="1038" width="14.7109375" style="13" bestFit="1" customWidth="1"/>
    <col min="1039" max="1039" width="9.5703125" style="13" customWidth="1"/>
    <col min="1040" max="1280" width="8.7109375" style="13"/>
    <col min="1281" max="1283" width="16.28515625" style="13" customWidth="1"/>
    <col min="1284" max="1284" width="74.5703125" style="13" customWidth="1"/>
    <col min="1285" max="1285" width="10.28515625" style="13" customWidth="1"/>
    <col min="1286" max="1286" width="8.7109375" style="13"/>
    <col min="1287" max="1287" width="11.28515625" style="13" customWidth="1"/>
    <col min="1288" max="1288" width="9.140625" style="13" customWidth="1"/>
    <col min="1289" max="1289" width="11.5703125" style="13" customWidth="1"/>
    <col min="1290" max="1290" width="9.140625" style="13" customWidth="1"/>
    <col min="1291" max="1291" width="14" style="13" customWidth="1"/>
    <col min="1292" max="1292" width="14.28515625" style="13" customWidth="1"/>
    <col min="1293" max="1293" width="9.28515625" style="13" bestFit="1" customWidth="1"/>
    <col min="1294" max="1294" width="14.7109375" style="13" bestFit="1" customWidth="1"/>
    <col min="1295" max="1295" width="9.5703125" style="13" customWidth="1"/>
    <col min="1296" max="1536" width="8.7109375" style="13"/>
    <col min="1537" max="1539" width="16.28515625" style="13" customWidth="1"/>
    <col min="1540" max="1540" width="74.5703125" style="13" customWidth="1"/>
    <col min="1541" max="1541" width="10.28515625" style="13" customWidth="1"/>
    <col min="1542" max="1542" width="8.7109375" style="13"/>
    <col min="1543" max="1543" width="11.28515625" style="13" customWidth="1"/>
    <col min="1544" max="1544" width="9.140625" style="13" customWidth="1"/>
    <col min="1545" max="1545" width="11.5703125" style="13" customWidth="1"/>
    <col min="1546" max="1546" width="9.140625" style="13" customWidth="1"/>
    <col min="1547" max="1547" width="14" style="13" customWidth="1"/>
    <col min="1548" max="1548" width="14.28515625" style="13" customWidth="1"/>
    <col min="1549" max="1549" width="9.28515625" style="13" bestFit="1" customWidth="1"/>
    <col min="1550" max="1550" width="14.7109375" style="13" bestFit="1" customWidth="1"/>
    <col min="1551" max="1551" width="9.5703125" style="13" customWidth="1"/>
    <col min="1552" max="1792" width="8.7109375" style="13"/>
    <col min="1793" max="1795" width="16.28515625" style="13" customWidth="1"/>
    <col min="1796" max="1796" width="74.5703125" style="13" customWidth="1"/>
    <col min="1797" max="1797" width="10.28515625" style="13" customWidth="1"/>
    <col min="1798" max="1798" width="8.7109375" style="13"/>
    <col min="1799" max="1799" width="11.28515625" style="13" customWidth="1"/>
    <col min="1800" max="1800" width="9.140625" style="13" customWidth="1"/>
    <col min="1801" max="1801" width="11.5703125" style="13" customWidth="1"/>
    <col min="1802" max="1802" width="9.140625" style="13" customWidth="1"/>
    <col min="1803" max="1803" width="14" style="13" customWidth="1"/>
    <col min="1804" max="1804" width="14.28515625" style="13" customWidth="1"/>
    <col min="1805" max="1805" width="9.28515625" style="13" bestFit="1" customWidth="1"/>
    <col min="1806" max="1806" width="14.7109375" style="13" bestFit="1" customWidth="1"/>
    <col min="1807" max="1807" width="9.5703125" style="13" customWidth="1"/>
    <col min="1808" max="2048" width="8.7109375" style="13"/>
    <col min="2049" max="2051" width="16.28515625" style="13" customWidth="1"/>
    <col min="2052" max="2052" width="74.5703125" style="13" customWidth="1"/>
    <col min="2053" max="2053" width="10.28515625" style="13" customWidth="1"/>
    <col min="2054" max="2054" width="8.7109375" style="13"/>
    <col min="2055" max="2055" width="11.28515625" style="13" customWidth="1"/>
    <col min="2056" max="2056" width="9.140625" style="13" customWidth="1"/>
    <col min="2057" max="2057" width="11.5703125" style="13" customWidth="1"/>
    <col min="2058" max="2058" width="9.140625" style="13" customWidth="1"/>
    <col min="2059" max="2059" width="14" style="13" customWidth="1"/>
    <col min="2060" max="2060" width="14.28515625" style="13" customWidth="1"/>
    <col min="2061" max="2061" width="9.28515625" style="13" bestFit="1" customWidth="1"/>
    <col min="2062" max="2062" width="14.7109375" style="13" bestFit="1" customWidth="1"/>
    <col min="2063" max="2063" width="9.5703125" style="13" customWidth="1"/>
    <col min="2064" max="2304" width="8.7109375" style="13"/>
    <col min="2305" max="2307" width="16.28515625" style="13" customWidth="1"/>
    <col min="2308" max="2308" width="74.5703125" style="13" customWidth="1"/>
    <col min="2309" max="2309" width="10.28515625" style="13" customWidth="1"/>
    <col min="2310" max="2310" width="8.7109375" style="13"/>
    <col min="2311" max="2311" width="11.28515625" style="13" customWidth="1"/>
    <col min="2312" max="2312" width="9.140625" style="13" customWidth="1"/>
    <col min="2313" max="2313" width="11.5703125" style="13" customWidth="1"/>
    <col min="2314" max="2314" width="9.140625" style="13" customWidth="1"/>
    <col min="2315" max="2315" width="14" style="13" customWidth="1"/>
    <col min="2316" max="2316" width="14.28515625" style="13" customWidth="1"/>
    <col min="2317" max="2317" width="9.28515625" style="13" bestFit="1" customWidth="1"/>
    <col min="2318" max="2318" width="14.7109375" style="13" bestFit="1" customWidth="1"/>
    <col min="2319" max="2319" width="9.5703125" style="13" customWidth="1"/>
    <col min="2320" max="2560" width="8.7109375" style="13"/>
    <col min="2561" max="2563" width="16.28515625" style="13" customWidth="1"/>
    <col min="2564" max="2564" width="74.5703125" style="13" customWidth="1"/>
    <col min="2565" max="2565" width="10.28515625" style="13" customWidth="1"/>
    <col min="2566" max="2566" width="8.7109375" style="13"/>
    <col min="2567" max="2567" width="11.28515625" style="13" customWidth="1"/>
    <col min="2568" max="2568" width="9.140625" style="13" customWidth="1"/>
    <col min="2569" max="2569" width="11.5703125" style="13" customWidth="1"/>
    <col min="2570" max="2570" width="9.140625" style="13" customWidth="1"/>
    <col min="2571" max="2571" width="14" style="13" customWidth="1"/>
    <col min="2572" max="2572" width="14.28515625" style="13" customWidth="1"/>
    <col min="2573" max="2573" width="9.28515625" style="13" bestFit="1" customWidth="1"/>
    <col min="2574" max="2574" width="14.7109375" style="13" bestFit="1" customWidth="1"/>
    <col min="2575" max="2575" width="9.5703125" style="13" customWidth="1"/>
    <col min="2576" max="2816" width="8.7109375" style="13"/>
    <col min="2817" max="2819" width="16.28515625" style="13" customWidth="1"/>
    <col min="2820" max="2820" width="74.5703125" style="13" customWidth="1"/>
    <col min="2821" max="2821" width="10.28515625" style="13" customWidth="1"/>
    <col min="2822" max="2822" width="8.7109375" style="13"/>
    <col min="2823" max="2823" width="11.28515625" style="13" customWidth="1"/>
    <col min="2824" max="2824" width="9.140625" style="13" customWidth="1"/>
    <col min="2825" max="2825" width="11.5703125" style="13" customWidth="1"/>
    <col min="2826" max="2826" width="9.140625" style="13" customWidth="1"/>
    <col min="2827" max="2827" width="14" style="13" customWidth="1"/>
    <col min="2828" max="2828" width="14.28515625" style="13" customWidth="1"/>
    <col min="2829" max="2829" width="9.28515625" style="13" bestFit="1" customWidth="1"/>
    <col min="2830" max="2830" width="14.7109375" style="13" bestFit="1" customWidth="1"/>
    <col min="2831" max="2831" width="9.5703125" style="13" customWidth="1"/>
    <col min="2832" max="3072" width="8.7109375" style="13"/>
    <col min="3073" max="3075" width="16.28515625" style="13" customWidth="1"/>
    <col min="3076" max="3076" width="74.5703125" style="13" customWidth="1"/>
    <col min="3077" max="3077" width="10.28515625" style="13" customWidth="1"/>
    <col min="3078" max="3078" width="8.7109375" style="13"/>
    <col min="3079" max="3079" width="11.28515625" style="13" customWidth="1"/>
    <col min="3080" max="3080" width="9.140625" style="13" customWidth="1"/>
    <col min="3081" max="3081" width="11.5703125" style="13" customWidth="1"/>
    <col min="3082" max="3082" width="9.140625" style="13" customWidth="1"/>
    <col min="3083" max="3083" width="14" style="13" customWidth="1"/>
    <col min="3084" max="3084" width="14.28515625" style="13" customWidth="1"/>
    <col min="3085" max="3085" width="9.28515625" style="13" bestFit="1" customWidth="1"/>
    <col min="3086" max="3086" width="14.7109375" style="13" bestFit="1" customWidth="1"/>
    <col min="3087" max="3087" width="9.5703125" style="13" customWidth="1"/>
    <col min="3088" max="3328" width="8.7109375" style="13"/>
    <col min="3329" max="3331" width="16.28515625" style="13" customWidth="1"/>
    <col min="3332" max="3332" width="74.5703125" style="13" customWidth="1"/>
    <col min="3333" max="3333" width="10.28515625" style="13" customWidth="1"/>
    <col min="3334" max="3334" width="8.7109375" style="13"/>
    <col min="3335" max="3335" width="11.28515625" style="13" customWidth="1"/>
    <col min="3336" max="3336" width="9.140625" style="13" customWidth="1"/>
    <col min="3337" max="3337" width="11.5703125" style="13" customWidth="1"/>
    <col min="3338" max="3338" width="9.140625" style="13" customWidth="1"/>
    <col min="3339" max="3339" width="14" style="13" customWidth="1"/>
    <col min="3340" max="3340" width="14.28515625" style="13" customWidth="1"/>
    <col min="3341" max="3341" width="9.28515625" style="13" bestFit="1" customWidth="1"/>
    <col min="3342" max="3342" width="14.7109375" style="13" bestFit="1" customWidth="1"/>
    <col min="3343" max="3343" width="9.5703125" style="13" customWidth="1"/>
    <col min="3344" max="3584" width="8.7109375" style="13"/>
    <col min="3585" max="3587" width="16.28515625" style="13" customWidth="1"/>
    <col min="3588" max="3588" width="74.5703125" style="13" customWidth="1"/>
    <col min="3589" max="3589" width="10.28515625" style="13" customWidth="1"/>
    <col min="3590" max="3590" width="8.7109375" style="13"/>
    <col min="3591" max="3591" width="11.28515625" style="13" customWidth="1"/>
    <col min="3592" max="3592" width="9.140625" style="13" customWidth="1"/>
    <col min="3593" max="3593" width="11.5703125" style="13" customWidth="1"/>
    <col min="3594" max="3594" width="9.140625" style="13" customWidth="1"/>
    <col min="3595" max="3595" width="14" style="13" customWidth="1"/>
    <col min="3596" max="3596" width="14.28515625" style="13" customWidth="1"/>
    <col min="3597" max="3597" width="9.28515625" style="13" bestFit="1" customWidth="1"/>
    <col min="3598" max="3598" width="14.7109375" style="13" bestFit="1" customWidth="1"/>
    <col min="3599" max="3599" width="9.5703125" style="13" customWidth="1"/>
    <col min="3600" max="3840" width="8.7109375" style="13"/>
    <col min="3841" max="3843" width="16.28515625" style="13" customWidth="1"/>
    <col min="3844" max="3844" width="74.5703125" style="13" customWidth="1"/>
    <col min="3845" max="3845" width="10.28515625" style="13" customWidth="1"/>
    <col min="3846" max="3846" width="8.7109375" style="13"/>
    <col min="3847" max="3847" width="11.28515625" style="13" customWidth="1"/>
    <col min="3848" max="3848" width="9.140625" style="13" customWidth="1"/>
    <col min="3849" max="3849" width="11.5703125" style="13" customWidth="1"/>
    <col min="3850" max="3850" width="9.140625" style="13" customWidth="1"/>
    <col min="3851" max="3851" width="14" style="13" customWidth="1"/>
    <col min="3852" max="3852" width="14.28515625" style="13" customWidth="1"/>
    <col min="3853" max="3853" width="9.28515625" style="13" bestFit="1" customWidth="1"/>
    <col min="3854" max="3854" width="14.7109375" style="13" bestFit="1" customWidth="1"/>
    <col min="3855" max="3855" width="9.5703125" style="13" customWidth="1"/>
    <col min="3856" max="4096" width="8.7109375" style="13"/>
    <col min="4097" max="4099" width="16.28515625" style="13" customWidth="1"/>
    <col min="4100" max="4100" width="74.5703125" style="13" customWidth="1"/>
    <col min="4101" max="4101" width="10.28515625" style="13" customWidth="1"/>
    <col min="4102" max="4102" width="8.7109375" style="13"/>
    <col min="4103" max="4103" width="11.28515625" style="13" customWidth="1"/>
    <col min="4104" max="4104" width="9.140625" style="13" customWidth="1"/>
    <col min="4105" max="4105" width="11.5703125" style="13" customWidth="1"/>
    <col min="4106" max="4106" width="9.140625" style="13" customWidth="1"/>
    <col min="4107" max="4107" width="14" style="13" customWidth="1"/>
    <col min="4108" max="4108" width="14.28515625" style="13" customWidth="1"/>
    <col min="4109" max="4109" width="9.28515625" style="13" bestFit="1" customWidth="1"/>
    <col min="4110" max="4110" width="14.7109375" style="13" bestFit="1" customWidth="1"/>
    <col min="4111" max="4111" width="9.5703125" style="13" customWidth="1"/>
    <col min="4112" max="4352" width="8.7109375" style="13"/>
    <col min="4353" max="4355" width="16.28515625" style="13" customWidth="1"/>
    <col min="4356" max="4356" width="74.5703125" style="13" customWidth="1"/>
    <col min="4357" max="4357" width="10.28515625" style="13" customWidth="1"/>
    <col min="4358" max="4358" width="8.7109375" style="13"/>
    <col min="4359" max="4359" width="11.28515625" style="13" customWidth="1"/>
    <col min="4360" max="4360" width="9.140625" style="13" customWidth="1"/>
    <col min="4361" max="4361" width="11.5703125" style="13" customWidth="1"/>
    <col min="4362" max="4362" width="9.140625" style="13" customWidth="1"/>
    <col min="4363" max="4363" width="14" style="13" customWidth="1"/>
    <col min="4364" max="4364" width="14.28515625" style="13" customWidth="1"/>
    <col min="4365" max="4365" width="9.28515625" style="13" bestFit="1" customWidth="1"/>
    <col min="4366" max="4366" width="14.7109375" style="13" bestFit="1" customWidth="1"/>
    <col min="4367" max="4367" width="9.5703125" style="13" customWidth="1"/>
    <col min="4368" max="4608" width="8.7109375" style="13"/>
    <col min="4609" max="4611" width="16.28515625" style="13" customWidth="1"/>
    <col min="4612" max="4612" width="74.5703125" style="13" customWidth="1"/>
    <col min="4613" max="4613" width="10.28515625" style="13" customWidth="1"/>
    <col min="4614" max="4614" width="8.7109375" style="13"/>
    <col min="4615" max="4615" width="11.28515625" style="13" customWidth="1"/>
    <col min="4616" max="4616" width="9.140625" style="13" customWidth="1"/>
    <col min="4617" max="4617" width="11.5703125" style="13" customWidth="1"/>
    <col min="4618" max="4618" width="9.140625" style="13" customWidth="1"/>
    <col min="4619" max="4619" width="14" style="13" customWidth="1"/>
    <col min="4620" max="4620" width="14.28515625" style="13" customWidth="1"/>
    <col min="4621" max="4621" width="9.28515625" style="13" bestFit="1" customWidth="1"/>
    <col min="4622" max="4622" width="14.7109375" style="13" bestFit="1" customWidth="1"/>
    <col min="4623" max="4623" width="9.5703125" style="13" customWidth="1"/>
    <col min="4624" max="4864" width="8.7109375" style="13"/>
    <col min="4865" max="4867" width="16.28515625" style="13" customWidth="1"/>
    <col min="4868" max="4868" width="74.5703125" style="13" customWidth="1"/>
    <col min="4869" max="4869" width="10.28515625" style="13" customWidth="1"/>
    <col min="4870" max="4870" width="8.7109375" style="13"/>
    <col min="4871" max="4871" width="11.28515625" style="13" customWidth="1"/>
    <col min="4872" max="4872" width="9.140625" style="13" customWidth="1"/>
    <col min="4873" max="4873" width="11.5703125" style="13" customWidth="1"/>
    <col min="4874" max="4874" width="9.140625" style="13" customWidth="1"/>
    <col min="4875" max="4875" width="14" style="13" customWidth="1"/>
    <col min="4876" max="4876" width="14.28515625" style="13" customWidth="1"/>
    <col min="4877" max="4877" width="9.28515625" style="13" bestFit="1" customWidth="1"/>
    <col min="4878" max="4878" width="14.7109375" style="13" bestFit="1" customWidth="1"/>
    <col min="4879" max="4879" width="9.5703125" style="13" customWidth="1"/>
    <col min="4880" max="5120" width="8.7109375" style="13"/>
    <col min="5121" max="5123" width="16.28515625" style="13" customWidth="1"/>
    <col min="5124" max="5124" width="74.5703125" style="13" customWidth="1"/>
    <col min="5125" max="5125" width="10.28515625" style="13" customWidth="1"/>
    <col min="5126" max="5126" width="8.7109375" style="13"/>
    <col min="5127" max="5127" width="11.28515625" style="13" customWidth="1"/>
    <col min="5128" max="5128" width="9.140625" style="13" customWidth="1"/>
    <col min="5129" max="5129" width="11.5703125" style="13" customWidth="1"/>
    <col min="5130" max="5130" width="9.140625" style="13" customWidth="1"/>
    <col min="5131" max="5131" width="14" style="13" customWidth="1"/>
    <col min="5132" max="5132" width="14.28515625" style="13" customWidth="1"/>
    <col min="5133" max="5133" width="9.28515625" style="13" bestFit="1" customWidth="1"/>
    <col min="5134" max="5134" width="14.7109375" style="13" bestFit="1" customWidth="1"/>
    <col min="5135" max="5135" width="9.5703125" style="13" customWidth="1"/>
    <col min="5136" max="5376" width="8.7109375" style="13"/>
    <col min="5377" max="5379" width="16.28515625" style="13" customWidth="1"/>
    <col min="5380" max="5380" width="74.5703125" style="13" customWidth="1"/>
    <col min="5381" max="5381" width="10.28515625" style="13" customWidth="1"/>
    <col min="5382" max="5382" width="8.7109375" style="13"/>
    <col min="5383" max="5383" width="11.28515625" style="13" customWidth="1"/>
    <col min="5384" max="5384" width="9.140625" style="13" customWidth="1"/>
    <col min="5385" max="5385" width="11.5703125" style="13" customWidth="1"/>
    <col min="5386" max="5386" width="9.140625" style="13" customWidth="1"/>
    <col min="5387" max="5387" width="14" style="13" customWidth="1"/>
    <col min="5388" max="5388" width="14.28515625" style="13" customWidth="1"/>
    <col min="5389" max="5389" width="9.28515625" style="13" bestFit="1" customWidth="1"/>
    <col min="5390" max="5390" width="14.7109375" style="13" bestFit="1" customWidth="1"/>
    <col min="5391" max="5391" width="9.5703125" style="13" customWidth="1"/>
    <col min="5392" max="5632" width="8.7109375" style="13"/>
    <col min="5633" max="5635" width="16.28515625" style="13" customWidth="1"/>
    <col min="5636" max="5636" width="74.5703125" style="13" customWidth="1"/>
    <col min="5637" max="5637" width="10.28515625" style="13" customWidth="1"/>
    <col min="5638" max="5638" width="8.7109375" style="13"/>
    <col min="5639" max="5639" width="11.28515625" style="13" customWidth="1"/>
    <col min="5640" max="5640" width="9.140625" style="13" customWidth="1"/>
    <col min="5641" max="5641" width="11.5703125" style="13" customWidth="1"/>
    <col min="5642" max="5642" width="9.140625" style="13" customWidth="1"/>
    <col min="5643" max="5643" width="14" style="13" customWidth="1"/>
    <col min="5644" max="5644" width="14.28515625" style="13" customWidth="1"/>
    <col min="5645" max="5645" width="9.28515625" style="13" bestFit="1" customWidth="1"/>
    <col min="5646" max="5646" width="14.7109375" style="13" bestFit="1" customWidth="1"/>
    <col min="5647" max="5647" width="9.5703125" style="13" customWidth="1"/>
    <col min="5648" max="5888" width="8.7109375" style="13"/>
    <col min="5889" max="5891" width="16.28515625" style="13" customWidth="1"/>
    <col min="5892" max="5892" width="74.5703125" style="13" customWidth="1"/>
    <col min="5893" max="5893" width="10.28515625" style="13" customWidth="1"/>
    <col min="5894" max="5894" width="8.7109375" style="13"/>
    <col min="5895" max="5895" width="11.28515625" style="13" customWidth="1"/>
    <col min="5896" max="5896" width="9.140625" style="13" customWidth="1"/>
    <col min="5897" max="5897" width="11.5703125" style="13" customWidth="1"/>
    <col min="5898" max="5898" width="9.140625" style="13" customWidth="1"/>
    <col min="5899" max="5899" width="14" style="13" customWidth="1"/>
    <col min="5900" max="5900" width="14.28515625" style="13" customWidth="1"/>
    <col min="5901" max="5901" width="9.28515625" style="13" bestFit="1" customWidth="1"/>
    <col min="5902" max="5902" width="14.7109375" style="13" bestFit="1" customWidth="1"/>
    <col min="5903" max="5903" width="9.5703125" style="13" customWidth="1"/>
    <col min="5904" max="6144" width="8.7109375" style="13"/>
    <col min="6145" max="6147" width="16.28515625" style="13" customWidth="1"/>
    <col min="6148" max="6148" width="74.5703125" style="13" customWidth="1"/>
    <col min="6149" max="6149" width="10.28515625" style="13" customWidth="1"/>
    <col min="6150" max="6150" width="8.7109375" style="13"/>
    <col min="6151" max="6151" width="11.28515625" style="13" customWidth="1"/>
    <col min="6152" max="6152" width="9.140625" style="13" customWidth="1"/>
    <col min="6153" max="6153" width="11.5703125" style="13" customWidth="1"/>
    <col min="6154" max="6154" width="9.140625" style="13" customWidth="1"/>
    <col min="6155" max="6155" width="14" style="13" customWidth="1"/>
    <col min="6156" max="6156" width="14.28515625" style="13" customWidth="1"/>
    <col min="6157" max="6157" width="9.28515625" style="13" bestFit="1" customWidth="1"/>
    <col min="6158" max="6158" width="14.7109375" style="13" bestFit="1" customWidth="1"/>
    <col min="6159" max="6159" width="9.5703125" style="13" customWidth="1"/>
    <col min="6160" max="6400" width="8.7109375" style="13"/>
    <col min="6401" max="6403" width="16.28515625" style="13" customWidth="1"/>
    <col min="6404" max="6404" width="74.5703125" style="13" customWidth="1"/>
    <col min="6405" max="6405" width="10.28515625" style="13" customWidth="1"/>
    <col min="6406" max="6406" width="8.7109375" style="13"/>
    <col min="6407" max="6407" width="11.28515625" style="13" customWidth="1"/>
    <col min="6408" max="6408" width="9.140625" style="13" customWidth="1"/>
    <col min="6409" max="6409" width="11.5703125" style="13" customWidth="1"/>
    <col min="6410" max="6410" width="9.140625" style="13" customWidth="1"/>
    <col min="6411" max="6411" width="14" style="13" customWidth="1"/>
    <col min="6412" max="6412" width="14.28515625" style="13" customWidth="1"/>
    <col min="6413" max="6413" width="9.28515625" style="13" bestFit="1" customWidth="1"/>
    <col min="6414" max="6414" width="14.7109375" style="13" bestFit="1" customWidth="1"/>
    <col min="6415" max="6415" width="9.5703125" style="13" customWidth="1"/>
    <col min="6416" max="6656" width="8.7109375" style="13"/>
    <col min="6657" max="6659" width="16.28515625" style="13" customWidth="1"/>
    <col min="6660" max="6660" width="74.5703125" style="13" customWidth="1"/>
    <col min="6661" max="6661" width="10.28515625" style="13" customWidth="1"/>
    <col min="6662" max="6662" width="8.7109375" style="13"/>
    <col min="6663" max="6663" width="11.28515625" style="13" customWidth="1"/>
    <col min="6664" max="6664" width="9.140625" style="13" customWidth="1"/>
    <col min="6665" max="6665" width="11.5703125" style="13" customWidth="1"/>
    <col min="6666" max="6666" width="9.140625" style="13" customWidth="1"/>
    <col min="6667" max="6667" width="14" style="13" customWidth="1"/>
    <col min="6668" max="6668" width="14.28515625" style="13" customWidth="1"/>
    <col min="6669" max="6669" width="9.28515625" style="13" bestFit="1" customWidth="1"/>
    <col min="6670" max="6670" width="14.7109375" style="13" bestFit="1" customWidth="1"/>
    <col min="6671" max="6671" width="9.5703125" style="13" customWidth="1"/>
    <col min="6672" max="6912" width="8.7109375" style="13"/>
    <col min="6913" max="6915" width="16.28515625" style="13" customWidth="1"/>
    <col min="6916" max="6916" width="74.5703125" style="13" customWidth="1"/>
    <col min="6917" max="6917" width="10.28515625" style="13" customWidth="1"/>
    <col min="6918" max="6918" width="8.7109375" style="13"/>
    <col min="6919" max="6919" width="11.28515625" style="13" customWidth="1"/>
    <col min="6920" max="6920" width="9.140625" style="13" customWidth="1"/>
    <col min="6921" max="6921" width="11.5703125" style="13" customWidth="1"/>
    <col min="6922" max="6922" width="9.140625" style="13" customWidth="1"/>
    <col min="6923" max="6923" width="14" style="13" customWidth="1"/>
    <col min="6924" max="6924" width="14.28515625" style="13" customWidth="1"/>
    <col min="6925" max="6925" width="9.28515625" style="13" bestFit="1" customWidth="1"/>
    <col min="6926" max="6926" width="14.7109375" style="13" bestFit="1" customWidth="1"/>
    <col min="6927" max="6927" width="9.5703125" style="13" customWidth="1"/>
    <col min="6928" max="7168" width="8.7109375" style="13"/>
    <col min="7169" max="7171" width="16.28515625" style="13" customWidth="1"/>
    <col min="7172" max="7172" width="74.5703125" style="13" customWidth="1"/>
    <col min="7173" max="7173" width="10.28515625" style="13" customWidth="1"/>
    <col min="7174" max="7174" width="8.7109375" style="13"/>
    <col min="7175" max="7175" width="11.28515625" style="13" customWidth="1"/>
    <col min="7176" max="7176" width="9.140625" style="13" customWidth="1"/>
    <col min="7177" max="7177" width="11.5703125" style="13" customWidth="1"/>
    <col min="7178" max="7178" width="9.140625" style="13" customWidth="1"/>
    <col min="7179" max="7179" width="14" style="13" customWidth="1"/>
    <col min="7180" max="7180" width="14.28515625" style="13" customWidth="1"/>
    <col min="7181" max="7181" width="9.28515625" style="13" bestFit="1" customWidth="1"/>
    <col min="7182" max="7182" width="14.7109375" style="13" bestFit="1" customWidth="1"/>
    <col min="7183" max="7183" width="9.5703125" style="13" customWidth="1"/>
    <col min="7184" max="7424" width="8.7109375" style="13"/>
    <col min="7425" max="7427" width="16.28515625" style="13" customWidth="1"/>
    <col min="7428" max="7428" width="74.5703125" style="13" customWidth="1"/>
    <col min="7429" max="7429" width="10.28515625" style="13" customWidth="1"/>
    <col min="7430" max="7430" width="8.7109375" style="13"/>
    <col min="7431" max="7431" width="11.28515625" style="13" customWidth="1"/>
    <col min="7432" max="7432" width="9.140625" style="13" customWidth="1"/>
    <col min="7433" max="7433" width="11.5703125" style="13" customWidth="1"/>
    <col min="7434" max="7434" width="9.140625" style="13" customWidth="1"/>
    <col min="7435" max="7435" width="14" style="13" customWidth="1"/>
    <col min="7436" max="7436" width="14.28515625" style="13" customWidth="1"/>
    <col min="7437" max="7437" width="9.28515625" style="13" bestFit="1" customWidth="1"/>
    <col min="7438" max="7438" width="14.7109375" style="13" bestFit="1" customWidth="1"/>
    <col min="7439" max="7439" width="9.5703125" style="13" customWidth="1"/>
    <col min="7440" max="7680" width="8.7109375" style="13"/>
    <col min="7681" max="7683" width="16.28515625" style="13" customWidth="1"/>
    <col min="7684" max="7684" width="74.5703125" style="13" customWidth="1"/>
    <col min="7685" max="7685" width="10.28515625" style="13" customWidth="1"/>
    <col min="7686" max="7686" width="8.7109375" style="13"/>
    <col min="7687" max="7687" width="11.28515625" style="13" customWidth="1"/>
    <col min="7688" max="7688" width="9.140625" style="13" customWidth="1"/>
    <col min="7689" max="7689" width="11.5703125" style="13" customWidth="1"/>
    <col min="7690" max="7690" width="9.140625" style="13" customWidth="1"/>
    <col min="7691" max="7691" width="14" style="13" customWidth="1"/>
    <col min="7692" max="7692" width="14.28515625" style="13" customWidth="1"/>
    <col min="7693" max="7693" width="9.28515625" style="13" bestFit="1" customWidth="1"/>
    <col min="7694" max="7694" width="14.7109375" style="13" bestFit="1" customWidth="1"/>
    <col min="7695" max="7695" width="9.5703125" style="13" customWidth="1"/>
    <col min="7696" max="7936" width="8.7109375" style="13"/>
    <col min="7937" max="7939" width="16.28515625" style="13" customWidth="1"/>
    <col min="7940" max="7940" width="74.5703125" style="13" customWidth="1"/>
    <col min="7941" max="7941" width="10.28515625" style="13" customWidth="1"/>
    <col min="7942" max="7942" width="8.7109375" style="13"/>
    <col min="7943" max="7943" width="11.28515625" style="13" customWidth="1"/>
    <col min="7944" max="7944" width="9.140625" style="13" customWidth="1"/>
    <col min="7945" max="7945" width="11.5703125" style="13" customWidth="1"/>
    <col min="7946" max="7946" width="9.140625" style="13" customWidth="1"/>
    <col min="7947" max="7947" width="14" style="13" customWidth="1"/>
    <col min="7948" max="7948" width="14.28515625" style="13" customWidth="1"/>
    <col min="7949" max="7949" width="9.28515625" style="13" bestFit="1" customWidth="1"/>
    <col min="7950" max="7950" width="14.7109375" style="13" bestFit="1" customWidth="1"/>
    <col min="7951" max="7951" width="9.5703125" style="13" customWidth="1"/>
    <col min="7952" max="8192" width="8.7109375" style="13"/>
    <col min="8193" max="8195" width="16.28515625" style="13" customWidth="1"/>
    <col min="8196" max="8196" width="74.5703125" style="13" customWidth="1"/>
    <col min="8197" max="8197" width="10.28515625" style="13" customWidth="1"/>
    <col min="8198" max="8198" width="8.7109375" style="13"/>
    <col min="8199" max="8199" width="11.28515625" style="13" customWidth="1"/>
    <col min="8200" max="8200" width="9.140625" style="13" customWidth="1"/>
    <col min="8201" max="8201" width="11.5703125" style="13" customWidth="1"/>
    <col min="8202" max="8202" width="9.140625" style="13" customWidth="1"/>
    <col min="8203" max="8203" width="14" style="13" customWidth="1"/>
    <col min="8204" max="8204" width="14.28515625" style="13" customWidth="1"/>
    <col min="8205" max="8205" width="9.28515625" style="13" bestFit="1" customWidth="1"/>
    <col min="8206" max="8206" width="14.7109375" style="13" bestFit="1" customWidth="1"/>
    <col min="8207" max="8207" width="9.5703125" style="13" customWidth="1"/>
    <col min="8208" max="8448" width="8.7109375" style="13"/>
    <col min="8449" max="8451" width="16.28515625" style="13" customWidth="1"/>
    <col min="8452" max="8452" width="74.5703125" style="13" customWidth="1"/>
    <col min="8453" max="8453" width="10.28515625" style="13" customWidth="1"/>
    <col min="8454" max="8454" width="8.7109375" style="13"/>
    <col min="8455" max="8455" width="11.28515625" style="13" customWidth="1"/>
    <col min="8456" max="8456" width="9.140625" style="13" customWidth="1"/>
    <col min="8457" max="8457" width="11.5703125" style="13" customWidth="1"/>
    <col min="8458" max="8458" width="9.140625" style="13" customWidth="1"/>
    <col min="8459" max="8459" width="14" style="13" customWidth="1"/>
    <col min="8460" max="8460" width="14.28515625" style="13" customWidth="1"/>
    <col min="8461" max="8461" width="9.28515625" style="13" bestFit="1" customWidth="1"/>
    <col min="8462" max="8462" width="14.7109375" style="13" bestFit="1" customWidth="1"/>
    <col min="8463" max="8463" width="9.5703125" style="13" customWidth="1"/>
    <col min="8464" max="8704" width="8.7109375" style="13"/>
    <col min="8705" max="8707" width="16.28515625" style="13" customWidth="1"/>
    <col min="8708" max="8708" width="74.5703125" style="13" customWidth="1"/>
    <col min="8709" max="8709" width="10.28515625" style="13" customWidth="1"/>
    <col min="8710" max="8710" width="8.7109375" style="13"/>
    <col min="8711" max="8711" width="11.28515625" style="13" customWidth="1"/>
    <col min="8712" max="8712" width="9.140625" style="13" customWidth="1"/>
    <col min="8713" max="8713" width="11.5703125" style="13" customWidth="1"/>
    <col min="8714" max="8714" width="9.140625" style="13" customWidth="1"/>
    <col min="8715" max="8715" width="14" style="13" customWidth="1"/>
    <col min="8716" max="8716" width="14.28515625" style="13" customWidth="1"/>
    <col min="8717" max="8717" width="9.28515625" style="13" bestFit="1" customWidth="1"/>
    <col min="8718" max="8718" width="14.7109375" style="13" bestFit="1" customWidth="1"/>
    <col min="8719" max="8719" width="9.5703125" style="13" customWidth="1"/>
    <col min="8720" max="8960" width="8.7109375" style="13"/>
    <col min="8961" max="8963" width="16.28515625" style="13" customWidth="1"/>
    <col min="8964" max="8964" width="74.5703125" style="13" customWidth="1"/>
    <col min="8965" max="8965" width="10.28515625" style="13" customWidth="1"/>
    <col min="8966" max="8966" width="8.7109375" style="13"/>
    <col min="8967" max="8967" width="11.28515625" style="13" customWidth="1"/>
    <col min="8968" max="8968" width="9.140625" style="13" customWidth="1"/>
    <col min="8969" max="8969" width="11.5703125" style="13" customWidth="1"/>
    <col min="8970" max="8970" width="9.140625" style="13" customWidth="1"/>
    <col min="8971" max="8971" width="14" style="13" customWidth="1"/>
    <col min="8972" max="8972" width="14.28515625" style="13" customWidth="1"/>
    <col min="8973" max="8973" width="9.28515625" style="13" bestFit="1" customWidth="1"/>
    <col min="8974" max="8974" width="14.7109375" style="13" bestFit="1" customWidth="1"/>
    <col min="8975" max="8975" width="9.5703125" style="13" customWidth="1"/>
    <col min="8976" max="9216" width="8.7109375" style="13"/>
    <col min="9217" max="9219" width="16.28515625" style="13" customWidth="1"/>
    <col min="9220" max="9220" width="74.5703125" style="13" customWidth="1"/>
    <col min="9221" max="9221" width="10.28515625" style="13" customWidth="1"/>
    <col min="9222" max="9222" width="8.7109375" style="13"/>
    <col min="9223" max="9223" width="11.28515625" style="13" customWidth="1"/>
    <col min="9224" max="9224" width="9.140625" style="13" customWidth="1"/>
    <col min="9225" max="9225" width="11.5703125" style="13" customWidth="1"/>
    <col min="9226" max="9226" width="9.140625" style="13" customWidth="1"/>
    <col min="9227" max="9227" width="14" style="13" customWidth="1"/>
    <col min="9228" max="9228" width="14.28515625" style="13" customWidth="1"/>
    <col min="9229" max="9229" width="9.28515625" style="13" bestFit="1" customWidth="1"/>
    <col min="9230" max="9230" width="14.7109375" style="13" bestFit="1" customWidth="1"/>
    <col min="9231" max="9231" width="9.5703125" style="13" customWidth="1"/>
    <col min="9232" max="9472" width="8.7109375" style="13"/>
    <col min="9473" max="9475" width="16.28515625" style="13" customWidth="1"/>
    <col min="9476" max="9476" width="74.5703125" style="13" customWidth="1"/>
    <col min="9477" max="9477" width="10.28515625" style="13" customWidth="1"/>
    <col min="9478" max="9478" width="8.7109375" style="13"/>
    <col min="9479" max="9479" width="11.28515625" style="13" customWidth="1"/>
    <col min="9480" max="9480" width="9.140625" style="13" customWidth="1"/>
    <col min="9481" max="9481" width="11.5703125" style="13" customWidth="1"/>
    <col min="9482" max="9482" width="9.140625" style="13" customWidth="1"/>
    <col min="9483" max="9483" width="14" style="13" customWidth="1"/>
    <col min="9484" max="9484" width="14.28515625" style="13" customWidth="1"/>
    <col min="9485" max="9485" width="9.28515625" style="13" bestFit="1" customWidth="1"/>
    <col min="9486" max="9486" width="14.7109375" style="13" bestFit="1" customWidth="1"/>
    <col min="9487" max="9487" width="9.5703125" style="13" customWidth="1"/>
    <col min="9488" max="9728" width="8.7109375" style="13"/>
    <col min="9729" max="9731" width="16.28515625" style="13" customWidth="1"/>
    <col min="9732" max="9732" width="74.5703125" style="13" customWidth="1"/>
    <col min="9733" max="9733" width="10.28515625" style="13" customWidth="1"/>
    <col min="9734" max="9734" width="8.7109375" style="13"/>
    <col min="9735" max="9735" width="11.28515625" style="13" customWidth="1"/>
    <col min="9736" max="9736" width="9.140625" style="13" customWidth="1"/>
    <col min="9737" max="9737" width="11.5703125" style="13" customWidth="1"/>
    <col min="9738" max="9738" width="9.140625" style="13" customWidth="1"/>
    <col min="9739" max="9739" width="14" style="13" customWidth="1"/>
    <col min="9740" max="9740" width="14.28515625" style="13" customWidth="1"/>
    <col min="9741" max="9741" width="9.28515625" style="13" bestFit="1" customWidth="1"/>
    <col min="9742" max="9742" width="14.7109375" style="13" bestFit="1" customWidth="1"/>
    <col min="9743" max="9743" width="9.5703125" style="13" customWidth="1"/>
    <col min="9744" max="9984" width="8.7109375" style="13"/>
    <col min="9985" max="9987" width="16.28515625" style="13" customWidth="1"/>
    <col min="9988" max="9988" width="74.5703125" style="13" customWidth="1"/>
    <col min="9989" max="9989" width="10.28515625" style="13" customWidth="1"/>
    <col min="9990" max="9990" width="8.7109375" style="13"/>
    <col min="9991" max="9991" width="11.28515625" style="13" customWidth="1"/>
    <col min="9992" max="9992" width="9.140625" style="13" customWidth="1"/>
    <col min="9993" max="9993" width="11.5703125" style="13" customWidth="1"/>
    <col min="9994" max="9994" width="9.140625" style="13" customWidth="1"/>
    <col min="9995" max="9995" width="14" style="13" customWidth="1"/>
    <col min="9996" max="9996" width="14.28515625" style="13" customWidth="1"/>
    <col min="9997" max="9997" width="9.28515625" style="13" bestFit="1" customWidth="1"/>
    <col min="9998" max="9998" width="14.7109375" style="13" bestFit="1" customWidth="1"/>
    <col min="9999" max="9999" width="9.5703125" style="13" customWidth="1"/>
    <col min="10000" max="10240" width="8.7109375" style="13"/>
    <col min="10241" max="10243" width="16.28515625" style="13" customWidth="1"/>
    <col min="10244" max="10244" width="74.5703125" style="13" customWidth="1"/>
    <col min="10245" max="10245" width="10.28515625" style="13" customWidth="1"/>
    <col min="10246" max="10246" width="8.7109375" style="13"/>
    <col min="10247" max="10247" width="11.28515625" style="13" customWidth="1"/>
    <col min="10248" max="10248" width="9.140625" style="13" customWidth="1"/>
    <col min="10249" max="10249" width="11.5703125" style="13" customWidth="1"/>
    <col min="10250" max="10250" width="9.140625" style="13" customWidth="1"/>
    <col min="10251" max="10251" width="14" style="13" customWidth="1"/>
    <col min="10252" max="10252" width="14.28515625" style="13" customWidth="1"/>
    <col min="10253" max="10253" width="9.28515625" style="13" bestFit="1" customWidth="1"/>
    <col min="10254" max="10254" width="14.7109375" style="13" bestFit="1" customWidth="1"/>
    <col min="10255" max="10255" width="9.5703125" style="13" customWidth="1"/>
    <col min="10256" max="10496" width="8.7109375" style="13"/>
    <col min="10497" max="10499" width="16.28515625" style="13" customWidth="1"/>
    <col min="10500" max="10500" width="74.5703125" style="13" customWidth="1"/>
    <col min="10501" max="10501" width="10.28515625" style="13" customWidth="1"/>
    <col min="10502" max="10502" width="8.7109375" style="13"/>
    <col min="10503" max="10503" width="11.28515625" style="13" customWidth="1"/>
    <col min="10504" max="10504" width="9.140625" style="13" customWidth="1"/>
    <col min="10505" max="10505" width="11.5703125" style="13" customWidth="1"/>
    <col min="10506" max="10506" width="9.140625" style="13" customWidth="1"/>
    <col min="10507" max="10507" width="14" style="13" customWidth="1"/>
    <col min="10508" max="10508" width="14.28515625" style="13" customWidth="1"/>
    <col min="10509" max="10509" width="9.28515625" style="13" bestFit="1" customWidth="1"/>
    <col min="10510" max="10510" width="14.7109375" style="13" bestFit="1" customWidth="1"/>
    <col min="10511" max="10511" width="9.5703125" style="13" customWidth="1"/>
    <col min="10512" max="10752" width="8.7109375" style="13"/>
    <col min="10753" max="10755" width="16.28515625" style="13" customWidth="1"/>
    <col min="10756" max="10756" width="74.5703125" style="13" customWidth="1"/>
    <col min="10757" max="10757" width="10.28515625" style="13" customWidth="1"/>
    <col min="10758" max="10758" width="8.7109375" style="13"/>
    <col min="10759" max="10759" width="11.28515625" style="13" customWidth="1"/>
    <col min="10760" max="10760" width="9.140625" style="13" customWidth="1"/>
    <col min="10761" max="10761" width="11.5703125" style="13" customWidth="1"/>
    <col min="10762" max="10762" width="9.140625" style="13" customWidth="1"/>
    <col min="10763" max="10763" width="14" style="13" customWidth="1"/>
    <col min="10764" max="10764" width="14.28515625" style="13" customWidth="1"/>
    <col min="10765" max="10765" width="9.28515625" style="13" bestFit="1" customWidth="1"/>
    <col min="10766" max="10766" width="14.7109375" style="13" bestFit="1" customWidth="1"/>
    <col min="10767" max="10767" width="9.5703125" style="13" customWidth="1"/>
    <col min="10768" max="11008" width="8.7109375" style="13"/>
    <col min="11009" max="11011" width="16.28515625" style="13" customWidth="1"/>
    <col min="11012" max="11012" width="74.5703125" style="13" customWidth="1"/>
    <col min="11013" max="11013" width="10.28515625" style="13" customWidth="1"/>
    <col min="11014" max="11014" width="8.7109375" style="13"/>
    <col min="11015" max="11015" width="11.28515625" style="13" customWidth="1"/>
    <col min="11016" max="11016" width="9.140625" style="13" customWidth="1"/>
    <col min="11017" max="11017" width="11.5703125" style="13" customWidth="1"/>
    <col min="11018" max="11018" width="9.140625" style="13" customWidth="1"/>
    <col min="11019" max="11019" width="14" style="13" customWidth="1"/>
    <col min="11020" max="11020" width="14.28515625" style="13" customWidth="1"/>
    <col min="11021" max="11021" width="9.28515625" style="13" bestFit="1" customWidth="1"/>
    <col min="11022" max="11022" width="14.7109375" style="13" bestFit="1" customWidth="1"/>
    <col min="11023" max="11023" width="9.5703125" style="13" customWidth="1"/>
    <col min="11024" max="11264" width="8.7109375" style="13"/>
    <col min="11265" max="11267" width="16.28515625" style="13" customWidth="1"/>
    <col min="11268" max="11268" width="74.5703125" style="13" customWidth="1"/>
    <col min="11269" max="11269" width="10.28515625" style="13" customWidth="1"/>
    <col min="11270" max="11270" width="8.7109375" style="13"/>
    <col min="11271" max="11271" width="11.28515625" style="13" customWidth="1"/>
    <col min="11272" max="11272" width="9.140625" style="13" customWidth="1"/>
    <col min="11273" max="11273" width="11.5703125" style="13" customWidth="1"/>
    <col min="11274" max="11274" width="9.140625" style="13" customWidth="1"/>
    <col min="11275" max="11275" width="14" style="13" customWidth="1"/>
    <col min="11276" max="11276" width="14.28515625" style="13" customWidth="1"/>
    <col min="11277" max="11277" width="9.28515625" style="13" bestFit="1" customWidth="1"/>
    <col min="11278" max="11278" width="14.7109375" style="13" bestFit="1" customWidth="1"/>
    <col min="11279" max="11279" width="9.5703125" style="13" customWidth="1"/>
    <col min="11280" max="11520" width="8.7109375" style="13"/>
    <col min="11521" max="11523" width="16.28515625" style="13" customWidth="1"/>
    <col min="11524" max="11524" width="74.5703125" style="13" customWidth="1"/>
    <col min="11525" max="11525" width="10.28515625" style="13" customWidth="1"/>
    <col min="11526" max="11526" width="8.7109375" style="13"/>
    <col min="11527" max="11527" width="11.28515625" style="13" customWidth="1"/>
    <col min="11528" max="11528" width="9.140625" style="13" customWidth="1"/>
    <col min="11529" max="11529" width="11.5703125" style="13" customWidth="1"/>
    <col min="11530" max="11530" width="9.140625" style="13" customWidth="1"/>
    <col min="11531" max="11531" width="14" style="13" customWidth="1"/>
    <col min="11532" max="11532" width="14.28515625" style="13" customWidth="1"/>
    <col min="11533" max="11533" width="9.28515625" style="13" bestFit="1" customWidth="1"/>
    <col min="11534" max="11534" width="14.7109375" style="13" bestFit="1" customWidth="1"/>
    <col min="11535" max="11535" width="9.5703125" style="13" customWidth="1"/>
    <col min="11536" max="11776" width="8.7109375" style="13"/>
    <col min="11777" max="11779" width="16.28515625" style="13" customWidth="1"/>
    <col min="11780" max="11780" width="74.5703125" style="13" customWidth="1"/>
    <col min="11781" max="11781" width="10.28515625" style="13" customWidth="1"/>
    <col min="11782" max="11782" width="8.7109375" style="13"/>
    <col min="11783" max="11783" width="11.28515625" style="13" customWidth="1"/>
    <col min="11784" max="11784" width="9.140625" style="13" customWidth="1"/>
    <col min="11785" max="11785" width="11.5703125" style="13" customWidth="1"/>
    <col min="11786" max="11786" width="9.140625" style="13" customWidth="1"/>
    <col min="11787" max="11787" width="14" style="13" customWidth="1"/>
    <col min="11788" max="11788" width="14.28515625" style="13" customWidth="1"/>
    <col min="11789" max="11789" width="9.28515625" style="13" bestFit="1" customWidth="1"/>
    <col min="11790" max="11790" width="14.7109375" style="13" bestFit="1" customWidth="1"/>
    <col min="11791" max="11791" width="9.5703125" style="13" customWidth="1"/>
    <col min="11792" max="12032" width="8.7109375" style="13"/>
    <col min="12033" max="12035" width="16.28515625" style="13" customWidth="1"/>
    <col min="12036" max="12036" width="74.5703125" style="13" customWidth="1"/>
    <col min="12037" max="12037" width="10.28515625" style="13" customWidth="1"/>
    <col min="12038" max="12038" width="8.7109375" style="13"/>
    <col min="12039" max="12039" width="11.28515625" style="13" customWidth="1"/>
    <col min="12040" max="12040" width="9.140625" style="13" customWidth="1"/>
    <col min="12041" max="12041" width="11.5703125" style="13" customWidth="1"/>
    <col min="12042" max="12042" width="9.140625" style="13" customWidth="1"/>
    <col min="12043" max="12043" width="14" style="13" customWidth="1"/>
    <col min="12044" max="12044" width="14.28515625" style="13" customWidth="1"/>
    <col min="12045" max="12045" width="9.28515625" style="13" bestFit="1" customWidth="1"/>
    <col min="12046" max="12046" width="14.7109375" style="13" bestFit="1" customWidth="1"/>
    <col min="12047" max="12047" width="9.5703125" style="13" customWidth="1"/>
    <col min="12048" max="12288" width="8.7109375" style="13"/>
    <col min="12289" max="12291" width="16.28515625" style="13" customWidth="1"/>
    <col min="12292" max="12292" width="74.5703125" style="13" customWidth="1"/>
    <col min="12293" max="12293" width="10.28515625" style="13" customWidth="1"/>
    <col min="12294" max="12294" width="8.7109375" style="13"/>
    <col min="12295" max="12295" width="11.28515625" style="13" customWidth="1"/>
    <col min="12296" max="12296" width="9.140625" style="13" customWidth="1"/>
    <col min="12297" max="12297" width="11.5703125" style="13" customWidth="1"/>
    <col min="12298" max="12298" width="9.140625" style="13" customWidth="1"/>
    <col min="12299" max="12299" width="14" style="13" customWidth="1"/>
    <col min="12300" max="12300" width="14.28515625" style="13" customWidth="1"/>
    <col min="12301" max="12301" width="9.28515625" style="13" bestFit="1" customWidth="1"/>
    <col min="12302" max="12302" width="14.7109375" style="13" bestFit="1" customWidth="1"/>
    <col min="12303" max="12303" width="9.5703125" style="13" customWidth="1"/>
    <col min="12304" max="12544" width="8.7109375" style="13"/>
    <col min="12545" max="12547" width="16.28515625" style="13" customWidth="1"/>
    <col min="12548" max="12548" width="74.5703125" style="13" customWidth="1"/>
    <col min="12549" max="12549" width="10.28515625" style="13" customWidth="1"/>
    <col min="12550" max="12550" width="8.7109375" style="13"/>
    <col min="12551" max="12551" width="11.28515625" style="13" customWidth="1"/>
    <col min="12552" max="12552" width="9.140625" style="13" customWidth="1"/>
    <col min="12553" max="12553" width="11.5703125" style="13" customWidth="1"/>
    <col min="12554" max="12554" width="9.140625" style="13" customWidth="1"/>
    <col min="12555" max="12555" width="14" style="13" customWidth="1"/>
    <col min="12556" max="12556" width="14.28515625" style="13" customWidth="1"/>
    <col min="12557" max="12557" width="9.28515625" style="13" bestFit="1" customWidth="1"/>
    <col min="12558" max="12558" width="14.7109375" style="13" bestFit="1" customWidth="1"/>
    <col min="12559" max="12559" width="9.5703125" style="13" customWidth="1"/>
    <col min="12560" max="12800" width="8.7109375" style="13"/>
    <col min="12801" max="12803" width="16.28515625" style="13" customWidth="1"/>
    <col min="12804" max="12804" width="74.5703125" style="13" customWidth="1"/>
    <col min="12805" max="12805" width="10.28515625" style="13" customWidth="1"/>
    <col min="12806" max="12806" width="8.7109375" style="13"/>
    <col min="12807" max="12807" width="11.28515625" style="13" customWidth="1"/>
    <col min="12808" max="12808" width="9.140625" style="13" customWidth="1"/>
    <col min="12809" max="12809" width="11.5703125" style="13" customWidth="1"/>
    <col min="12810" max="12810" width="9.140625" style="13" customWidth="1"/>
    <col min="12811" max="12811" width="14" style="13" customWidth="1"/>
    <col min="12812" max="12812" width="14.28515625" style="13" customWidth="1"/>
    <col min="12813" max="12813" width="9.28515625" style="13" bestFit="1" customWidth="1"/>
    <col min="12814" max="12814" width="14.7109375" style="13" bestFit="1" customWidth="1"/>
    <col min="12815" max="12815" width="9.5703125" style="13" customWidth="1"/>
    <col min="12816" max="13056" width="8.7109375" style="13"/>
    <col min="13057" max="13059" width="16.28515625" style="13" customWidth="1"/>
    <col min="13060" max="13060" width="74.5703125" style="13" customWidth="1"/>
    <col min="13061" max="13061" width="10.28515625" style="13" customWidth="1"/>
    <col min="13062" max="13062" width="8.7109375" style="13"/>
    <col min="13063" max="13063" width="11.28515625" style="13" customWidth="1"/>
    <col min="13064" max="13064" width="9.140625" style="13" customWidth="1"/>
    <col min="13065" max="13065" width="11.5703125" style="13" customWidth="1"/>
    <col min="13066" max="13066" width="9.140625" style="13" customWidth="1"/>
    <col min="13067" max="13067" width="14" style="13" customWidth="1"/>
    <col min="13068" max="13068" width="14.28515625" style="13" customWidth="1"/>
    <col min="13069" max="13069" width="9.28515625" style="13" bestFit="1" customWidth="1"/>
    <col min="13070" max="13070" width="14.7109375" style="13" bestFit="1" customWidth="1"/>
    <col min="13071" max="13071" width="9.5703125" style="13" customWidth="1"/>
    <col min="13072" max="13312" width="8.7109375" style="13"/>
    <col min="13313" max="13315" width="16.28515625" style="13" customWidth="1"/>
    <col min="13316" max="13316" width="74.5703125" style="13" customWidth="1"/>
    <col min="13317" max="13317" width="10.28515625" style="13" customWidth="1"/>
    <col min="13318" max="13318" width="8.7109375" style="13"/>
    <col min="13319" max="13319" width="11.28515625" style="13" customWidth="1"/>
    <col min="13320" max="13320" width="9.140625" style="13" customWidth="1"/>
    <col min="13321" max="13321" width="11.5703125" style="13" customWidth="1"/>
    <col min="13322" max="13322" width="9.140625" style="13" customWidth="1"/>
    <col min="13323" max="13323" width="14" style="13" customWidth="1"/>
    <col min="13324" max="13324" width="14.28515625" style="13" customWidth="1"/>
    <col min="13325" max="13325" width="9.28515625" style="13" bestFit="1" customWidth="1"/>
    <col min="13326" max="13326" width="14.7109375" style="13" bestFit="1" customWidth="1"/>
    <col min="13327" max="13327" width="9.5703125" style="13" customWidth="1"/>
    <col min="13328" max="13568" width="8.7109375" style="13"/>
    <col min="13569" max="13571" width="16.28515625" style="13" customWidth="1"/>
    <col min="13572" max="13572" width="74.5703125" style="13" customWidth="1"/>
    <col min="13573" max="13573" width="10.28515625" style="13" customWidth="1"/>
    <col min="13574" max="13574" width="8.7109375" style="13"/>
    <col min="13575" max="13575" width="11.28515625" style="13" customWidth="1"/>
    <col min="13576" max="13576" width="9.140625" style="13" customWidth="1"/>
    <col min="13577" max="13577" width="11.5703125" style="13" customWidth="1"/>
    <col min="13578" max="13578" width="9.140625" style="13" customWidth="1"/>
    <col min="13579" max="13579" width="14" style="13" customWidth="1"/>
    <col min="13580" max="13580" width="14.28515625" style="13" customWidth="1"/>
    <col min="13581" max="13581" width="9.28515625" style="13" bestFit="1" customWidth="1"/>
    <col min="13582" max="13582" width="14.7109375" style="13" bestFit="1" customWidth="1"/>
    <col min="13583" max="13583" width="9.5703125" style="13" customWidth="1"/>
    <col min="13584" max="13824" width="8.7109375" style="13"/>
    <col min="13825" max="13827" width="16.28515625" style="13" customWidth="1"/>
    <col min="13828" max="13828" width="74.5703125" style="13" customWidth="1"/>
    <col min="13829" max="13829" width="10.28515625" style="13" customWidth="1"/>
    <col min="13830" max="13830" width="8.7109375" style="13"/>
    <col min="13831" max="13831" width="11.28515625" style="13" customWidth="1"/>
    <col min="13832" max="13832" width="9.140625" style="13" customWidth="1"/>
    <col min="13833" max="13833" width="11.5703125" style="13" customWidth="1"/>
    <col min="13834" max="13834" width="9.140625" style="13" customWidth="1"/>
    <col min="13835" max="13835" width="14" style="13" customWidth="1"/>
    <col min="13836" max="13836" width="14.28515625" style="13" customWidth="1"/>
    <col min="13837" max="13837" width="9.28515625" style="13" bestFit="1" customWidth="1"/>
    <col min="13838" max="13838" width="14.7109375" style="13" bestFit="1" customWidth="1"/>
    <col min="13839" max="13839" width="9.5703125" style="13" customWidth="1"/>
    <col min="13840" max="14080" width="8.7109375" style="13"/>
    <col min="14081" max="14083" width="16.28515625" style="13" customWidth="1"/>
    <col min="14084" max="14084" width="74.5703125" style="13" customWidth="1"/>
    <col min="14085" max="14085" width="10.28515625" style="13" customWidth="1"/>
    <col min="14086" max="14086" width="8.7109375" style="13"/>
    <col min="14087" max="14087" width="11.28515625" style="13" customWidth="1"/>
    <col min="14088" max="14088" width="9.140625" style="13" customWidth="1"/>
    <col min="14089" max="14089" width="11.5703125" style="13" customWidth="1"/>
    <col min="14090" max="14090" width="9.140625" style="13" customWidth="1"/>
    <col min="14091" max="14091" width="14" style="13" customWidth="1"/>
    <col min="14092" max="14092" width="14.28515625" style="13" customWidth="1"/>
    <col min="14093" max="14093" width="9.28515625" style="13" bestFit="1" customWidth="1"/>
    <col min="14094" max="14094" width="14.7109375" style="13" bestFit="1" customWidth="1"/>
    <col min="14095" max="14095" width="9.5703125" style="13" customWidth="1"/>
    <col min="14096" max="14336" width="8.7109375" style="13"/>
    <col min="14337" max="14339" width="16.28515625" style="13" customWidth="1"/>
    <col min="14340" max="14340" width="74.5703125" style="13" customWidth="1"/>
    <col min="14341" max="14341" width="10.28515625" style="13" customWidth="1"/>
    <col min="14342" max="14342" width="8.7109375" style="13"/>
    <col min="14343" max="14343" width="11.28515625" style="13" customWidth="1"/>
    <col min="14344" max="14344" width="9.140625" style="13" customWidth="1"/>
    <col min="14345" max="14345" width="11.5703125" style="13" customWidth="1"/>
    <col min="14346" max="14346" width="9.140625" style="13" customWidth="1"/>
    <col min="14347" max="14347" width="14" style="13" customWidth="1"/>
    <col min="14348" max="14348" width="14.28515625" style="13" customWidth="1"/>
    <col min="14349" max="14349" width="9.28515625" style="13" bestFit="1" customWidth="1"/>
    <col min="14350" max="14350" width="14.7109375" style="13" bestFit="1" customWidth="1"/>
    <col min="14351" max="14351" width="9.5703125" style="13" customWidth="1"/>
    <col min="14352" max="14592" width="8.7109375" style="13"/>
    <col min="14593" max="14595" width="16.28515625" style="13" customWidth="1"/>
    <col min="14596" max="14596" width="74.5703125" style="13" customWidth="1"/>
    <col min="14597" max="14597" width="10.28515625" style="13" customWidth="1"/>
    <col min="14598" max="14598" width="8.7109375" style="13"/>
    <col min="14599" max="14599" width="11.28515625" style="13" customWidth="1"/>
    <col min="14600" max="14600" width="9.140625" style="13" customWidth="1"/>
    <col min="14601" max="14601" width="11.5703125" style="13" customWidth="1"/>
    <col min="14602" max="14602" width="9.140625" style="13" customWidth="1"/>
    <col min="14603" max="14603" width="14" style="13" customWidth="1"/>
    <col min="14604" max="14604" width="14.28515625" style="13" customWidth="1"/>
    <col min="14605" max="14605" width="9.28515625" style="13" bestFit="1" customWidth="1"/>
    <col min="14606" max="14606" width="14.7109375" style="13" bestFit="1" customWidth="1"/>
    <col min="14607" max="14607" width="9.5703125" style="13" customWidth="1"/>
    <col min="14608" max="14848" width="8.7109375" style="13"/>
    <col min="14849" max="14851" width="16.28515625" style="13" customWidth="1"/>
    <col min="14852" max="14852" width="74.5703125" style="13" customWidth="1"/>
    <col min="14853" max="14853" width="10.28515625" style="13" customWidth="1"/>
    <col min="14854" max="14854" width="8.7109375" style="13"/>
    <col min="14855" max="14855" width="11.28515625" style="13" customWidth="1"/>
    <col min="14856" max="14856" width="9.140625" style="13" customWidth="1"/>
    <col min="14857" max="14857" width="11.5703125" style="13" customWidth="1"/>
    <col min="14858" max="14858" width="9.140625" style="13" customWidth="1"/>
    <col min="14859" max="14859" width="14" style="13" customWidth="1"/>
    <col min="14860" max="14860" width="14.28515625" style="13" customWidth="1"/>
    <col min="14861" max="14861" width="9.28515625" style="13" bestFit="1" customWidth="1"/>
    <col min="14862" max="14862" width="14.7109375" style="13" bestFit="1" customWidth="1"/>
    <col min="14863" max="14863" width="9.5703125" style="13" customWidth="1"/>
    <col min="14864" max="15104" width="8.7109375" style="13"/>
    <col min="15105" max="15107" width="16.28515625" style="13" customWidth="1"/>
    <col min="15108" max="15108" width="74.5703125" style="13" customWidth="1"/>
    <col min="15109" max="15109" width="10.28515625" style="13" customWidth="1"/>
    <col min="15110" max="15110" width="8.7109375" style="13"/>
    <col min="15111" max="15111" width="11.28515625" style="13" customWidth="1"/>
    <col min="15112" max="15112" width="9.140625" style="13" customWidth="1"/>
    <col min="15113" max="15113" width="11.5703125" style="13" customWidth="1"/>
    <col min="15114" max="15114" width="9.140625" style="13" customWidth="1"/>
    <col min="15115" max="15115" width="14" style="13" customWidth="1"/>
    <col min="15116" max="15116" width="14.28515625" style="13" customWidth="1"/>
    <col min="15117" max="15117" width="9.28515625" style="13" bestFit="1" customWidth="1"/>
    <col min="15118" max="15118" width="14.7109375" style="13" bestFit="1" customWidth="1"/>
    <col min="15119" max="15119" width="9.5703125" style="13" customWidth="1"/>
    <col min="15120" max="15360" width="8.7109375" style="13"/>
    <col min="15361" max="15363" width="16.28515625" style="13" customWidth="1"/>
    <col min="15364" max="15364" width="74.5703125" style="13" customWidth="1"/>
    <col min="15365" max="15365" width="10.28515625" style="13" customWidth="1"/>
    <col min="15366" max="15366" width="8.7109375" style="13"/>
    <col min="15367" max="15367" width="11.28515625" style="13" customWidth="1"/>
    <col min="15368" max="15368" width="9.140625" style="13" customWidth="1"/>
    <col min="15369" max="15369" width="11.5703125" style="13" customWidth="1"/>
    <col min="15370" max="15370" width="9.140625" style="13" customWidth="1"/>
    <col min="15371" max="15371" width="14" style="13" customWidth="1"/>
    <col min="15372" max="15372" width="14.28515625" style="13" customWidth="1"/>
    <col min="15373" max="15373" width="9.28515625" style="13" bestFit="1" customWidth="1"/>
    <col min="15374" max="15374" width="14.7109375" style="13" bestFit="1" customWidth="1"/>
    <col min="15375" max="15375" width="9.5703125" style="13" customWidth="1"/>
    <col min="15376" max="15616" width="8.7109375" style="13"/>
    <col min="15617" max="15619" width="16.28515625" style="13" customWidth="1"/>
    <col min="15620" max="15620" width="74.5703125" style="13" customWidth="1"/>
    <col min="15621" max="15621" width="10.28515625" style="13" customWidth="1"/>
    <col min="15622" max="15622" width="8.7109375" style="13"/>
    <col min="15623" max="15623" width="11.28515625" style="13" customWidth="1"/>
    <col min="15624" max="15624" width="9.140625" style="13" customWidth="1"/>
    <col min="15625" max="15625" width="11.5703125" style="13" customWidth="1"/>
    <col min="15626" max="15626" width="9.140625" style="13" customWidth="1"/>
    <col min="15627" max="15627" width="14" style="13" customWidth="1"/>
    <col min="15628" max="15628" width="14.28515625" style="13" customWidth="1"/>
    <col min="15629" max="15629" width="9.28515625" style="13" bestFit="1" customWidth="1"/>
    <col min="15630" max="15630" width="14.7109375" style="13" bestFit="1" customWidth="1"/>
    <col min="15631" max="15631" width="9.5703125" style="13" customWidth="1"/>
    <col min="15632" max="15872" width="8.7109375" style="13"/>
    <col min="15873" max="15875" width="16.28515625" style="13" customWidth="1"/>
    <col min="15876" max="15876" width="74.5703125" style="13" customWidth="1"/>
    <col min="15877" max="15877" width="10.28515625" style="13" customWidth="1"/>
    <col min="15878" max="15878" width="8.7109375" style="13"/>
    <col min="15879" max="15879" width="11.28515625" style="13" customWidth="1"/>
    <col min="15880" max="15880" width="9.140625" style="13" customWidth="1"/>
    <col min="15881" max="15881" width="11.5703125" style="13" customWidth="1"/>
    <col min="15882" max="15882" width="9.140625" style="13" customWidth="1"/>
    <col min="15883" max="15883" width="14" style="13" customWidth="1"/>
    <col min="15884" max="15884" width="14.28515625" style="13" customWidth="1"/>
    <col min="15885" max="15885" width="9.28515625" style="13" bestFit="1" customWidth="1"/>
    <col min="15886" max="15886" width="14.7109375" style="13" bestFit="1" customWidth="1"/>
    <col min="15887" max="15887" width="9.5703125" style="13" customWidth="1"/>
    <col min="15888" max="16128" width="8.7109375" style="13"/>
    <col min="16129" max="16131" width="16.28515625" style="13" customWidth="1"/>
    <col min="16132" max="16132" width="74.5703125" style="13" customWidth="1"/>
    <col min="16133" max="16133" width="10.28515625" style="13" customWidth="1"/>
    <col min="16134" max="16134" width="8.7109375" style="13"/>
    <col min="16135" max="16135" width="11.28515625" style="13" customWidth="1"/>
    <col min="16136" max="16136" width="9.140625" style="13" customWidth="1"/>
    <col min="16137" max="16137" width="11.5703125" style="13" customWidth="1"/>
    <col min="16138" max="16138" width="9.140625" style="13" customWidth="1"/>
    <col min="16139" max="16139" width="14" style="13" customWidth="1"/>
    <col min="16140" max="16140" width="14.28515625" style="13" customWidth="1"/>
    <col min="16141" max="16141" width="9.28515625" style="13" bestFit="1" customWidth="1"/>
    <col min="16142" max="16142" width="14.7109375" style="13" bestFit="1" customWidth="1"/>
    <col min="16143" max="16143" width="9.5703125" style="13" customWidth="1"/>
    <col min="16144" max="16384" width="8.7109375" style="13"/>
  </cols>
  <sheetData>
    <row r="1" spans="1:47" s="5" customFormat="1" ht="21.75" thickBot="1" x14ac:dyDescent="0.3">
      <c r="A1" s="63"/>
      <c r="B1" s="169" t="s">
        <v>0</v>
      </c>
      <c r="C1" s="170"/>
      <c r="D1" s="8"/>
      <c r="E1" s="21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</row>
    <row r="2" spans="1:47" s="20" customFormat="1" ht="66.599999999999994" customHeight="1" x14ac:dyDescent="0.5">
      <c r="A2" s="189" t="s">
        <v>524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</row>
    <row r="3" spans="1:47" ht="25.15" customHeight="1" x14ac:dyDescent="0.25">
      <c r="A3" s="175" t="s">
        <v>361</v>
      </c>
      <c r="B3" s="175" t="s">
        <v>13</v>
      </c>
      <c r="C3" s="175" t="s">
        <v>14</v>
      </c>
      <c r="D3" s="175" t="s">
        <v>195</v>
      </c>
      <c r="E3" s="175" t="s">
        <v>15</v>
      </c>
      <c r="F3" s="175" t="s">
        <v>500</v>
      </c>
      <c r="G3" s="175" t="s">
        <v>299</v>
      </c>
      <c r="H3" s="175" t="s">
        <v>534</v>
      </c>
      <c r="I3" s="175" t="s">
        <v>535</v>
      </c>
      <c r="J3" s="175" t="s">
        <v>297</v>
      </c>
      <c r="K3" s="175" t="s">
        <v>301</v>
      </c>
      <c r="L3" s="175" t="s">
        <v>536</v>
      </c>
      <c r="M3" s="177" t="s">
        <v>12</v>
      </c>
      <c r="N3" s="177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</row>
    <row r="4" spans="1:47" ht="25.15" customHeight="1" x14ac:dyDescent="0.25">
      <c r="A4" s="175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26">
        <f>SUM(M5:M67)</f>
        <v>0</v>
      </c>
      <c r="N4" s="26">
        <f>SUM(N5:N67)</f>
        <v>0</v>
      </c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</row>
    <row r="5" spans="1:47" ht="25.15" customHeight="1" x14ac:dyDescent="0.25">
      <c r="A5" s="175"/>
      <c r="B5" s="175"/>
      <c r="C5" s="175"/>
      <c r="D5" s="175"/>
      <c r="E5" s="175"/>
      <c r="F5" s="175"/>
      <c r="G5" s="175"/>
      <c r="H5" s="176"/>
      <c r="I5" s="176"/>
      <c r="J5" s="176"/>
      <c r="K5" s="175"/>
      <c r="L5" s="175"/>
      <c r="M5" s="95" t="s">
        <v>1</v>
      </c>
      <c r="N5" s="95" t="s">
        <v>2</v>
      </c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</row>
    <row r="6" spans="1:47" ht="66.599999999999994" customHeight="1" x14ac:dyDescent="0.25">
      <c r="A6" s="201" t="s">
        <v>507</v>
      </c>
      <c r="B6" s="201"/>
      <c r="C6" s="201"/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201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</row>
    <row r="7" spans="1:47" ht="25.15" customHeight="1" x14ac:dyDescent="0.25">
      <c r="A7" s="200" t="s">
        <v>134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40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</row>
    <row r="8" spans="1:47" s="5" customFormat="1" ht="31.9" customHeight="1" x14ac:dyDescent="0.25">
      <c r="A8" s="194" t="s">
        <v>502</v>
      </c>
      <c r="B8" s="194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39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</row>
    <row r="9" spans="1:47" s="5" customFormat="1" ht="37.9" customHeight="1" x14ac:dyDescent="0.25">
      <c r="A9" s="62">
        <v>1</v>
      </c>
      <c r="B9" s="30" t="s">
        <v>32</v>
      </c>
      <c r="C9" s="8"/>
      <c r="D9" s="36" t="s">
        <v>558</v>
      </c>
      <c r="E9" s="35">
        <v>8</v>
      </c>
      <c r="F9" s="9">
        <v>350</v>
      </c>
      <c r="G9" s="9">
        <v>3</v>
      </c>
      <c r="H9" s="9">
        <v>180</v>
      </c>
      <c r="I9" s="9">
        <v>8</v>
      </c>
      <c r="J9" s="9">
        <v>0.5</v>
      </c>
      <c r="K9" s="157">
        <v>149.33000000000001</v>
      </c>
      <c r="L9" s="155">
        <f>K9*G9</f>
        <v>447.99</v>
      </c>
      <c r="M9" s="9"/>
      <c r="N9" s="9">
        <f>M9*L9</f>
        <v>0</v>
      </c>
      <c r="O9" s="39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</row>
    <row r="10" spans="1:47" s="5" customFormat="1" ht="37.9" customHeight="1" x14ac:dyDescent="0.25">
      <c r="A10" s="62">
        <v>2</v>
      </c>
      <c r="B10" s="30" t="s">
        <v>32</v>
      </c>
      <c r="C10" s="8"/>
      <c r="D10" s="36" t="s">
        <v>559</v>
      </c>
      <c r="E10" s="79"/>
      <c r="F10" s="9">
        <v>350</v>
      </c>
      <c r="G10" s="9">
        <v>3</v>
      </c>
      <c r="H10" s="9">
        <v>180</v>
      </c>
      <c r="I10" s="9">
        <v>8</v>
      </c>
      <c r="J10" s="9">
        <v>0.5</v>
      </c>
      <c r="K10" s="157">
        <v>149.33000000000001</v>
      </c>
      <c r="L10" s="155">
        <f>K10*G10</f>
        <v>447.99</v>
      </c>
      <c r="M10" s="9"/>
      <c r="N10" s="9">
        <f>M10*L10</f>
        <v>0</v>
      </c>
      <c r="O10" s="39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</row>
    <row r="11" spans="1:47" s="5" customFormat="1" ht="37.9" customHeight="1" x14ac:dyDescent="0.25">
      <c r="A11" s="62">
        <v>3</v>
      </c>
      <c r="B11" s="30" t="s">
        <v>32</v>
      </c>
      <c r="C11" s="8"/>
      <c r="D11" s="36" t="s">
        <v>560</v>
      </c>
      <c r="E11" s="35">
        <v>6</v>
      </c>
      <c r="F11" s="9">
        <v>350</v>
      </c>
      <c r="G11" s="9">
        <v>3</v>
      </c>
      <c r="H11" s="9">
        <v>180</v>
      </c>
      <c r="I11" s="9">
        <v>8</v>
      </c>
      <c r="J11" s="9">
        <v>0.5</v>
      </c>
      <c r="K11" s="157">
        <v>149.33000000000001</v>
      </c>
      <c r="L11" s="155">
        <f>K11*G11</f>
        <v>447.99</v>
      </c>
      <c r="M11" s="9"/>
      <c r="N11" s="9">
        <f>M11*L11</f>
        <v>0</v>
      </c>
      <c r="O11" s="39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</row>
    <row r="12" spans="1:47" s="5" customFormat="1" ht="31.9" customHeight="1" x14ac:dyDescent="0.25">
      <c r="A12" s="194" t="s">
        <v>503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39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</row>
    <row r="13" spans="1:47" s="5" customFormat="1" ht="37.9" customHeight="1" x14ac:dyDescent="0.25">
      <c r="A13" s="62">
        <v>1</v>
      </c>
      <c r="B13" s="30" t="s">
        <v>32</v>
      </c>
      <c r="C13" s="8"/>
      <c r="D13" s="36" t="s">
        <v>561</v>
      </c>
      <c r="E13" s="79"/>
      <c r="F13" s="9">
        <v>700</v>
      </c>
      <c r="G13" s="9">
        <v>1</v>
      </c>
      <c r="H13" s="9">
        <v>180</v>
      </c>
      <c r="I13" s="9">
        <v>8</v>
      </c>
      <c r="J13" s="9">
        <v>0.5</v>
      </c>
      <c r="K13" s="157">
        <v>265</v>
      </c>
      <c r="L13" s="155">
        <f>K13*G13</f>
        <v>265</v>
      </c>
      <c r="M13" s="9"/>
      <c r="N13" s="9">
        <f>M13*L13</f>
        <v>0</v>
      </c>
      <c r="O13" s="39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</row>
    <row r="14" spans="1:47" s="5" customFormat="1" ht="37.9" customHeight="1" x14ac:dyDescent="0.25">
      <c r="A14" s="62">
        <v>2</v>
      </c>
      <c r="B14" s="30" t="s">
        <v>32</v>
      </c>
      <c r="C14" s="8"/>
      <c r="D14" s="36" t="s">
        <v>562</v>
      </c>
      <c r="E14" s="79"/>
      <c r="F14" s="9">
        <v>700</v>
      </c>
      <c r="G14" s="9">
        <v>1</v>
      </c>
      <c r="H14" s="9">
        <v>180</v>
      </c>
      <c r="I14" s="9">
        <v>8</v>
      </c>
      <c r="J14" s="9">
        <v>0.5</v>
      </c>
      <c r="K14" s="157">
        <v>265</v>
      </c>
      <c r="L14" s="155">
        <f t="shared" ref="L14:L15" si="0">K14*G14</f>
        <v>265</v>
      </c>
      <c r="M14" s="9"/>
      <c r="N14" s="9">
        <f>M14*L14</f>
        <v>0</v>
      </c>
      <c r="O14" s="39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</row>
    <row r="15" spans="1:47" s="5" customFormat="1" ht="37.9" customHeight="1" x14ac:dyDescent="0.25">
      <c r="A15" s="62">
        <v>3</v>
      </c>
      <c r="B15" s="30" t="s">
        <v>32</v>
      </c>
      <c r="C15" s="8"/>
      <c r="D15" s="36" t="s">
        <v>563</v>
      </c>
      <c r="E15" s="79"/>
      <c r="F15" s="9">
        <v>700</v>
      </c>
      <c r="G15" s="9">
        <v>1</v>
      </c>
      <c r="H15" s="9">
        <v>180</v>
      </c>
      <c r="I15" s="9">
        <v>8</v>
      </c>
      <c r="J15" s="9">
        <v>0.5</v>
      </c>
      <c r="K15" s="157">
        <v>265</v>
      </c>
      <c r="L15" s="155">
        <f t="shared" si="0"/>
        <v>265</v>
      </c>
      <c r="M15" s="9"/>
      <c r="N15" s="9">
        <f>M15*L15</f>
        <v>0</v>
      </c>
      <c r="O15" s="39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</row>
    <row r="16" spans="1:47" s="5" customFormat="1" ht="31.9" customHeight="1" x14ac:dyDescent="0.25">
      <c r="A16" s="194" t="s">
        <v>501</v>
      </c>
      <c r="B16" s="194"/>
      <c r="C16" s="194"/>
      <c r="D16" s="194"/>
      <c r="E16" s="194"/>
      <c r="F16" s="194"/>
      <c r="G16" s="194"/>
      <c r="H16" s="194"/>
      <c r="I16" s="194"/>
      <c r="J16" s="194"/>
      <c r="K16" s="194"/>
      <c r="L16" s="194"/>
      <c r="M16" s="194"/>
      <c r="N16" s="194"/>
      <c r="O16" s="39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</row>
    <row r="17" spans="1:47" s="5" customFormat="1" ht="37.9" customHeight="1" x14ac:dyDescent="0.25">
      <c r="A17" s="62">
        <v>1</v>
      </c>
      <c r="B17" s="30" t="s">
        <v>32</v>
      </c>
      <c r="C17" s="8"/>
      <c r="D17" s="36" t="s">
        <v>568</v>
      </c>
      <c r="E17" s="35">
        <v>10</v>
      </c>
      <c r="F17" s="9">
        <v>650</v>
      </c>
      <c r="G17" s="9">
        <v>1</v>
      </c>
      <c r="H17" s="9">
        <v>90</v>
      </c>
      <c r="I17" s="9">
        <v>5</v>
      </c>
      <c r="J17" s="9">
        <v>4</v>
      </c>
      <c r="K17" s="157" t="s">
        <v>126</v>
      </c>
      <c r="L17" s="155">
        <v>868</v>
      </c>
      <c r="M17" s="9"/>
      <c r="N17" s="9">
        <f>M17*L17</f>
        <v>0</v>
      </c>
      <c r="O17" s="39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</row>
    <row r="18" spans="1:47" s="5" customFormat="1" ht="37.9" customHeight="1" x14ac:dyDescent="0.25">
      <c r="A18" s="62">
        <v>2</v>
      </c>
      <c r="B18" s="30" t="s">
        <v>32</v>
      </c>
      <c r="C18" s="8"/>
      <c r="D18" s="36" t="s">
        <v>569</v>
      </c>
      <c r="E18" s="79"/>
      <c r="F18" s="9">
        <v>650</v>
      </c>
      <c r="G18" s="9">
        <v>1</v>
      </c>
      <c r="H18" s="9">
        <v>90</v>
      </c>
      <c r="I18" s="9">
        <v>5</v>
      </c>
      <c r="J18" s="9">
        <v>4</v>
      </c>
      <c r="K18" s="157" t="s">
        <v>126</v>
      </c>
      <c r="L18" s="155">
        <v>868</v>
      </c>
      <c r="M18" s="9"/>
      <c r="N18" s="9">
        <f>M18*L18</f>
        <v>0</v>
      </c>
      <c r="O18" s="39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</row>
    <row r="19" spans="1:47" s="5" customFormat="1" ht="31.9" customHeight="1" x14ac:dyDescent="0.25">
      <c r="A19" s="194" t="s">
        <v>504</v>
      </c>
      <c r="B19" s="194"/>
      <c r="C19" s="194"/>
      <c r="D19" s="194"/>
      <c r="E19" s="194"/>
      <c r="F19" s="194"/>
      <c r="G19" s="194"/>
      <c r="H19" s="194"/>
      <c r="I19" s="194"/>
      <c r="J19" s="194"/>
      <c r="K19" s="194"/>
      <c r="L19" s="194"/>
      <c r="M19" s="194"/>
      <c r="N19" s="194"/>
      <c r="O19" s="39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</row>
    <row r="20" spans="1:47" s="5" customFormat="1" ht="37.9" customHeight="1" x14ac:dyDescent="0.25">
      <c r="A20" s="62">
        <v>1</v>
      </c>
      <c r="B20" s="30" t="s">
        <v>32</v>
      </c>
      <c r="C20" s="8"/>
      <c r="D20" s="36" t="s">
        <v>564</v>
      </c>
      <c r="E20" s="79"/>
      <c r="F20" s="9">
        <v>150</v>
      </c>
      <c r="G20" s="9">
        <v>4</v>
      </c>
      <c r="H20" s="9">
        <v>180</v>
      </c>
      <c r="I20" s="9">
        <v>3</v>
      </c>
      <c r="J20" s="9">
        <v>1</v>
      </c>
      <c r="K20" s="157">
        <v>192</v>
      </c>
      <c r="L20" s="155">
        <f>G20*K20</f>
        <v>768</v>
      </c>
      <c r="M20" s="9"/>
      <c r="N20" s="9">
        <f>M20*L20</f>
        <v>0</v>
      </c>
      <c r="O20" s="39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</row>
    <row r="21" spans="1:47" s="5" customFormat="1" ht="37.9" customHeight="1" x14ac:dyDescent="0.25">
      <c r="A21" s="62">
        <v>2</v>
      </c>
      <c r="B21" s="30" t="s">
        <v>32</v>
      </c>
      <c r="C21" s="8"/>
      <c r="D21" s="36" t="s">
        <v>565</v>
      </c>
      <c r="E21" s="79"/>
      <c r="F21" s="9">
        <v>150</v>
      </c>
      <c r="G21" s="9">
        <v>4</v>
      </c>
      <c r="H21" s="9">
        <v>180</v>
      </c>
      <c r="I21" s="9">
        <v>3</v>
      </c>
      <c r="J21" s="9">
        <v>1</v>
      </c>
      <c r="K21" s="157">
        <v>192</v>
      </c>
      <c r="L21" s="155">
        <f t="shared" ref="L21:L23" si="1">G21*K21</f>
        <v>768</v>
      </c>
      <c r="M21" s="9"/>
      <c r="N21" s="9">
        <f>M21*L21</f>
        <v>0</v>
      </c>
      <c r="O21" s="39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</row>
    <row r="22" spans="1:47" s="5" customFormat="1" ht="37.9" customHeight="1" x14ac:dyDescent="0.25">
      <c r="A22" s="62">
        <v>3</v>
      </c>
      <c r="B22" s="30" t="s">
        <v>32</v>
      </c>
      <c r="C22" s="8"/>
      <c r="D22" s="36" t="s">
        <v>566</v>
      </c>
      <c r="E22" s="79"/>
      <c r="F22" s="9">
        <v>150</v>
      </c>
      <c r="G22" s="9">
        <v>4</v>
      </c>
      <c r="H22" s="9">
        <v>180</v>
      </c>
      <c r="I22" s="9">
        <v>3</v>
      </c>
      <c r="J22" s="9">
        <v>1</v>
      </c>
      <c r="K22" s="157">
        <v>192</v>
      </c>
      <c r="L22" s="155">
        <f t="shared" si="1"/>
        <v>768</v>
      </c>
      <c r="M22" s="9"/>
      <c r="N22" s="9">
        <f>M22*L22</f>
        <v>0</v>
      </c>
      <c r="O22" s="39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</row>
    <row r="23" spans="1:47" s="5" customFormat="1" ht="37.9" customHeight="1" x14ac:dyDescent="0.25">
      <c r="A23" s="62">
        <v>4</v>
      </c>
      <c r="B23" s="30" t="s">
        <v>32</v>
      </c>
      <c r="C23" s="8"/>
      <c r="D23" s="36" t="s">
        <v>567</v>
      </c>
      <c r="E23" s="35">
        <v>3</v>
      </c>
      <c r="F23" s="9">
        <v>150</v>
      </c>
      <c r="G23" s="9">
        <v>4</v>
      </c>
      <c r="H23" s="9">
        <v>180</v>
      </c>
      <c r="I23" s="9">
        <v>3</v>
      </c>
      <c r="J23" s="9">
        <v>1</v>
      </c>
      <c r="K23" s="157">
        <v>192</v>
      </c>
      <c r="L23" s="155">
        <f t="shared" si="1"/>
        <v>768</v>
      </c>
      <c r="M23" s="9"/>
      <c r="N23" s="9">
        <f>M23*L23</f>
        <v>0</v>
      </c>
      <c r="O23" s="39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</row>
    <row r="24" spans="1:47" s="5" customFormat="1" ht="12" customHeight="1" x14ac:dyDescent="0.35">
      <c r="A24" s="83"/>
      <c r="B24" s="119"/>
      <c r="C24" s="120"/>
      <c r="D24" s="7"/>
      <c r="E24" s="121"/>
      <c r="F24" s="121"/>
      <c r="G24" s="121"/>
      <c r="H24" s="121"/>
      <c r="I24" s="121"/>
      <c r="J24" s="121"/>
      <c r="K24" s="166"/>
      <c r="L24" s="122"/>
      <c r="M24" s="121"/>
      <c r="N24" s="121"/>
      <c r="O24" s="39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</row>
    <row r="25" spans="1:47" ht="31.9" customHeight="1" x14ac:dyDescent="0.25">
      <c r="A25" s="194" t="s">
        <v>505</v>
      </c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</row>
    <row r="26" spans="1:47" ht="82.15" customHeight="1" x14ac:dyDescent="0.3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</row>
    <row r="27" spans="1:47" ht="37.9" customHeight="1" x14ac:dyDescent="0.25">
      <c r="A27" s="62">
        <v>1</v>
      </c>
      <c r="B27" s="96" t="s">
        <v>98</v>
      </c>
      <c r="C27" s="8"/>
      <c r="D27" s="36" t="s">
        <v>519</v>
      </c>
      <c r="E27" s="79"/>
      <c r="F27" s="9">
        <v>700</v>
      </c>
      <c r="G27" s="9">
        <v>1</v>
      </c>
      <c r="H27" s="9">
        <v>540</v>
      </c>
      <c r="I27" s="9">
        <v>10</v>
      </c>
      <c r="J27" s="9">
        <v>6</v>
      </c>
      <c r="K27" s="157">
        <v>690</v>
      </c>
      <c r="L27" s="155">
        <f>K27*G27</f>
        <v>690</v>
      </c>
      <c r="M27" s="9"/>
      <c r="N27" s="9">
        <f>L27*M27</f>
        <v>0</v>
      </c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</row>
    <row r="28" spans="1:47" ht="37.9" customHeight="1" x14ac:dyDescent="0.25">
      <c r="A28" s="62">
        <v>2</v>
      </c>
      <c r="B28" s="96" t="s">
        <v>99</v>
      </c>
      <c r="C28" s="8"/>
      <c r="D28" s="36" t="s">
        <v>520</v>
      </c>
      <c r="E28" s="79"/>
      <c r="F28" s="9">
        <v>700</v>
      </c>
      <c r="G28" s="9">
        <v>1</v>
      </c>
      <c r="H28" s="9">
        <v>540</v>
      </c>
      <c r="I28" s="9">
        <v>10</v>
      </c>
      <c r="J28" s="9">
        <v>6</v>
      </c>
      <c r="K28" s="157">
        <v>690</v>
      </c>
      <c r="L28" s="155">
        <f>K28*G28</f>
        <v>690</v>
      </c>
      <c r="M28" s="9"/>
      <c r="N28" s="9">
        <f>L28*M28</f>
        <v>0</v>
      </c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</row>
    <row r="29" spans="1:47" ht="37.9" customHeight="1" x14ac:dyDescent="0.25">
      <c r="A29" s="62">
        <v>3</v>
      </c>
      <c r="B29" s="96" t="s">
        <v>100</v>
      </c>
      <c r="C29" s="8"/>
      <c r="D29" s="36" t="s">
        <v>521</v>
      </c>
      <c r="E29" s="79"/>
      <c r="F29" s="9">
        <v>700</v>
      </c>
      <c r="G29" s="9">
        <v>1</v>
      </c>
      <c r="H29" s="9">
        <v>540</v>
      </c>
      <c r="I29" s="9">
        <v>10</v>
      </c>
      <c r="J29" s="9">
        <v>6</v>
      </c>
      <c r="K29" s="157">
        <v>690</v>
      </c>
      <c r="L29" s="155">
        <f>K29*G29</f>
        <v>690</v>
      </c>
      <c r="M29" s="9"/>
      <c r="N29" s="9">
        <f>L29*M29</f>
        <v>0</v>
      </c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</row>
    <row r="30" spans="1:47" ht="66.599999999999994" customHeight="1" x14ac:dyDescent="0.25">
      <c r="A30" s="201" t="s">
        <v>508</v>
      </c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</row>
    <row r="31" spans="1:47" ht="31.9" customHeight="1" x14ac:dyDescent="0.25">
      <c r="A31" s="194" t="s">
        <v>509</v>
      </c>
      <c r="B31" s="194"/>
      <c r="C31" s="194"/>
      <c r="D31" s="194"/>
      <c r="E31" s="194"/>
      <c r="F31" s="194"/>
      <c r="G31" s="194"/>
      <c r="H31" s="194"/>
      <c r="I31" s="194"/>
      <c r="J31" s="194"/>
      <c r="K31" s="194"/>
      <c r="L31" s="194"/>
      <c r="M31" s="194"/>
      <c r="N31" s="194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</row>
    <row r="32" spans="1:47" ht="37.9" customHeight="1" x14ac:dyDescent="0.25">
      <c r="A32" s="62">
        <v>1</v>
      </c>
      <c r="B32" s="96" t="s">
        <v>96</v>
      </c>
      <c r="C32" s="8"/>
      <c r="D32" s="36" t="s">
        <v>523</v>
      </c>
      <c r="E32" s="35">
        <v>5</v>
      </c>
      <c r="F32" s="9">
        <v>450</v>
      </c>
      <c r="G32" s="9">
        <v>4</v>
      </c>
      <c r="H32" s="9">
        <v>360</v>
      </c>
      <c r="I32" s="9">
        <v>30</v>
      </c>
      <c r="J32" s="9">
        <v>1</v>
      </c>
      <c r="K32" s="157">
        <v>362</v>
      </c>
      <c r="L32" s="155">
        <f>K32*G32</f>
        <v>1448</v>
      </c>
      <c r="M32" s="9"/>
      <c r="N32" s="9">
        <f>L32*M32</f>
        <v>0</v>
      </c>
      <c r="O32" s="45"/>
      <c r="P32" s="45"/>
      <c r="Q32" s="124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</row>
    <row r="33" spans="1:47" ht="37.9" customHeight="1" x14ac:dyDescent="0.25">
      <c r="A33" s="62">
        <v>2</v>
      </c>
      <c r="B33" s="96" t="s">
        <v>97</v>
      </c>
      <c r="C33" s="8"/>
      <c r="D33" s="36" t="s">
        <v>522</v>
      </c>
      <c r="E33" s="35">
        <v>2</v>
      </c>
      <c r="F33" s="9">
        <v>450</v>
      </c>
      <c r="G33" s="9">
        <v>4</v>
      </c>
      <c r="H33" s="9">
        <v>360</v>
      </c>
      <c r="I33" s="9">
        <v>30</v>
      </c>
      <c r="J33" s="9">
        <v>1</v>
      </c>
      <c r="K33" s="157">
        <v>362</v>
      </c>
      <c r="L33" s="155">
        <f t="shared" ref="L33" si="2">K33*G33</f>
        <v>1448</v>
      </c>
      <c r="M33" s="9"/>
      <c r="N33" s="9">
        <f>L33*M33</f>
        <v>0</v>
      </c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</row>
    <row r="34" spans="1:47" s="5" customFormat="1" ht="31.9" customHeight="1" x14ac:dyDescent="0.25">
      <c r="A34" s="194" t="s">
        <v>510</v>
      </c>
      <c r="B34" s="194"/>
      <c r="C34" s="194"/>
      <c r="D34" s="194"/>
      <c r="E34" s="194"/>
      <c r="F34" s="194"/>
      <c r="G34" s="194"/>
      <c r="H34" s="194"/>
      <c r="I34" s="194"/>
      <c r="J34" s="194"/>
      <c r="K34" s="194"/>
      <c r="L34" s="194"/>
      <c r="M34" s="194"/>
      <c r="N34" s="194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</row>
    <row r="35" spans="1:47" s="5" customFormat="1" ht="37.9" customHeight="1" x14ac:dyDescent="0.25">
      <c r="A35" s="62">
        <v>1</v>
      </c>
      <c r="B35" s="96" t="s">
        <v>101</v>
      </c>
      <c r="C35" s="8"/>
      <c r="D35" s="36" t="s">
        <v>492</v>
      </c>
      <c r="E35" s="79"/>
      <c r="F35" s="9">
        <v>280</v>
      </c>
      <c r="G35" s="9">
        <v>6</v>
      </c>
      <c r="H35" s="9">
        <v>180</v>
      </c>
      <c r="I35" s="9">
        <v>30</v>
      </c>
      <c r="J35" s="9">
        <v>0.5</v>
      </c>
      <c r="K35" s="157">
        <v>155</v>
      </c>
      <c r="L35" s="155">
        <f>K35*G35</f>
        <v>930</v>
      </c>
      <c r="M35" s="9"/>
      <c r="N35" s="9">
        <f>M35*L35</f>
        <v>0</v>
      </c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</row>
    <row r="36" spans="1:47" s="5" customFormat="1" ht="37.9" customHeight="1" x14ac:dyDescent="0.25">
      <c r="A36" s="62">
        <v>2</v>
      </c>
      <c r="B36" s="96" t="s">
        <v>102</v>
      </c>
      <c r="C36" s="8"/>
      <c r="D36" s="36" t="s">
        <v>493</v>
      </c>
      <c r="E36" s="79"/>
      <c r="F36" s="9">
        <v>280</v>
      </c>
      <c r="G36" s="9">
        <v>6</v>
      </c>
      <c r="H36" s="9">
        <v>180</v>
      </c>
      <c r="I36" s="9">
        <v>30</v>
      </c>
      <c r="J36" s="9">
        <v>0.5</v>
      </c>
      <c r="K36" s="157">
        <v>155</v>
      </c>
      <c r="L36" s="155">
        <f>K36*G36</f>
        <v>930</v>
      </c>
      <c r="M36" s="9"/>
      <c r="N36" s="9">
        <f>M36*L36</f>
        <v>0</v>
      </c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</row>
    <row r="37" spans="1:47" s="5" customFormat="1" ht="37.9" customHeight="1" x14ac:dyDescent="0.25">
      <c r="A37" s="62">
        <v>3</v>
      </c>
      <c r="B37" s="96" t="s">
        <v>103</v>
      </c>
      <c r="C37" s="8"/>
      <c r="D37" s="36" t="s">
        <v>494</v>
      </c>
      <c r="E37" s="79"/>
      <c r="F37" s="9">
        <v>280</v>
      </c>
      <c r="G37" s="9">
        <v>6</v>
      </c>
      <c r="H37" s="9">
        <v>180</v>
      </c>
      <c r="I37" s="9">
        <v>30</v>
      </c>
      <c r="J37" s="9">
        <v>0.5</v>
      </c>
      <c r="K37" s="157">
        <v>155</v>
      </c>
      <c r="L37" s="155">
        <f>K37*G37</f>
        <v>930</v>
      </c>
      <c r="M37" s="9"/>
      <c r="N37" s="9">
        <f>M37*L37</f>
        <v>0</v>
      </c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</row>
    <row r="38" spans="1:47" s="5" customFormat="1" ht="31.9" customHeight="1" x14ac:dyDescent="0.25">
      <c r="A38" s="194" t="s">
        <v>511</v>
      </c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</row>
    <row r="39" spans="1:47" s="5" customFormat="1" ht="37.9" customHeight="1" x14ac:dyDescent="0.25">
      <c r="A39" s="62">
        <v>4</v>
      </c>
      <c r="B39" s="96" t="s">
        <v>104</v>
      </c>
      <c r="C39" s="8"/>
      <c r="D39" s="36" t="s">
        <v>495</v>
      </c>
      <c r="E39" s="79"/>
      <c r="F39" s="9">
        <v>270</v>
      </c>
      <c r="G39" s="9">
        <v>4</v>
      </c>
      <c r="H39" s="9">
        <v>180</v>
      </c>
      <c r="I39" s="9">
        <v>30</v>
      </c>
      <c r="J39" s="9">
        <v>0.5</v>
      </c>
      <c r="K39" s="157">
        <v>152</v>
      </c>
      <c r="L39" s="155">
        <f>K39*G39</f>
        <v>608</v>
      </c>
      <c r="M39" s="9"/>
      <c r="N39" s="9">
        <f>M39*L39</f>
        <v>0</v>
      </c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</row>
    <row r="40" spans="1:47" s="5" customFormat="1" ht="31.9" customHeight="1" x14ac:dyDescent="0.25">
      <c r="A40" s="194" t="s">
        <v>512</v>
      </c>
      <c r="B40" s="194"/>
      <c r="C40" s="194"/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</row>
    <row r="41" spans="1:47" s="5" customFormat="1" ht="37.9" customHeight="1" x14ac:dyDescent="0.25">
      <c r="A41" s="62">
        <v>6</v>
      </c>
      <c r="B41" s="30" t="s">
        <v>108</v>
      </c>
      <c r="C41" s="8"/>
      <c r="D41" s="36" t="s">
        <v>496</v>
      </c>
      <c r="E41" s="79"/>
      <c r="F41" s="9">
        <v>320</v>
      </c>
      <c r="G41" s="9">
        <v>4</v>
      </c>
      <c r="H41" s="9">
        <v>180</v>
      </c>
      <c r="I41" s="9">
        <v>31</v>
      </c>
      <c r="J41" s="9">
        <v>0.5</v>
      </c>
      <c r="K41" s="157">
        <v>207</v>
      </c>
      <c r="L41" s="155">
        <f>K41*G41</f>
        <v>828</v>
      </c>
      <c r="M41" s="9"/>
      <c r="N41" s="9">
        <f>M41*L41</f>
        <v>0</v>
      </c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</row>
    <row r="42" spans="1:47" s="5" customFormat="1" ht="31.9" customHeight="1" x14ac:dyDescent="0.25">
      <c r="A42" s="194" t="s">
        <v>513</v>
      </c>
      <c r="B42" s="194"/>
      <c r="C42" s="194"/>
      <c r="D42" s="194"/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</row>
    <row r="43" spans="1:47" s="5" customFormat="1" ht="37.9" customHeight="1" x14ac:dyDescent="0.25">
      <c r="A43" s="62">
        <v>7</v>
      </c>
      <c r="B43" s="30" t="s">
        <v>108</v>
      </c>
      <c r="C43" s="8"/>
      <c r="D43" s="36" t="s">
        <v>497</v>
      </c>
      <c r="E43" s="35">
        <v>9</v>
      </c>
      <c r="F43" s="9">
        <v>140</v>
      </c>
      <c r="G43" s="9">
        <v>6</v>
      </c>
      <c r="H43" s="9">
        <v>180</v>
      </c>
      <c r="I43" s="9">
        <v>21</v>
      </c>
      <c r="J43" s="9">
        <v>0.5</v>
      </c>
      <c r="K43" s="157">
        <v>147</v>
      </c>
      <c r="L43" s="155">
        <f>K43*G43</f>
        <v>882</v>
      </c>
      <c r="M43" s="9"/>
      <c r="N43" s="9">
        <f>M43*L43</f>
        <v>0</v>
      </c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</row>
    <row r="44" spans="1:47" s="5" customFormat="1" ht="31.9" customHeight="1" x14ac:dyDescent="0.25">
      <c r="A44" s="194" t="s">
        <v>514</v>
      </c>
      <c r="B44" s="194"/>
      <c r="C44" s="194"/>
      <c r="D44" s="194"/>
      <c r="E44" s="194"/>
      <c r="F44" s="194"/>
      <c r="G44" s="194"/>
      <c r="H44" s="194"/>
      <c r="I44" s="194"/>
      <c r="J44" s="194"/>
      <c r="K44" s="194"/>
      <c r="L44" s="194"/>
      <c r="M44" s="194"/>
      <c r="N44" s="194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</row>
    <row r="45" spans="1:47" s="5" customFormat="1" ht="37.9" customHeight="1" x14ac:dyDescent="0.25">
      <c r="A45" s="62">
        <v>8</v>
      </c>
      <c r="B45" s="30" t="s">
        <v>108</v>
      </c>
      <c r="C45" s="8"/>
      <c r="D45" s="36" t="s">
        <v>498</v>
      </c>
      <c r="E45" s="35">
        <v>7</v>
      </c>
      <c r="F45" s="9">
        <v>150</v>
      </c>
      <c r="G45" s="9">
        <v>6</v>
      </c>
      <c r="H45" s="9">
        <v>180</v>
      </c>
      <c r="I45" s="9">
        <v>21</v>
      </c>
      <c r="J45" s="9">
        <v>0.5</v>
      </c>
      <c r="K45" s="157">
        <v>182</v>
      </c>
      <c r="L45" s="155">
        <f>K45*G45</f>
        <v>1092</v>
      </c>
      <c r="M45" s="9"/>
      <c r="N45" s="9">
        <f>M45*L45</f>
        <v>0</v>
      </c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</row>
    <row r="46" spans="1:47" s="5" customFormat="1" ht="37.9" customHeight="1" x14ac:dyDescent="0.25">
      <c r="A46" s="62">
        <v>9</v>
      </c>
      <c r="B46" s="30" t="s">
        <v>108</v>
      </c>
      <c r="C46" s="8"/>
      <c r="D46" s="36" t="s">
        <v>499</v>
      </c>
      <c r="E46" s="79"/>
      <c r="F46" s="9">
        <v>160</v>
      </c>
      <c r="G46" s="9">
        <v>6</v>
      </c>
      <c r="H46" s="9">
        <v>180</v>
      </c>
      <c r="I46" s="9">
        <v>45</v>
      </c>
      <c r="J46" s="9">
        <v>0.5</v>
      </c>
      <c r="K46" s="157">
        <v>150</v>
      </c>
      <c r="L46" s="155">
        <f>K46*G46</f>
        <v>900</v>
      </c>
      <c r="M46" s="9"/>
      <c r="N46" s="9">
        <f>M46*L46</f>
        <v>0</v>
      </c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</row>
    <row r="47" spans="1:47" ht="66.599999999999994" customHeight="1" x14ac:dyDescent="0.25">
      <c r="A47" s="201" t="s">
        <v>515</v>
      </c>
      <c r="B47" s="201"/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</row>
    <row r="48" spans="1:47" s="5" customFormat="1" ht="31.9" customHeight="1" x14ac:dyDescent="0.25">
      <c r="A48" s="194" t="s">
        <v>516</v>
      </c>
      <c r="B48" s="194"/>
      <c r="C48" s="194"/>
      <c r="D48" s="194"/>
      <c r="E48" s="194"/>
      <c r="F48" s="194"/>
      <c r="G48" s="194"/>
      <c r="H48" s="194"/>
      <c r="I48" s="194"/>
      <c r="J48" s="194"/>
      <c r="K48" s="194"/>
      <c r="L48" s="194"/>
      <c r="M48" s="194"/>
      <c r="N48" s="194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</row>
    <row r="49" spans="1:47" s="5" customFormat="1" ht="37.9" customHeight="1" x14ac:dyDescent="0.25">
      <c r="A49" s="62">
        <v>1</v>
      </c>
      <c r="B49" s="30" t="s">
        <v>108</v>
      </c>
      <c r="C49" s="8"/>
      <c r="D49" s="36" t="s">
        <v>518</v>
      </c>
      <c r="E49" s="35">
        <v>4</v>
      </c>
      <c r="F49" s="9">
        <v>50</v>
      </c>
      <c r="G49" s="9">
        <v>15</v>
      </c>
      <c r="H49" s="9">
        <v>90</v>
      </c>
      <c r="I49" s="9">
        <v>14</v>
      </c>
      <c r="J49" s="9"/>
      <c r="K49" s="157">
        <v>54</v>
      </c>
      <c r="L49" s="155">
        <f>G49*K49</f>
        <v>810</v>
      </c>
      <c r="M49" s="9"/>
      <c r="N49" s="9">
        <f>M49*L49</f>
        <v>0</v>
      </c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</row>
    <row r="50" spans="1:47" s="5" customFormat="1" ht="37.9" customHeight="1" x14ac:dyDescent="0.25">
      <c r="A50" s="62">
        <v>2</v>
      </c>
      <c r="B50" s="96" t="s">
        <v>124</v>
      </c>
      <c r="C50" s="8"/>
      <c r="D50" s="36" t="s">
        <v>517</v>
      </c>
      <c r="E50" s="79"/>
      <c r="F50" s="9">
        <v>65</v>
      </c>
      <c r="G50" s="9">
        <v>40</v>
      </c>
      <c r="H50" s="9">
        <v>90</v>
      </c>
      <c r="I50" s="9">
        <v>30</v>
      </c>
      <c r="J50" s="9"/>
      <c r="K50" s="157">
        <v>46.48</v>
      </c>
      <c r="L50" s="155">
        <f>G50*K50</f>
        <v>1859.1999999999998</v>
      </c>
      <c r="M50" s="9"/>
      <c r="N50" s="9">
        <f>M50*L50</f>
        <v>0</v>
      </c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</row>
    <row r="51" spans="1:47" ht="31.9" customHeight="1" x14ac:dyDescent="0.25">
      <c r="A51" s="194" t="s">
        <v>506</v>
      </c>
      <c r="B51" s="194"/>
      <c r="C51" s="194"/>
      <c r="D51" s="194"/>
      <c r="E51" s="194"/>
      <c r="F51" s="194"/>
      <c r="G51" s="194"/>
      <c r="H51" s="194"/>
      <c r="I51" s="194"/>
      <c r="J51" s="194"/>
      <c r="K51" s="194"/>
      <c r="L51" s="194"/>
      <c r="M51" s="194"/>
      <c r="N51" s="194"/>
      <c r="O51" s="8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</row>
    <row r="52" spans="1:47" ht="37.9" customHeight="1" x14ac:dyDescent="0.25">
      <c r="A52" s="62">
        <v>1</v>
      </c>
      <c r="B52" s="30" t="s">
        <v>108</v>
      </c>
      <c r="C52" s="8"/>
      <c r="D52" s="36" t="s">
        <v>173</v>
      </c>
      <c r="E52" s="79"/>
      <c r="F52" s="9">
        <v>68</v>
      </c>
      <c r="G52" s="9">
        <v>12</v>
      </c>
      <c r="H52" s="9">
        <v>180</v>
      </c>
      <c r="I52" s="9">
        <v>5</v>
      </c>
      <c r="J52" s="9">
        <v>1</v>
      </c>
      <c r="K52" s="157">
        <v>51.67</v>
      </c>
      <c r="L52" s="155">
        <f>G52*K52</f>
        <v>620.04</v>
      </c>
      <c r="M52" s="9"/>
      <c r="N52" s="9">
        <f>M52*L52</f>
        <v>0</v>
      </c>
      <c r="O52" s="8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</row>
    <row r="53" spans="1:47" ht="37.9" customHeight="1" x14ac:dyDescent="0.25">
      <c r="A53" s="62">
        <v>2</v>
      </c>
      <c r="B53" s="30" t="s">
        <v>108</v>
      </c>
      <c r="C53" s="8"/>
      <c r="D53" s="36" t="s">
        <v>174</v>
      </c>
      <c r="E53" s="79"/>
      <c r="F53" s="9">
        <v>68</v>
      </c>
      <c r="G53" s="9">
        <v>12</v>
      </c>
      <c r="H53" s="9">
        <v>180</v>
      </c>
      <c r="I53" s="9">
        <v>5</v>
      </c>
      <c r="J53" s="9">
        <v>1</v>
      </c>
      <c r="K53" s="157">
        <v>51.67</v>
      </c>
      <c r="L53" s="155">
        <f>G53*K53</f>
        <v>620.04</v>
      </c>
      <c r="M53" s="9"/>
      <c r="N53" s="9">
        <f>M53*L53</f>
        <v>0</v>
      </c>
      <c r="O53" s="8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</row>
    <row r="54" spans="1:47" ht="37.9" customHeight="1" x14ac:dyDescent="0.25">
      <c r="A54" s="62">
        <v>3</v>
      </c>
      <c r="B54" s="30" t="s">
        <v>108</v>
      </c>
      <c r="C54" s="8"/>
      <c r="D54" s="36" t="s">
        <v>175</v>
      </c>
      <c r="E54" s="79"/>
      <c r="F54" s="9">
        <v>68</v>
      </c>
      <c r="G54" s="9">
        <v>12</v>
      </c>
      <c r="H54" s="9">
        <v>180</v>
      </c>
      <c r="I54" s="9">
        <v>5</v>
      </c>
      <c r="J54" s="9">
        <v>1</v>
      </c>
      <c r="K54" s="157">
        <v>51.67</v>
      </c>
      <c r="L54" s="155">
        <f>G54*K54</f>
        <v>620.04</v>
      </c>
      <c r="M54" s="9"/>
      <c r="N54" s="9">
        <f>M54*L54</f>
        <v>0</v>
      </c>
      <c r="O54" s="8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</row>
    <row r="55" spans="1:47" ht="37.9" customHeight="1" x14ac:dyDescent="0.25">
      <c r="A55" s="62">
        <v>4</v>
      </c>
      <c r="B55" s="30" t="s">
        <v>108</v>
      </c>
      <c r="C55" s="8"/>
      <c r="D55" s="36" t="s">
        <v>176</v>
      </c>
      <c r="E55" s="79"/>
      <c r="F55" s="9">
        <v>58</v>
      </c>
      <c r="G55" s="9">
        <v>12</v>
      </c>
      <c r="H55" s="9">
        <v>180</v>
      </c>
      <c r="I55" s="9">
        <v>5</v>
      </c>
      <c r="J55" s="9">
        <v>1</v>
      </c>
      <c r="K55" s="157">
        <v>51.67</v>
      </c>
      <c r="L55" s="155">
        <f>G55*K55</f>
        <v>620.04</v>
      </c>
      <c r="M55" s="9"/>
      <c r="N55" s="9">
        <f>M55*L55</f>
        <v>0</v>
      </c>
      <c r="O55" s="8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</row>
    <row r="56" spans="1:47" ht="66.599999999999994" customHeight="1" x14ac:dyDescent="0.25">
      <c r="A56" s="201" t="s">
        <v>525</v>
      </c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</row>
    <row r="57" spans="1:47" ht="31.9" customHeight="1" x14ac:dyDescent="0.25">
      <c r="A57" s="194" t="s">
        <v>185</v>
      </c>
      <c r="B57" s="194"/>
      <c r="C57" s="194"/>
      <c r="D57" s="194"/>
      <c r="E57" s="194"/>
      <c r="F57" s="194"/>
      <c r="G57" s="194"/>
      <c r="H57" s="194"/>
      <c r="I57" s="194"/>
      <c r="J57" s="194"/>
      <c r="K57" s="194"/>
      <c r="L57" s="194"/>
      <c r="M57" s="194"/>
      <c r="N57" s="194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</row>
    <row r="58" spans="1:47" ht="82.15" customHeight="1" x14ac:dyDescent="0.25">
      <c r="A58" s="191"/>
      <c r="B58" s="191"/>
      <c r="C58" s="191"/>
      <c r="D58" s="191"/>
      <c r="E58" s="191"/>
      <c r="F58" s="191"/>
      <c r="G58" s="191"/>
      <c r="H58" s="191"/>
      <c r="I58" s="191"/>
      <c r="J58" s="191"/>
      <c r="K58" s="191"/>
      <c r="L58" s="191"/>
      <c r="M58" s="191"/>
      <c r="N58" s="191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</row>
    <row r="59" spans="1:47" ht="37.9" customHeight="1" x14ac:dyDescent="0.25">
      <c r="A59" s="62">
        <v>1</v>
      </c>
      <c r="B59" s="30" t="s">
        <v>108</v>
      </c>
      <c r="C59" s="8"/>
      <c r="D59" s="36" t="s">
        <v>526</v>
      </c>
      <c r="E59" s="35">
        <v>1</v>
      </c>
      <c r="F59" s="9">
        <v>400</v>
      </c>
      <c r="G59" s="9">
        <v>12</v>
      </c>
      <c r="H59" s="9">
        <v>90</v>
      </c>
      <c r="I59" s="9">
        <v>7</v>
      </c>
      <c r="J59" s="9">
        <v>1</v>
      </c>
      <c r="K59" s="157">
        <v>283</v>
      </c>
      <c r="L59" s="155">
        <v>3396</v>
      </c>
      <c r="M59" s="9"/>
      <c r="N59" s="9"/>
      <c r="O59" s="45"/>
      <c r="P59" s="45"/>
      <c r="Q59" s="12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</row>
    <row r="60" spans="1:47" ht="37.9" customHeight="1" x14ac:dyDescent="0.25">
      <c r="A60" s="62">
        <v>2</v>
      </c>
      <c r="B60" s="30" t="s">
        <v>108</v>
      </c>
      <c r="C60" s="8"/>
      <c r="D60" s="36" t="s">
        <v>527</v>
      </c>
      <c r="E60" s="35">
        <v>3</v>
      </c>
      <c r="F60" s="9">
        <v>180</v>
      </c>
      <c r="G60" s="9">
        <v>3</v>
      </c>
      <c r="H60" s="9">
        <v>180</v>
      </c>
      <c r="I60" s="9">
        <v>5</v>
      </c>
      <c r="J60" s="9">
        <v>1</v>
      </c>
      <c r="K60" s="157">
        <v>250</v>
      </c>
      <c r="L60" s="155">
        <v>750</v>
      </c>
      <c r="M60" s="9"/>
      <c r="N60" s="9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</row>
    <row r="61" spans="1:47" ht="37.9" customHeight="1" x14ac:dyDescent="0.25">
      <c r="A61" s="62">
        <v>1</v>
      </c>
      <c r="B61" s="30" t="s">
        <v>108</v>
      </c>
      <c r="C61" s="8"/>
      <c r="D61" s="36" t="s">
        <v>528</v>
      </c>
      <c r="E61" s="79"/>
      <c r="F61" s="9">
        <v>320</v>
      </c>
      <c r="G61" s="9">
        <v>4</v>
      </c>
      <c r="H61" s="9">
        <v>180</v>
      </c>
      <c r="I61" s="9">
        <v>14</v>
      </c>
      <c r="J61" s="9">
        <v>0.5</v>
      </c>
      <c r="K61" s="157">
        <v>275</v>
      </c>
      <c r="L61" s="155">
        <v>1100</v>
      </c>
      <c r="M61" s="9"/>
      <c r="N61" s="9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</row>
    <row r="62" spans="1:47" ht="31.9" customHeight="1" x14ac:dyDescent="0.25">
      <c r="A62" s="194" t="s">
        <v>186</v>
      </c>
      <c r="B62" s="194"/>
      <c r="C62" s="194"/>
      <c r="D62" s="194"/>
      <c r="E62" s="194"/>
      <c r="F62" s="194"/>
      <c r="G62" s="194"/>
      <c r="H62" s="194"/>
      <c r="I62" s="194"/>
      <c r="J62" s="194"/>
      <c r="K62" s="194"/>
      <c r="L62" s="194"/>
      <c r="M62" s="194"/>
      <c r="N62" s="194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</row>
    <row r="63" spans="1:47" ht="37.9" customHeight="1" x14ac:dyDescent="0.25">
      <c r="A63" s="62">
        <v>2</v>
      </c>
      <c r="B63" s="30" t="s">
        <v>108</v>
      </c>
      <c r="C63" s="8"/>
      <c r="D63" s="36" t="s">
        <v>529</v>
      </c>
      <c r="E63" s="79"/>
      <c r="F63" s="9">
        <v>80</v>
      </c>
      <c r="G63" s="9">
        <v>10</v>
      </c>
      <c r="H63" s="9">
        <v>180</v>
      </c>
      <c r="I63" s="9">
        <v>14</v>
      </c>
      <c r="J63" s="9">
        <v>0.5</v>
      </c>
      <c r="K63" s="157">
        <v>77</v>
      </c>
      <c r="L63" s="155">
        <v>770</v>
      </c>
      <c r="M63" s="9"/>
      <c r="N63" s="9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</row>
    <row r="64" spans="1:47" ht="37.9" customHeight="1" x14ac:dyDescent="0.25">
      <c r="A64" s="62">
        <v>3</v>
      </c>
      <c r="B64" s="30" t="s">
        <v>108</v>
      </c>
      <c r="C64" s="8"/>
      <c r="D64" s="36" t="s">
        <v>530</v>
      </c>
      <c r="E64" s="79"/>
      <c r="F64" s="9">
        <v>80</v>
      </c>
      <c r="G64" s="9">
        <v>10</v>
      </c>
      <c r="H64" s="9">
        <v>180</v>
      </c>
      <c r="I64" s="9">
        <v>14</v>
      </c>
      <c r="J64" s="9">
        <v>0.5</v>
      </c>
      <c r="K64" s="157">
        <v>77</v>
      </c>
      <c r="L64" s="155">
        <v>770</v>
      </c>
      <c r="M64" s="9"/>
      <c r="N64" s="9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</row>
    <row r="65" spans="1:47" ht="37.9" customHeight="1" x14ac:dyDescent="0.25">
      <c r="A65" s="62">
        <v>4</v>
      </c>
      <c r="B65" s="30" t="s">
        <v>108</v>
      </c>
      <c r="C65" s="8"/>
      <c r="D65" s="36" t="s">
        <v>531</v>
      </c>
      <c r="E65" s="79"/>
      <c r="F65" s="9">
        <v>170</v>
      </c>
      <c r="G65" s="9">
        <v>5</v>
      </c>
      <c r="H65" s="9">
        <v>180</v>
      </c>
      <c r="I65" s="9">
        <v>7</v>
      </c>
      <c r="J65" s="9">
        <v>0.5</v>
      </c>
      <c r="K65" s="157">
        <v>160</v>
      </c>
      <c r="L65" s="155">
        <v>800</v>
      </c>
      <c r="M65" s="9"/>
      <c r="N65" s="9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</row>
    <row r="66" spans="1:47" ht="37.9" customHeight="1" x14ac:dyDescent="0.25">
      <c r="A66" s="62">
        <v>5</v>
      </c>
      <c r="B66" s="30" t="s">
        <v>108</v>
      </c>
      <c r="C66" s="8"/>
      <c r="D66" s="36" t="s">
        <v>532</v>
      </c>
      <c r="E66" s="79"/>
      <c r="F66" s="9">
        <v>160</v>
      </c>
      <c r="G66" s="9">
        <v>3</v>
      </c>
      <c r="H66" s="9">
        <v>180</v>
      </c>
      <c r="I66" s="9">
        <v>14</v>
      </c>
      <c r="J66" s="9">
        <v>0.5</v>
      </c>
      <c r="K66" s="157">
        <v>199</v>
      </c>
      <c r="L66" s="155">
        <v>597</v>
      </c>
      <c r="M66" s="9"/>
      <c r="N66" s="9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</row>
    <row r="67" spans="1:47" ht="37.9" customHeight="1" x14ac:dyDescent="0.25">
      <c r="A67" s="62">
        <v>6</v>
      </c>
      <c r="B67" s="30" t="s">
        <v>108</v>
      </c>
      <c r="C67" s="8"/>
      <c r="D67" s="36" t="s">
        <v>533</v>
      </c>
      <c r="E67" s="79"/>
      <c r="F67" s="9">
        <v>160</v>
      </c>
      <c r="G67" s="9">
        <v>3</v>
      </c>
      <c r="H67" s="9">
        <v>180</v>
      </c>
      <c r="I67" s="9">
        <v>14</v>
      </c>
      <c r="J67" s="9">
        <v>0.5</v>
      </c>
      <c r="K67" s="157">
        <v>199</v>
      </c>
      <c r="L67" s="155">
        <v>597</v>
      </c>
      <c r="M67" s="9"/>
      <c r="N67" s="9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</row>
    <row r="68" spans="1:47" x14ac:dyDescent="0.2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8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</row>
    <row r="69" spans="1:47" s="5" customFormat="1" ht="21" x14ac:dyDescent="0.35">
      <c r="A69" s="8"/>
      <c r="B69" s="70" t="s">
        <v>33</v>
      </c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</row>
    <row r="70" spans="1:47" ht="15.75" thickBot="1" x14ac:dyDescent="0.3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8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</row>
    <row r="71" spans="1:47" s="5" customFormat="1" ht="21.75" thickBot="1" x14ac:dyDescent="0.3">
      <c r="A71" s="63"/>
      <c r="B71" s="169" t="s">
        <v>0</v>
      </c>
      <c r="C71" s="170"/>
      <c r="D71" s="8"/>
      <c r="E71" s="21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</row>
    <row r="72" spans="1:47" x14ac:dyDescent="0.2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8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</row>
    <row r="73" spans="1:47" x14ac:dyDescent="0.2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8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</row>
    <row r="74" spans="1:47" x14ac:dyDescent="0.25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8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</row>
    <row r="75" spans="1:47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8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</row>
    <row r="76" spans="1:47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8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</row>
    <row r="77" spans="1:47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8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</row>
    <row r="78" spans="1:47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8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</row>
    <row r="79" spans="1:47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8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</row>
    <row r="80" spans="1:47" x14ac:dyDescent="0.2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8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</row>
    <row r="81" spans="1:47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8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</row>
    <row r="82" spans="1:47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8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</row>
    <row r="83" spans="1:47" x14ac:dyDescent="0.2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8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</row>
    <row r="84" spans="1:47" x14ac:dyDescent="0.2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8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</row>
    <row r="85" spans="1:47" x14ac:dyDescent="0.2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8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</row>
    <row r="86" spans="1:47" x14ac:dyDescent="0.2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8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</row>
    <row r="87" spans="1:47" x14ac:dyDescent="0.2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8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</row>
    <row r="88" spans="1:47" x14ac:dyDescent="0.2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8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</row>
    <row r="89" spans="1:47" x14ac:dyDescent="0.2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8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</row>
    <row r="90" spans="1:47" x14ac:dyDescent="0.2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8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</row>
    <row r="91" spans="1:47" x14ac:dyDescent="0.2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8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</row>
    <row r="92" spans="1:47" x14ac:dyDescent="0.2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8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</row>
    <row r="93" spans="1:47" x14ac:dyDescent="0.2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8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</row>
    <row r="94" spans="1:47" x14ac:dyDescent="0.2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8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</row>
    <row r="95" spans="1:47" x14ac:dyDescent="0.2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8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</row>
    <row r="96" spans="1:47" x14ac:dyDescent="0.2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8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</row>
    <row r="97" spans="1:47" x14ac:dyDescent="0.2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8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</row>
    <row r="98" spans="1:47" x14ac:dyDescent="0.2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8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</row>
    <row r="99" spans="1:47" x14ac:dyDescent="0.2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8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</row>
    <row r="100" spans="1:47" x14ac:dyDescent="0.2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8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</row>
    <row r="101" spans="1:47" x14ac:dyDescent="0.2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8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</row>
    <row r="102" spans="1:47" x14ac:dyDescent="0.2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8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</row>
    <row r="103" spans="1:47" x14ac:dyDescent="0.25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8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</row>
    <row r="104" spans="1:47" x14ac:dyDescent="0.25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8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</row>
    <row r="105" spans="1:47" x14ac:dyDescent="0.25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8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</row>
    <row r="106" spans="1:47" x14ac:dyDescent="0.2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8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</row>
    <row r="107" spans="1:47" x14ac:dyDescent="0.25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8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</row>
    <row r="108" spans="1:47" x14ac:dyDescent="0.25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8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</row>
    <row r="109" spans="1:47" x14ac:dyDescent="0.25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8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</row>
    <row r="110" spans="1:47" x14ac:dyDescent="0.25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8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</row>
    <row r="111" spans="1:47" x14ac:dyDescent="0.25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8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</row>
    <row r="112" spans="1:47" x14ac:dyDescent="0.25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8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</row>
    <row r="113" spans="1:47" x14ac:dyDescent="0.25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8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</row>
    <row r="114" spans="1:47" x14ac:dyDescent="0.25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8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</row>
    <row r="115" spans="1:47" x14ac:dyDescent="0.25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8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</row>
    <row r="116" spans="1:47" x14ac:dyDescent="0.25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8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</row>
    <row r="117" spans="1:47" x14ac:dyDescent="0.25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8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</row>
    <row r="118" spans="1:47" x14ac:dyDescent="0.25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8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</row>
    <row r="119" spans="1:47" x14ac:dyDescent="0.25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8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</row>
    <row r="120" spans="1:47" x14ac:dyDescent="0.25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8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</row>
    <row r="121" spans="1:47" x14ac:dyDescent="0.25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8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</row>
    <row r="122" spans="1:47" x14ac:dyDescent="0.25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8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</row>
    <row r="123" spans="1:47" x14ac:dyDescent="0.25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8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</row>
    <row r="124" spans="1:47" x14ac:dyDescent="0.25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8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</row>
    <row r="125" spans="1:47" x14ac:dyDescent="0.25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8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</row>
    <row r="126" spans="1:47" x14ac:dyDescent="0.25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8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</row>
    <row r="127" spans="1:47" x14ac:dyDescent="0.25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8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</row>
    <row r="128" spans="1:47" x14ac:dyDescent="0.25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8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</row>
    <row r="129" spans="1:47" x14ac:dyDescent="0.25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8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</row>
    <row r="130" spans="1:47" x14ac:dyDescent="0.25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8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</row>
    <row r="131" spans="1:47" x14ac:dyDescent="0.25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8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</row>
    <row r="132" spans="1:47" x14ac:dyDescent="0.25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8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</row>
    <row r="133" spans="1:47" x14ac:dyDescent="0.25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8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</row>
    <row r="134" spans="1:47" x14ac:dyDescent="0.25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8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</row>
    <row r="135" spans="1:47" x14ac:dyDescent="0.25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8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</row>
    <row r="136" spans="1:47" x14ac:dyDescent="0.25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8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</row>
    <row r="137" spans="1:47" x14ac:dyDescent="0.25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8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</row>
    <row r="138" spans="1:47" x14ac:dyDescent="0.25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8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</row>
    <row r="139" spans="1:47" x14ac:dyDescent="0.25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8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</row>
    <row r="140" spans="1:47" x14ac:dyDescent="0.25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8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</row>
    <row r="141" spans="1:47" x14ac:dyDescent="0.25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8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</row>
    <row r="142" spans="1:47" x14ac:dyDescent="0.25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8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</row>
    <row r="143" spans="1:47" x14ac:dyDescent="0.25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8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</row>
    <row r="144" spans="1:47" x14ac:dyDescent="0.25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8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</row>
    <row r="145" spans="1:47" x14ac:dyDescent="0.25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8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</row>
    <row r="146" spans="1:47" x14ac:dyDescent="0.25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8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</row>
    <row r="147" spans="1:47" x14ac:dyDescent="0.25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8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</row>
    <row r="148" spans="1:47" x14ac:dyDescent="0.25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8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</row>
    <row r="149" spans="1:47" x14ac:dyDescent="0.25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8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</row>
    <row r="150" spans="1:47" x14ac:dyDescent="0.25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8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</row>
    <row r="151" spans="1:47" x14ac:dyDescent="0.25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8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</row>
    <row r="152" spans="1:47" x14ac:dyDescent="0.25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8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</row>
    <row r="153" spans="1:47" x14ac:dyDescent="0.25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8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</row>
    <row r="154" spans="1:47" x14ac:dyDescent="0.25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8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</row>
    <row r="155" spans="1:47" x14ac:dyDescent="0.25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8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</row>
    <row r="156" spans="1:47" x14ac:dyDescent="0.25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8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</row>
    <row r="157" spans="1:47" x14ac:dyDescent="0.25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8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</row>
    <row r="158" spans="1:47" x14ac:dyDescent="0.25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8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</row>
    <row r="159" spans="1:47" x14ac:dyDescent="0.25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8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</row>
    <row r="160" spans="1:47" x14ac:dyDescent="0.25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8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</row>
    <row r="161" spans="1:47" x14ac:dyDescent="0.25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8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</row>
    <row r="162" spans="1:47" x14ac:dyDescent="0.25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8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</row>
    <row r="163" spans="1:47" x14ac:dyDescent="0.25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8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</row>
    <row r="164" spans="1:47" x14ac:dyDescent="0.25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8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</row>
    <row r="165" spans="1:47" x14ac:dyDescent="0.25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8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</row>
    <row r="166" spans="1:47" x14ac:dyDescent="0.25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8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</row>
    <row r="167" spans="1:47" x14ac:dyDescent="0.25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8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</row>
    <row r="168" spans="1:47" x14ac:dyDescent="0.25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8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</row>
    <row r="169" spans="1:47" x14ac:dyDescent="0.25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8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</row>
    <row r="170" spans="1:47" x14ac:dyDescent="0.25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8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</row>
    <row r="171" spans="1:47" x14ac:dyDescent="0.25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8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</row>
    <row r="172" spans="1:47" x14ac:dyDescent="0.25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8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</row>
    <row r="173" spans="1:47" x14ac:dyDescent="0.25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8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</row>
    <row r="174" spans="1:47" x14ac:dyDescent="0.25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8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</row>
    <row r="175" spans="1:47" x14ac:dyDescent="0.25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8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</row>
    <row r="176" spans="1:47" x14ac:dyDescent="0.25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8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</row>
    <row r="177" spans="1:47" x14ac:dyDescent="0.25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8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</row>
    <row r="178" spans="1:47" x14ac:dyDescent="0.25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8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</row>
    <row r="179" spans="1:47" x14ac:dyDescent="0.25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8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</row>
    <row r="180" spans="1:47" x14ac:dyDescent="0.25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8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</row>
    <row r="181" spans="1:47" x14ac:dyDescent="0.25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8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</row>
    <row r="182" spans="1:47" x14ac:dyDescent="0.25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8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</row>
    <row r="183" spans="1:47" x14ac:dyDescent="0.25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8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</row>
    <row r="184" spans="1:47" x14ac:dyDescent="0.25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8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</row>
    <row r="185" spans="1:47" x14ac:dyDescent="0.25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8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</row>
    <row r="186" spans="1:47" x14ac:dyDescent="0.25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8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</row>
    <row r="187" spans="1:47" x14ac:dyDescent="0.25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8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</row>
    <row r="188" spans="1:47" x14ac:dyDescent="0.25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8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</row>
    <row r="189" spans="1:47" x14ac:dyDescent="0.25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8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</row>
    <row r="190" spans="1:47" x14ac:dyDescent="0.25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8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</row>
    <row r="191" spans="1:47" x14ac:dyDescent="0.25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8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</row>
    <row r="192" spans="1:47" x14ac:dyDescent="0.25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8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</row>
    <row r="193" spans="1:47" x14ac:dyDescent="0.25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8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</row>
    <row r="194" spans="1:47" x14ac:dyDescent="0.25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8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</row>
    <row r="195" spans="1:47" x14ac:dyDescent="0.25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8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</row>
    <row r="196" spans="1:47" x14ac:dyDescent="0.25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8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</row>
    <row r="197" spans="1:47" x14ac:dyDescent="0.25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8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</row>
    <row r="198" spans="1:47" x14ac:dyDescent="0.25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8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</row>
    <row r="199" spans="1:47" x14ac:dyDescent="0.25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8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</row>
    <row r="200" spans="1:47" x14ac:dyDescent="0.25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8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</row>
    <row r="201" spans="1:47" x14ac:dyDescent="0.25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8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</row>
    <row r="202" spans="1:47" x14ac:dyDescent="0.25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8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</row>
    <row r="203" spans="1:47" x14ac:dyDescent="0.25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8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</row>
    <row r="204" spans="1:47" x14ac:dyDescent="0.25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8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</row>
    <row r="205" spans="1:47" x14ac:dyDescent="0.25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8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</row>
    <row r="206" spans="1:47" x14ac:dyDescent="0.25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8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</row>
    <row r="207" spans="1:47" x14ac:dyDescent="0.25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8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</row>
    <row r="208" spans="1:47" x14ac:dyDescent="0.25"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</row>
    <row r="209" spans="16:47" x14ac:dyDescent="0.25"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</row>
    <row r="210" spans="16:47" x14ac:dyDescent="0.25"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</row>
    <row r="211" spans="16:47" x14ac:dyDescent="0.25"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</row>
    <row r="212" spans="16:47" x14ac:dyDescent="0.25"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</row>
  </sheetData>
  <mergeCells count="38">
    <mergeCell ref="A42:N42"/>
    <mergeCell ref="G3:G5"/>
    <mergeCell ref="H3:H5"/>
    <mergeCell ref="A58:N58"/>
    <mergeCell ref="A62:N62"/>
    <mergeCell ref="A26:N26"/>
    <mergeCell ref="A30:N30"/>
    <mergeCell ref="A56:N56"/>
    <mergeCell ref="A47:N47"/>
    <mergeCell ref="A44:N44"/>
    <mergeCell ref="A48:N48"/>
    <mergeCell ref="A51:N51"/>
    <mergeCell ref="A57:N57"/>
    <mergeCell ref="A31:N31"/>
    <mergeCell ref="A34:N34"/>
    <mergeCell ref="A38:N38"/>
    <mergeCell ref="A40:N40"/>
    <mergeCell ref="A6:N6"/>
    <mergeCell ref="A16:N16"/>
    <mergeCell ref="B71:C71"/>
    <mergeCell ref="B1:C1"/>
    <mergeCell ref="A2:N2"/>
    <mergeCell ref="A3:A5"/>
    <mergeCell ref="B3:B5"/>
    <mergeCell ref="C3:C5"/>
    <mergeCell ref="I3:I5"/>
    <mergeCell ref="J3:J5"/>
    <mergeCell ref="K3:K5"/>
    <mergeCell ref="L3:L5"/>
    <mergeCell ref="D3:D5"/>
    <mergeCell ref="E3:E5"/>
    <mergeCell ref="F3:F5"/>
    <mergeCell ref="M3:N3"/>
    <mergeCell ref="A19:N19"/>
    <mergeCell ref="A25:N25"/>
    <mergeCell ref="A7:N7"/>
    <mergeCell ref="A8:N8"/>
    <mergeCell ref="A12:N12"/>
  </mergeCells>
  <hyperlinks>
    <hyperlink ref="B71:C71" location="ЗАКАЗ!A1" display="Общая сумма ЗАКАЗА"/>
    <hyperlink ref="B1:C1" location="ЗАКАЗ!A1" display="Общая сумма ЗАКАЗА"/>
  </hyperlinks>
  <pageMargins left="0.70866141732283472" right="0.70866141732283472" top="0.74803149606299213" bottom="0.74803149606299213" header="0.31496062992125984" footer="0.31496062992125984"/>
  <pageSetup paperSize="9" scale="33" fitToHeight="2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4" tint="-0.249977111117893"/>
    <pageSetUpPr fitToPage="1"/>
  </sheetPr>
  <dimension ref="A1:AN92"/>
  <sheetViews>
    <sheetView zoomScale="70" zoomScaleNormal="70" workbookViewId="0">
      <pane ySplit="5" topLeftCell="A6" activePane="bottomLeft" state="frozen"/>
      <selection pane="bottomLeft" activeCell="N39" sqref="N39"/>
    </sheetView>
  </sheetViews>
  <sheetFormatPr defaultColWidth="8.7109375" defaultRowHeight="15" x14ac:dyDescent="0.25"/>
  <cols>
    <col min="1" max="1" width="5.7109375" style="5" customWidth="1"/>
    <col min="2" max="2" width="11.7109375" style="5" customWidth="1"/>
    <col min="3" max="3" width="19.5703125" style="5" customWidth="1"/>
    <col min="4" max="4" width="85.140625" style="5" customWidth="1"/>
    <col min="5" max="6" width="12.42578125" style="5" customWidth="1"/>
    <col min="7" max="8" width="20.7109375" style="5" customWidth="1"/>
    <col min="9" max="10" width="9.7109375" style="5" customWidth="1"/>
    <col min="11" max="11" width="1.7109375" style="5" customWidth="1"/>
    <col min="12" max="257" width="8.7109375" style="5"/>
    <col min="258" max="258" width="15.28515625" style="5" customWidth="1"/>
    <col min="259" max="259" width="19.7109375" style="5" customWidth="1"/>
    <col min="260" max="260" width="89.28515625" style="5" customWidth="1"/>
    <col min="261" max="261" width="8.7109375" style="5"/>
    <col min="262" max="262" width="13.5703125" style="5" customWidth="1"/>
    <col min="263" max="263" width="9.5703125" style="5" bestFit="1" customWidth="1"/>
    <col min="264" max="264" width="13.5703125" style="5" customWidth="1"/>
    <col min="265" max="265" width="10.5703125" style="5" bestFit="1" customWidth="1"/>
    <col min="266" max="266" width="14.5703125" style="5" customWidth="1"/>
    <col min="267" max="513" width="8.7109375" style="5"/>
    <col min="514" max="514" width="15.28515625" style="5" customWidth="1"/>
    <col min="515" max="515" width="19.7109375" style="5" customWidth="1"/>
    <col min="516" max="516" width="89.28515625" style="5" customWidth="1"/>
    <col min="517" max="517" width="8.7109375" style="5"/>
    <col min="518" max="518" width="13.5703125" style="5" customWidth="1"/>
    <col min="519" max="519" width="9.5703125" style="5" bestFit="1" customWidth="1"/>
    <col min="520" max="520" width="13.5703125" style="5" customWidth="1"/>
    <col min="521" max="521" width="10.5703125" style="5" bestFit="1" customWidth="1"/>
    <col min="522" max="522" width="14.5703125" style="5" customWidth="1"/>
    <col min="523" max="769" width="8.7109375" style="5"/>
    <col min="770" max="770" width="15.28515625" style="5" customWidth="1"/>
    <col min="771" max="771" width="19.7109375" style="5" customWidth="1"/>
    <col min="772" max="772" width="89.28515625" style="5" customWidth="1"/>
    <col min="773" max="773" width="8.7109375" style="5"/>
    <col min="774" max="774" width="13.5703125" style="5" customWidth="1"/>
    <col min="775" max="775" width="9.5703125" style="5" bestFit="1" customWidth="1"/>
    <col min="776" max="776" width="13.5703125" style="5" customWidth="1"/>
    <col min="777" max="777" width="10.5703125" style="5" bestFit="1" customWidth="1"/>
    <col min="778" max="778" width="14.5703125" style="5" customWidth="1"/>
    <col min="779" max="1025" width="8.7109375" style="5"/>
    <col min="1026" max="1026" width="15.28515625" style="5" customWidth="1"/>
    <col min="1027" max="1027" width="19.7109375" style="5" customWidth="1"/>
    <col min="1028" max="1028" width="89.28515625" style="5" customWidth="1"/>
    <col min="1029" max="1029" width="8.7109375" style="5"/>
    <col min="1030" max="1030" width="13.5703125" style="5" customWidth="1"/>
    <col min="1031" max="1031" width="9.5703125" style="5" bestFit="1" customWidth="1"/>
    <col min="1032" max="1032" width="13.5703125" style="5" customWidth="1"/>
    <col min="1033" max="1033" width="10.5703125" style="5" bestFit="1" customWidth="1"/>
    <col min="1034" max="1034" width="14.5703125" style="5" customWidth="1"/>
    <col min="1035" max="1281" width="8.7109375" style="5"/>
    <col min="1282" max="1282" width="15.28515625" style="5" customWidth="1"/>
    <col min="1283" max="1283" width="19.7109375" style="5" customWidth="1"/>
    <col min="1284" max="1284" width="89.28515625" style="5" customWidth="1"/>
    <col min="1285" max="1285" width="8.7109375" style="5"/>
    <col min="1286" max="1286" width="13.5703125" style="5" customWidth="1"/>
    <col min="1287" max="1287" width="9.5703125" style="5" bestFit="1" customWidth="1"/>
    <col min="1288" max="1288" width="13.5703125" style="5" customWidth="1"/>
    <col min="1289" max="1289" width="10.5703125" style="5" bestFit="1" customWidth="1"/>
    <col min="1290" max="1290" width="14.5703125" style="5" customWidth="1"/>
    <col min="1291" max="1537" width="8.7109375" style="5"/>
    <col min="1538" max="1538" width="15.28515625" style="5" customWidth="1"/>
    <col min="1539" max="1539" width="19.7109375" style="5" customWidth="1"/>
    <col min="1540" max="1540" width="89.28515625" style="5" customWidth="1"/>
    <col min="1541" max="1541" width="8.7109375" style="5"/>
    <col min="1542" max="1542" width="13.5703125" style="5" customWidth="1"/>
    <col min="1543" max="1543" width="9.5703125" style="5" bestFit="1" customWidth="1"/>
    <col min="1544" max="1544" width="13.5703125" style="5" customWidth="1"/>
    <col min="1545" max="1545" width="10.5703125" style="5" bestFit="1" customWidth="1"/>
    <col min="1546" max="1546" width="14.5703125" style="5" customWidth="1"/>
    <col min="1547" max="1793" width="8.7109375" style="5"/>
    <col min="1794" max="1794" width="15.28515625" style="5" customWidth="1"/>
    <col min="1795" max="1795" width="19.7109375" style="5" customWidth="1"/>
    <col min="1796" max="1796" width="89.28515625" style="5" customWidth="1"/>
    <col min="1797" max="1797" width="8.7109375" style="5"/>
    <col min="1798" max="1798" width="13.5703125" style="5" customWidth="1"/>
    <col min="1799" max="1799" width="9.5703125" style="5" bestFit="1" customWidth="1"/>
    <col min="1800" max="1800" width="13.5703125" style="5" customWidth="1"/>
    <col min="1801" max="1801" width="10.5703125" style="5" bestFit="1" customWidth="1"/>
    <col min="1802" max="1802" width="14.5703125" style="5" customWidth="1"/>
    <col min="1803" max="2049" width="8.7109375" style="5"/>
    <col min="2050" max="2050" width="15.28515625" style="5" customWidth="1"/>
    <col min="2051" max="2051" width="19.7109375" style="5" customWidth="1"/>
    <col min="2052" max="2052" width="89.28515625" style="5" customWidth="1"/>
    <col min="2053" max="2053" width="8.7109375" style="5"/>
    <col min="2054" max="2054" width="13.5703125" style="5" customWidth="1"/>
    <col min="2055" max="2055" width="9.5703125" style="5" bestFit="1" customWidth="1"/>
    <col min="2056" max="2056" width="13.5703125" style="5" customWidth="1"/>
    <col min="2057" max="2057" width="10.5703125" style="5" bestFit="1" customWidth="1"/>
    <col min="2058" max="2058" width="14.5703125" style="5" customWidth="1"/>
    <col min="2059" max="2305" width="8.7109375" style="5"/>
    <col min="2306" max="2306" width="15.28515625" style="5" customWidth="1"/>
    <col min="2307" max="2307" width="19.7109375" style="5" customWidth="1"/>
    <col min="2308" max="2308" width="89.28515625" style="5" customWidth="1"/>
    <col min="2309" max="2309" width="8.7109375" style="5"/>
    <col min="2310" max="2310" width="13.5703125" style="5" customWidth="1"/>
    <col min="2311" max="2311" width="9.5703125" style="5" bestFit="1" customWidth="1"/>
    <col min="2312" max="2312" width="13.5703125" style="5" customWidth="1"/>
    <col min="2313" max="2313" width="10.5703125" style="5" bestFit="1" customWidth="1"/>
    <col min="2314" max="2314" width="14.5703125" style="5" customWidth="1"/>
    <col min="2315" max="2561" width="8.7109375" style="5"/>
    <col min="2562" max="2562" width="15.28515625" style="5" customWidth="1"/>
    <col min="2563" max="2563" width="19.7109375" style="5" customWidth="1"/>
    <col min="2564" max="2564" width="89.28515625" style="5" customWidth="1"/>
    <col min="2565" max="2565" width="8.7109375" style="5"/>
    <col min="2566" max="2566" width="13.5703125" style="5" customWidth="1"/>
    <col min="2567" max="2567" width="9.5703125" style="5" bestFit="1" customWidth="1"/>
    <col min="2568" max="2568" width="13.5703125" style="5" customWidth="1"/>
    <col min="2569" max="2569" width="10.5703125" style="5" bestFit="1" customWidth="1"/>
    <col min="2570" max="2570" width="14.5703125" style="5" customWidth="1"/>
    <col min="2571" max="2817" width="8.7109375" style="5"/>
    <col min="2818" max="2818" width="15.28515625" style="5" customWidth="1"/>
    <col min="2819" max="2819" width="19.7109375" style="5" customWidth="1"/>
    <col min="2820" max="2820" width="89.28515625" style="5" customWidth="1"/>
    <col min="2821" max="2821" width="8.7109375" style="5"/>
    <col min="2822" max="2822" width="13.5703125" style="5" customWidth="1"/>
    <col min="2823" max="2823" width="9.5703125" style="5" bestFit="1" customWidth="1"/>
    <col min="2824" max="2824" width="13.5703125" style="5" customWidth="1"/>
    <col min="2825" max="2825" width="10.5703125" style="5" bestFit="1" customWidth="1"/>
    <col min="2826" max="2826" width="14.5703125" style="5" customWidth="1"/>
    <col min="2827" max="3073" width="8.7109375" style="5"/>
    <col min="3074" max="3074" width="15.28515625" style="5" customWidth="1"/>
    <col min="3075" max="3075" width="19.7109375" style="5" customWidth="1"/>
    <col min="3076" max="3076" width="89.28515625" style="5" customWidth="1"/>
    <col min="3077" max="3077" width="8.7109375" style="5"/>
    <col min="3078" max="3078" width="13.5703125" style="5" customWidth="1"/>
    <col min="3079" max="3079" width="9.5703125" style="5" bestFit="1" customWidth="1"/>
    <col min="3080" max="3080" width="13.5703125" style="5" customWidth="1"/>
    <col min="3081" max="3081" width="10.5703125" style="5" bestFit="1" customWidth="1"/>
    <col min="3082" max="3082" width="14.5703125" style="5" customWidth="1"/>
    <col min="3083" max="3329" width="8.7109375" style="5"/>
    <col min="3330" max="3330" width="15.28515625" style="5" customWidth="1"/>
    <col min="3331" max="3331" width="19.7109375" style="5" customWidth="1"/>
    <col min="3332" max="3332" width="89.28515625" style="5" customWidth="1"/>
    <col min="3333" max="3333" width="8.7109375" style="5"/>
    <col min="3334" max="3334" width="13.5703125" style="5" customWidth="1"/>
    <col min="3335" max="3335" width="9.5703125" style="5" bestFit="1" customWidth="1"/>
    <col min="3336" max="3336" width="13.5703125" style="5" customWidth="1"/>
    <col min="3337" max="3337" width="10.5703125" style="5" bestFit="1" customWidth="1"/>
    <col min="3338" max="3338" width="14.5703125" style="5" customWidth="1"/>
    <col min="3339" max="3585" width="8.7109375" style="5"/>
    <col min="3586" max="3586" width="15.28515625" style="5" customWidth="1"/>
    <col min="3587" max="3587" width="19.7109375" style="5" customWidth="1"/>
    <col min="3588" max="3588" width="89.28515625" style="5" customWidth="1"/>
    <col min="3589" max="3589" width="8.7109375" style="5"/>
    <col min="3590" max="3590" width="13.5703125" style="5" customWidth="1"/>
    <col min="3591" max="3591" width="9.5703125" style="5" bestFit="1" customWidth="1"/>
    <col min="3592" max="3592" width="13.5703125" style="5" customWidth="1"/>
    <col min="3593" max="3593" width="10.5703125" style="5" bestFit="1" customWidth="1"/>
    <col min="3594" max="3594" width="14.5703125" style="5" customWidth="1"/>
    <col min="3595" max="3841" width="8.7109375" style="5"/>
    <col min="3842" max="3842" width="15.28515625" style="5" customWidth="1"/>
    <col min="3843" max="3843" width="19.7109375" style="5" customWidth="1"/>
    <col min="3844" max="3844" width="89.28515625" style="5" customWidth="1"/>
    <col min="3845" max="3845" width="8.7109375" style="5"/>
    <col min="3846" max="3846" width="13.5703125" style="5" customWidth="1"/>
    <col min="3847" max="3847" width="9.5703125" style="5" bestFit="1" customWidth="1"/>
    <col min="3848" max="3848" width="13.5703125" style="5" customWidth="1"/>
    <col min="3849" max="3849" width="10.5703125" style="5" bestFit="1" customWidth="1"/>
    <col min="3850" max="3850" width="14.5703125" style="5" customWidth="1"/>
    <col min="3851" max="4097" width="8.7109375" style="5"/>
    <col min="4098" max="4098" width="15.28515625" style="5" customWidth="1"/>
    <col min="4099" max="4099" width="19.7109375" style="5" customWidth="1"/>
    <col min="4100" max="4100" width="89.28515625" style="5" customWidth="1"/>
    <col min="4101" max="4101" width="8.7109375" style="5"/>
    <col min="4102" max="4102" width="13.5703125" style="5" customWidth="1"/>
    <col min="4103" max="4103" width="9.5703125" style="5" bestFit="1" customWidth="1"/>
    <col min="4104" max="4104" width="13.5703125" style="5" customWidth="1"/>
    <col min="4105" max="4105" width="10.5703125" style="5" bestFit="1" customWidth="1"/>
    <col min="4106" max="4106" width="14.5703125" style="5" customWidth="1"/>
    <col min="4107" max="4353" width="8.7109375" style="5"/>
    <col min="4354" max="4354" width="15.28515625" style="5" customWidth="1"/>
    <col min="4355" max="4355" width="19.7109375" style="5" customWidth="1"/>
    <col min="4356" max="4356" width="89.28515625" style="5" customWidth="1"/>
    <col min="4357" max="4357" width="8.7109375" style="5"/>
    <col min="4358" max="4358" width="13.5703125" style="5" customWidth="1"/>
    <col min="4359" max="4359" width="9.5703125" style="5" bestFit="1" customWidth="1"/>
    <col min="4360" max="4360" width="13.5703125" style="5" customWidth="1"/>
    <col min="4361" max="4361" width="10.5703125" style="5" bestFit="1" customWidth="1"/>
    <col min="4362" max="4362" width="14.5703125" style="5" customWidth="1"/>
    <col min="4363" max="4609" width="8.7109375" style="5"/>
    <col min="4610" max="4610" width="15.28515625" style="5" customWidth="1"/>
    <col min="4611" max="4611" width="19.7109375" style="5" customWidth="1"/>
    <col min="4612" max="4612" width="89.28515625" style="5" customWidth="1"/>
    <col min="4613" max="4613" width="8.7109375" style="5"/>
    <col min="4614" max="4614" width="13.5703125" style="5" customWidth="1"/>
    <col min="4615" max="4615" width="9.5703125" style="5" bestFit="1" customWidth="1"/>
    <col min="4616" max="4616" width="13.5703125" style="5" customWidth="1"/>
    <col min="4617" max="4617" width="10.5703125" style="5" bestFit="1" customWidth="1"/>
    <col min="4618" max="4618" width="14.5703125" style="5" customWidth="1"/>
    <col min="4619" max="4865" width="8.7109375" style="5"/>
    <col min="4866" max="4866" width="15.28515625" style="5" customWidth="1"/>
    <col min="4867" max="4867" width="19.7109375" style="5" customWidth="1"/>
    <col min="4868" max="4868" width="89.28515625" style="5" customWidth="1"/>
    <col min="4869" max="4869" width="8.7109375" style="5"/>
    <col min="4870" max="4870" width="13.5703125" style="5" customWidth="1"/>
    <col min="4871" max="4871" width="9.5703125" style="5" bestFit="1" customWidth="1"/>
    <col min="4872" max="4872" width="13.5703125" style="5" customWidth="1"/>
    <col min="4873" max="4873" width="10.5703125" style="5" bestFit="1" customWidth="1"/>
    <col min="4874" max="4874" width="14.5703125" style="5" customWidth="1"/>
    <col min="4875" max="5121" width="8.7109375" style="5"/>
    <col min="5122" max="5122" width="15.28515625" style="5" customWidth="1"/>
    <col min="5123" max="5123" width="19.7109375" style="5" customWidth="1"/>
    <col min="5124" max="5124" width="89.28515625" style="5" customWidth="1"/>
    <col min="5125" max="5125" width="8.7109375" style="5"/>
    <col min="5126" max="5126" width="13.5703125" style="5" customWidth="1"/>
    <col min="5127" max="5127" width="9.5703125" style="5" bestFit="1" customWidth="1"/>
    <col min="5128" max="5128" width="13.5703125" style="5" customWidth="1"/>
    <col min="5129" max="5129" width="10.5703125" style="5" bestFit="1" customWidth="1"/>
    <col min="5130" max="5130" width="14.5703125" style="5" customWidth="1"/>
    <col min="5131" max="5377" width="8.7109375" style="5"/>
    <col min="5378" max="5378" width="15.28515625" style="5" customWidth="1"/>
    <col min="5379" max="5379" width="19.7109375" style="5" customWidth="1"/>
    <col min="5380" max="5380" width="89.28515625" style="5" customWidth="1"/>
    <col min="5381" max="5381" width="8.7109375" style="5"/>
    <col min="5382" max="5382" width="13.5703125" style="5" customWidth="1"/>
    <col min="5383" max="5383" width="9.5703125" style="5" bestFit="1" customWidth="1"/>
    <col min="5384" max="5384" width="13.5703125" style="5" customWidth="1"/>
    <col min="5385" max="5385" width="10.5703125" style="5" bestFit="1" customWidth="1"/>
    <col min="5386" max="5386" width="14.5703125" style="5" customWidth="1"/>
    <col min="5387" max="5633" width="8.7109375" style="5"/>
    <col min="5634" max="5634" width="15.28515625" style="5" customWidth="1"/>
    <col min="5635" max="5635" width="19.7109375" style="5" customWidth="1"/>
    <col min="5636" max="5636" width="89.28515625" style="5" customWidth="1"/>
    <col min="5637" max="5637" width="8.7109375" style="5"/>
    <col min="5638" max="5638" width="13.5703125" style="5" customWidth="1"/>
    <col min="5639" max="5639" width="9.5703125" style="5" bestFit="1" customWidth="1"/>
    <col min="5640" max="5640" width="13.5703125" style="5" customWidth="1"/>
    <col min="5641" max="5641" width="10.5703125" style="5" bestFit="1" customWidth="1"/>
    <col min="5642" max="5642" width="14.5703125" style="5" customWidth="1"/>
    <col min="5643" max="5889" width="8.7109375" style="5"/>
    <col min="5890" max="5890" width="15.28515625" style="5" customWidth="1"/>
    <col min="5891" max="5891" width="19.7109375" style="5" customWidth="1"/>
    <col min="5892" max="5892" width="89.28515625" style="5" customWidth="1"/>
    <col min="5893" max="5893" width="8.7109375" style="5"/>
    <col min="5894" max="5894" width="13.5703125" style="5" customWidth="1"/>
    <col min="5895" max="5895" width="9.5703125" style="5" bestFit="1" customWidth="1"/>
    <col min="5896" max="5896" width="13.5703125" style="5" customWidth="1"/>
    <col min="5897" max="5897" width="10.5703125" style="5" bestFit="1" customWidth="1"/>
    <col min="5898" max="5898" width="14.5703125" style="5" customWidth="1"/>
    <col min="5899" max="6145" width="8.7109375" style="5"/>
    <col min="6146" max="6146" width="15.28515625" style="5" customWidth="1"/>
    <col min="6147" max="6147" width="19.7109375" style="5" customWidth="1"/>
    <col min="6148" max="6148" width="89.28515625" style="5" customWidth="1"/>
    <col min="6149" max="6149" width="8.7109375" style="5"/>
    <col min="6150" max="6150" width="13.5703125" style="5" customWidth="1"/>
    <col min="6151" max="6151" width="9.5703125" style="5" bestFit="1" customWidth="1"/>
    <col min="6152" max="6152" width="13.5703125" style="5" customWidth="1"/>
    <col min="6153" max="6153" width="10.5703125" style="5" bestFit="1" customWidth="1"/>
    <col min="6154" max="6154" width="14.5703125" style="5" customWidth="1"/>
    <col min="6155" max="6401" width="8.7109375" style="5"/>
    <col min="6402" max="6402" width="15.28515625" style="5" customWidth="1"/>
    <col min="6403" max="6403" width="19.7109375" style="5" customWidth="1"/>
    <col min="6404" max="6404" width="89.28515625" style="5" customWidth="1"/>
    <col min="6405" max="6405" width="8.7109375" style="5"/>
    <col min="6406" max="6406" width="13.5703125" style="5" customWidth="1"/>
    <col min="6407" max="6407" width="9.5703125" style="5" bestFit="1" customWidth="1"/>
    <col min="6408" max="6408" width="13.5703125" style="5" customWidth="1"/>
    <col min="6409" max="6409" width="10.5703125" style="5" bestFit="1" customWidth="1"/>
    <col min="6410" max="6410" width="14.5703125" style="5" customWidth="1"/>
    <col min="6411" max="6657" width="8.7109375" style="5"/>
    <col min="6658" max="6658" width="15.28515625" style="5" customWidth="1"/>
    <col min="6659" max="6659" width="19.7109375" style="5" customWidth="1"/>
    <col min="6660" max="6660" width="89.28515625" style="5" customWidth="1"/>
    <col min="6661" max="6661" width="8.7109375" style="5"/>
    <col min="6662" max="6662" width="13.5703125" style="5" customWidth="1"/>
    <col min="6663" max="6663" width="9.5703125" style="5" bestFit="1" customWidth="1"/>
    <col min="6664" max="6664" width="13.5703125" style="5" customWidth="1"/>
    <col min="6665" max="6665" width="10.5703125" style="5" bestFit="1" customWidth="1"/>
    <col min="6666" max="6666" width="14.5703125" style="5" customWidth="1"/>
    <col min="6667" max="6913" width="8.7109375" style="5"/>
    <col min="6914" max="6914" width="15.28515625" style="5" customWidth="1"/>
    <col min="6915" max="6915" width="19.7109375" style="5" customWidth="1"/>
    <col min="6916" max="6916" width="89.28515625" style="5" customWidth="1"/>
    <col min="6917" max="6917" width="8.7109375" style="5"/>
    <col min="6918" max="6918" width="13.5703125" style="5" customWidth="1"/>
    <col min="6919" max="6919" width="9.5703125" style="5" bestFit="1" customWidth="1"/>
    <col min="6920" max="6920" width="13.5703125" style="5" customWidth="1"/>
    <col min="6921" max="6921" width="10.5703125" style="5" bestFit="1" customWidth="1"/>
    <col min="6922" max="6922" width="14.5703125" style="5" customWidth="1"/>
    <col min="6923" max="7169" width="8.7109375" style="5"/>
    <col min="7170" max="7170" width="15.28515625" style="5" customWidth="1"/>
    <col min="7171" max="7171" width="19.7109375" style="5" customWidth="1"/>
    <col min="7172" max="7172" width="89.28515625" style="5" customWidth="1"/>
    <col min="7173" max="7173" width="8.7109375" style="5"/>
    <col min="7174" max="7174" width="13.5703125" style="5" customWidth="1"/>
    <col min="7175" max="7175" width="9.5703125" style="5" bestFit="1" customWidth="1"/>
    <col min="7176" max="7176" width="13.5703125" style="5" customWidth="1"/>
    <col min="7177" max="7177" width="10.5703125" style="5" bestFit="1" customWidth="1"/>
    <col min="7178" max="7178" width="14.5703125" style="5" customWidth="1"/>
    <col min="7179" max="7425" width="8.7109375" style="5"/>
    <col min="7426" max="7426" width="15.28515625" style="5" customWidth="1"/>
    <col min="7427" max="7427" width="19.7109375" style="5" customWidth="1"/>
    <col min="7428" max="7428" width="89.28515625" style="5" customWidth="1"/>
    <col min="7429" max="7429" width="8.7109375" style="5"/>
    <col min="7430" max="7430" width="13.5703125" style="5" customWidth="1"/>
    <col min="7431" max="7431" width="9.5703125" style="5" bestFit="1" customWidth="1"/>
    <col min="7432" max="7432" width="13.5703125" style="5" customWidth="1"/>
    <col min="7433" max="7433" width="10.5703125" style="5" bestFit="1" customWidth="1"/>
    <col min="7434" max="7434" width="14.5703125" style="5" customWidth="1"/>
    <col min="7435" max="7681" width="8.7109375" style="5"/>
    <col min="7682" max="7682" width="15.28515625" style="5" customWidth="1"/>
    <col min="7683" max="7683" width="19.7109375" style="5" customWidth="1"/>
    <col min="7684" max="7684" width="89.28515625" style="5" customWidth="1"/>
    <col min="7685" max="7685" width="8.7109375" style="5"/>
    <col min="7686" max="7686" width="13.5703125" style="5" customWidth="1"/>
    <col min="7687" max="7687" width="9.5703125" style="5" bestFit="1" customWidth="1"/>
    <col min="7688" max="7688" width="13.5703125" style="5" customWidth="1"/>
    <col min="7689" max="7689" width="10.5703125" style="5" bestFit="1" customWidth="1"/>
    <col min="7690" max="7690" width="14.5703125" style="5" customWidth="1"/>
    <col min="7691" max="7937" width="8.7109375" style="5"/>
    <col min="7938" max="7938" width="15.28515625" style="5" customWidth="1"/>
    <col min="7939" max="7939" width="19.7109375" style="5" customWidth="1"/>
    <col min="7940" max="7940" width="89.28515625" style="5" customWidth="1"/>
    <col min="7941" max="7941" width="8.7109375" style="5"/>
    <col min="7942" max="7942" width="13.5703125" style="5" customWidth="1"/>
    <col min="7943" max="7943" width="9.5703125" style="5" bestFit="1" customWidth="1"/>
    <col min="7944" max="7944" width="13.5703125" style="5" customWidth="1"/>
    <col min="7945" max="7945" width="10.5703125" style="5" bestFit="1" customWidth="1"/>
    <col min="7946" max="7946" width="14.5703125" style="5" customWidth="1"/>
    <col min="7947" max="8193" width="8.7109375" style="5"/>
    <col min="8194" max="8194" width="15.28515625" style="5" customWidth="1"/>
    <col min="8195" max="8195" width="19.7109375" style="5" customWidth="1"/>
    <col min="8196" max="8196" width="89.28515625" style="5" customWidth="1"/>
    <col min="8197" max="8197" width="8.7109375" style="5"/>
    <col min="8198" max="8198" width="13.5703125" style="5" customWidth="1"/>
    <col min="8199" max="8199" width="9.5703125" style="5" bestFit="1" customWidth="1"/>
    <col min="8200" max="8200" width="13.5703125" style="5" customWidth="1"/>
    <col min="8201" max="8201" width="10.5703125" style="5" bestFit="1" customWidth="1"/>
    <col min="8202" max="8202" width="14.5703125" style="5" customWidth="1"/>
    <col min="8203" max="8449" width="8.7109375" style="5"/>
    <col min="8450" max="8450" width="15.28515625" style="5" customWidth="1"/>
    <col min="8451" max="8451" width="19.7109375" style="5" customWidth="1"/>
    <col min="8452" max="8452" width="89.28515625" style="5" customWidth="1"/>
    <col min="8453" max="8453" width="8.7109375" style="5"/>
    <col min="8454" max="8454" width="13.5703125" style="5" customWidth="1"/>
    <col min="8455" max="8455" width="9.5703125" style="5" bestFit="1" customWidth="1"/>
    <col min="8456" max="8456" width="13.5703125" style="5" customWidth="1"/>
    <col min="8457" max="8457" width="10.5703125" style="5" bestFit="1" customWidth="1"/>
    <col min="8458" max="8458" width="14.5703125" style="5" customWidth="1"/>
    <col min="8459" max="8705" width="8.7109375" style="5"/>
    <col min="8706" max="8706" width="15.28515625" style="5" customWidth="1"/>
    <col min="8707" max="8707" width="19.7109375" style="5" customWidth="1"/>
    <col min="8708" max="8708" width="89.28515625" style="5" customWidth="1"/>
    <col min="8709" max="8709" width="8.7109375" style="5"/>
    <col min="8710" max="8710" width="13.5703125" style="5" customWidth="1"/>
    <col min="8711" max="8711" width="9.5703125" style="5" bestFit="1" customWidth="1"/>
    <col min="8712" max="8712" width="13.5703125" style="5" customWidth="1"/>
    <col min="8713" max="8713" width="10.5703125" style="5" bestFit="1" customWidth="1"/>
    <col min="8714" max="8714" width="14.5703125" style="5" customWidth="1"/>
    <col min="8715" max="8961" width="8.7109375" style="5"/>
    <col min="8962" max="8962" width="15.28515625" style="5" customWidth="1"/>
    <col min="8963" max="8963" width="19.7109375" style="5" customWidth="1"/>
    <col min="8964" max="8964" width="89.28515625" style="5" customWidth="1"/>
    <col min="8965" max="8965" width="8.7109375" style="5"/>
    <col min="8966" max="8966" width="13.5703125" style="5" customWidth="1"/>
    <col min="8967" max="8967" width="9.5703125" style="5" bestFit="1" customWidth="1"/>
    <col min="8968" max="8968" width="13.5703125" style="5" customWidth="1"/>
    <col min="8969" max="8969" width="10.5703125" style="5" bestFit="1" customWidth="1"/>
    <col min="8970" max="8970" width="14.5703125" style="5" customWidth="1"/>
    <col min="8971" max="9217" width="8.7109375" style="5"/>
    <col min="9218" max="9218" width="15.28515625" style="5" customWidth="1"/>
    <col min="9219" max="9219" width="19.7109375" style="5" customWidth="1"/>
    <col min="9220" max="9220" width="89.28515625" style="5" customWidth="1"/>
    <col min="9221" max="9221" width="8.7109375" style="5"/>
    <col min="9222" max="9222" width="13.5703125" style="5" customWidth="1"/>
    <col min="9223" max="9223" width="9.5703125" style="5" bestFit="1" customWidth="1"/>
    <col min="9224" max="9224" width="13.5703125" style="5" customWidth="1"/>
    <col min="9225" max="9225" width="10.5703125" style="5" bestFit="1" customWidth="1"/>
    <col min="9226" max="9226" width="14.5703125" style="5" customWidth="1"/>
    <col min="9227" max="9473" width="8.7109375" style="5"/>
    <col min="9474" max="9474" width="15.28515625" style="5" customWidth="1"/>
    <col min="9475" max="9475" width="19.7109375" style="5" customWidth="1"/>
    <col min="9476" max="9476" width="89.28515625" style="5" customWidth="1"/>
    <col min="9477" max="9477" width="8.7109375" style="5"/>
    <col min="9478" max="9478" width="13.5703125" style="5" customWidth="1"/>
    <col min="9479" max="9479" width="9.5703125" style="5" bestFit="1" customWidth="1"/>
    <col min="9480" max="9480" width="13.5703125" style="5" customWidth="1"/>
    <col min="9481" max="9481" width="10.5703125" style="5" bestFit="1" customWidth="1"/>
    <col min="9482" max="9482" width="14.5703125" style="5" customWidth="1"/>
    <col min="9483" max="9729" width="8.7109375" style="5"/>
    <col min="9730" max="9730" width="15.28515625" style="5" customWidth="1"/>
    <col min="9731" max="9731" width="19.7109375" style="5" customWidth="1"/>
    <col min="9732" max="9732" width="89.28515625" style="5" customWidth="1"/>
    <col min="9733" max="9733" width="8.7109375" style="5"/>
    <col min="9734" max="9734" width="13.5703125" style="5" customWidth="1"/>
    <col min="9735" max="9735" width="9.5703125" style="5" bestFit="1" customWidth="1"/>
    <col min="9736" max="9736" width="13.5703125" style="5" customWidth="1"/>
    <col min="9737" max="9737" width="10.5703125" style="5" bestFit="1" customWidth="1"/>
    <col min="9738" max="9738" width="14.5703125" style="5" customWidth="1"/>
    <col min="9739" max="9985" width="8.7109375" style="5"/>
    <col min="9986" max="9986" width="15.28515625" style="5" customWidth="1"/>
    <col min="9987" max="9987" width="19.7109375" style="5" customWidth="1"/>
    <col min="9988" max="9988" width="89.28515625" style="5" customWidth="1"/>
    <col min="9989" max="9989" width="8.7109375" style="5"/>
    <col min="9990" max="9990" width="13.5703125" style="5" customWidth="1"/>
    <col min="9991" max="9991" width="9.5703125" style="5" bestFit="1" customWidth="1"/>
    <col min="9992" max="9992" width="13.5703125" style="5" customWidth="1"/>
    <col min="9993" max="9993" width="10.5703125" style="5" bestFit="1" customWidth="1"/>
    <col min="9994" max="9994" width="14.5703125" style="5" customWidth="1"/>
    <col min="9995" max="10241" width="8.7109375" style="5"/>
    <col min="10242" max="10242" width="15.28515625" style="5" customWidth="1"/>
    <col min="10243" max="10243" width="19.7109375" style="5" customWidth="1"/>
    <col min="10244" max="10244" width="89.28515625" style="5" customWidth="1"/>
    <col min="10245" max="10245" width="8.7109375" style="5"/>
    <col min="10246" max="10246" width="13.5703125" style="5" customWidth="1"/>
    <col min="10247" max="10247" width="9.5703125" style="5" bestFit="1" customWidth="1"/>
    <col min="10248" max="10248" width="13.5703125" style="5" customWidth="1"/>
    <col min="10249" max="10249" width="10.5703125" style="5" bestFit="1" customWidth="1"/>
    <col min="10250" max="10250" width="14.5703125" style="5" customWidth="1"/>
    <col min="10251" max="10497" width="8.7109375" style="5"/>
    <col min="10498" max="10498" width="15.28515625" style="5" customWidth="1"/>
    <col min="10499" max="10499" width="19.7109375" style="5" customWidth="1"/>
    <col min="10500" max="10500" width="89.28515625" style="5" customWidth="1"/>
    <col min="10501" max="10501" width="8.7109375" style="5"/>
    <col min="10502" max="10502" width="13.5703125" style="5" customWidth="1"/>
    <col min="10503" max="10503" width="9.5703125" style="5" bestFit="1" customWidth="1"/>
    <col min="10504" max="10504" width="13.5703125" style="5" customWidth="1"/>
    <col min="10505" max="10505" width="10.5703125" style="5" bestFit="1" customWidth="1"/>
    <col min="10506" max="10506" width="14.5703125" style="5" customWidth="1"/>
    <col min="10507" max="10753" width="8.7109375" style="5"/>
    <col min="10754" max="10754" width="15.28515625" style="5" customWidth="1"/>
    <col min="10755" max="10755" width="19.7109375" style="5" customWidth="1"/>
    <col min="10756" max="10756" width="89.28515625" style="5" customWidth="1"/>
    <col min="10757" max="10757" width="8.7109375" style="5"/>
    <col min="10758" max="10758" width="13.5703125" style="5" customWidth="1"/>
    <col min="10759" max="10759" width="9.5703125" style="5" bestFit="1" customWidth="1"/>
    <col min="10760" max="10760" width="13.5703125" style="5" customWidth="1"/>
    <col min="10761" max="10761" width="10.5703125" style="5" bestFit="1" customWidth="1"/>
    <col min="10762" max="10762" width="14.5703125" style="5" customWidth="1"/>
    <col min="10763" max="11009" width="8.7109375" style="5"/>
    <col min="11010" max="11010" width="15.28515625" style="5" customWidth="1"/>
    <col min="11011" max="11011" width="19.7109375" style="5" customWidth="1"/>
    <col min="11012" max="11012" width="89.28515625" style="5" customWidth="1"/>
    <col min="11013" max="11013" width="8.7109375" style="5"/>
    <col min="11014" max="11014" width="13.5703125" style="5" customWidth="1"/>
    <col min="11015" max="11015" width="9.5703125" style="5" bestFit="1" customWidth="1"/>
    <col min="11016" max="11016" width="13.5703125" style="5" customWidth="1"/>
    <col min="11017" max="11017" width="10.5703125" style="5" bestFit="1" customWidth="1"/>
    <col min="11018" max="11018" width="14.5703125" style="5" customWidth="1"/>
    <col min="11019" max="11265" width="8.7109375" style="5"/>
    <col min="11266" max="11266" width="15.28515625" style="5" customWidth="1"/>
    <col min="11267" max="11267" width="19.7109375" style="5" customWidth="1"/>
    <col min="11268" max="11268" width="89.28515625" style="5" customWidth="1"/>
    <col min="11269" max="11269" width="8.7109375" style="5"/>
    <col min="11270" max="11270" width="13.5703125" style="5" customWidth="1"/>
    <col min="11271" max="11271" width="9.5703125" style="5" bestFit="1" customWidth="1"/>
    <col min="11272" max="11272" width="13.5703125" style="5" customWidth="1"/>
    <col min="11273" max="11273" width="10.5703125" style="5" bestFit="1" customWidth="1"/>
    <col min="11274" max="11274" width="14.5703125" style="5" customWidth="1"/>
    <col min="11275" max="11521" width="8.7109375" style="5"/>
    <col min="11522" max="11522" width="15.28515625" style="5" customWidth="1"/>
    <col min="11523" max="11523" width="19.7109375" style="5" customWidth="1"/>
    <col min="11524" max="11524" width="89.28515625" style="5" customWidth="1"/>
    <col min="11525" max="11525" width="8.7109375" style="5"/>
    <col min="11526" max="11526" width="13.5703125" style="5" customWidth="1"/>
    <col min="11527" max="11527" width="9.5703125" style="5" bestFit="1" customWidth="1"/>
    <col min="11528" max="11528" width="13.5703125" style="5" customWidth="1"/>
    <col min="11529" max="11529" width="10.5703125" style="5" bestFit="1" customWidth="1"/>
    <col min="11530" max="11530" width="14.5703125" style="5" customWidth="1"/>
    <col min="11531" max="11777" width="8.7109375" style="5"/>
    <col min="11778" max="11778" width="15.28515625" style="5" customWidth="1"/>
    <col min="11779" max="11779" width="19.7109375" style="5" customWidth="1"/>
    <col min="11780" max="11780" width="89.28515625" style="5" customWidth="1"/>
    <col min="11781" max="11781" width="8.7109375" style="5"/>
    <col min="11782" max="11782" width="13.5703125" style="5" customWidth="1"/>
    <col min="11783" max="11783" width="9.5703125" style="5" bestFit="1" customWidth="1"/>
    <col min="11784" max="11784" width="13.5703125" style="5" customWidth="1"/>
    <col min="11785" max="11785" width="10.5703125" style="5" bestFit="1" customWidth="1"/>
    <col min="11786" max="11786" width="14.5703125" style="5" customWidth="1"/>
    <col min="11787" max="12033" width="8.7109375" style="5"/>
    <col min="12034" max="12034" width="15.28515625" style="5" customWidth="1"/>
    <col min="12035" max="12035" width="19.7109375" style="5" customWidth="1"/>
    <col min="12036" max="12036" width="89.28515625" style="5" customWidth="1"/>
    <col min="12037" max="12037" width="8.7109375" style="5"/>
    <col min="12038" max="12038" width="13.5703125" style="5" customWidth="1"/>
    <col min="12039" max="12039" width="9.5703125" style="5" bestFit="1" customWidth="1"/>
    <col min="12040" max="12040" width="13.5703125" style="5" customWidth="1"/>
    <col min="12041" max="12041" width="10.5703125" style="5" bestFit="1" customWidth="1"/>
    <col min="12042" max="12042" width="14.5703125" style="5" customWidth="1"/>
    <col min="12043" max="12289" width="8.7109375" style="5"/>
    <col min="12290" max="12290" width="15.28515625" style="5" customWidth="1"/>
    <col min="12291" max="12291" width="19.7109375" style="5" customWidth="1"/>
    <col min="12292" max="12292" width="89.28515625" style="5" customWidth="1"/>
    <col min="12293" max="12293" width="8.7109375" style="5"/>
    <col min="12294" max="12294" width="13.5703125" style="5" customWidth="1"/>
    <col min="12295" max="12295" width="9.5703125" style="5" bestFit="1" customWidth="1"/>
    <col min="12296" max="12296" width="13.5703125" style="5" customWidth="1"/>
    <col min="12297" max="12297" width="10.5703125" style="5" bestFit="1" customWidth="1"/>
    <col min="12298" max="12298" width="14.5703125" style="5" customWidth="1"/>
    <col min="12299" max="12545" width="8.7109375" style="5"/>
    <col min="12546" max="12546" width="15.28515625" style="5" customWidth="1"/>
    <col min="12547" max="12547" width="19.7109375" style="5" customWidth="1"/>
    <col min="12548" max="12548" width="89.28515625" style="5" customWidth="1"/>
    <col min="12549" max="12549" width="8.7109375" style="5"/>
    <col min="12550" max="12550" width="13.5703125" style="5" customWidth="1"/>
    <col min="12551" max="12551" width="9.5703125" style="5" bestFit="1" customWidth="1"/>
    <col min="12552" max="12552" width="13.5703125" style="5" customWidth="1"/>
    <col min="12553" max="12553" width="10.5703125" style="5" bestFit="1" customWidth="1"/>
    <col min="12554" max="12554" width="14.5703125" style="5" customWidth="1"/>
    <col min="12555" max="12801" width="8.7109375" style="5"/>
    <col min="12802" max="12802" width="15.28515625" style="5" customWidth="1"/>
    <col min="12803" max="12803" width="19.7109375" style="5" customWidth="1"/>
    <col min="12804" max="12804" width="89.28515625" style="5" customWidth="1"/>
    <col min="12805" max="12805" width="8.7109375" style="5"/>
    <col min="12806" max="12806" width="13.5703125" style="5" customWidth="1"/>
    <col min="12807" max="12807" width="9.5703125" style="5" bestFit="1" customWidth="1"/>
    <col min="12808" max="12808" width="13.5703125" style="5" customWidth="1"/>
    <col min="12809" max="12809" width="10.5703125" style="5" bestFit="1" customWidth="1"/>
    <col min="12810" max="12810" width="14.5703125" style="5" customWidth="1"/>
    <col min="12811" max="13057" width="8.7109375" style="5"/>
    <col min="13058" max="13058" width="15.28515625" style="5" customWidth="1"/>
    <col min="13059" max="13059" width="19.7109375" style="5" customWidth="1"/>
    <col min="13060" max="13060" width="89.28515625" style="5" customWidth="1"/>
    <col min="13061" max="13061" width="8.7109375" style="5"/>
    <col min="13062" max="13062" width="13.5703125" style="5" customWidth="1"/>
    <col min="13063" max="13063" width="9.5703125" style="5" bestFit="1" customWidth="1"/>
    <col min="13064" max="13064" width="13.5703125" style="5" customWidth="1"/>
    <col min="13065" max="13065" width="10.5703125" style="5" bestFit="1" customWidth="1"/>
    <col min="13066" max="13066" width="14.5703125" style="5" customWidth="1"/>
    <col min="13067" max="13313" width="8.7109375" style="5"/>
    <col min="13314" max="13314" width="15.28515625" style="5" customWidth="1"/>
    <col min="13315" max="13315" width="19.7109375" style="5" customWidth="1"/>
    <col min="13316" max="13316" width="89.28515625" style="5" customWidth="1"/>
    <col min="13317" max="13317" width="8.7109375" style="5"/>
    <col min="13318" max="13318" width="13.5703125" style="5" customWidth="1"/>
    <col min="13319" max="13319" width="9.5703125" style="5" bestFit="1" customWidth="1"/>
    <col min="13320" max="13320" width="13.5703125" style="5" customWidth="1"/>
    <col min="13321" max="13321" width="10.5703125" style="5" bestFit="1" customWidth="1"/>
    <col min="13322" max="13322" width="14.5703125" style="5" customWidth="1"/>
    <col min="13323" max="13569" width="8.7109375" style="5"/>
    <col min="13570" max="13570" width="15.28515625" style="5" customWidth="1"/>
    <col min="13571" max="13571" width="19.7109375" style="5" customWidth="1"/>
    <col min="13572" max="13572" width="89.28515625" style="5" customWidth="1"/>
    <col min="13573" max="13573" width="8.7109375" style="5"/>
    <col min="13574" max="13574" width="13.5703125" style="5" customWidth="1"/>
    <col min="13575" max="13575" width="9.5703125" style="5" bestFit="1" customWidth="1"/>
    <col min="13576" max="13576" width="13.5703125" style="5" customWidth="1"/>
    <col min="13577" max="13577" width="10.5703125" style="5" bestFit="1" customWidth="1"/>
    <col min="13578" max="13578" width="14.5703125" style="5" customWidth="1"/>
    <col min="13579" max="13825" width="8.7109375" style="5"/>
    <col min="13826" max="13826" width="15.28515625" style="5" customWidth="1"/>
    <col min="13827" max="13827" width="19.7109375" style="5" customWidth="1"/>
    <col min="13828" max="13828" width="89.28515625" style="5" customWidth="1"/>
    <col min="13829" max="13829" width="8.7109375" style="5"/>
    <col min="13830" max="13830" width="13.5703125" style="5" customWidth="1"/>
    <col min="13831" max="13831" width="9.5703125" style="5" bestFit="1" customWidth="1"/>
    <col min="13832" max="13832" width="13.5703125" style="5" customWidth="1"/>
    <col min="13833" max="13833" width="10.5703125" style="5" bestFit="1" customWidth="1"/>
    <col min="13834" max="13834" width="14.5703125" style="5" customWidth="1"/>
    <col min="13835" max="14081" width="8.7109375" style="5"/>
    <col min="14082" max="14082" width="15.28515625" style="5" customWidth="1"/>
    <col min="14083" max="14083" width="19.7109375" style="5" customWidth="1"/>
    <col min="14084" max="14084" width="89.28515625" style="5" customWidth="1"/>
    <col min="14085" max="14085" width="8.7109375" style="5"/>
    <col min="14086" max="14086" width="13.5703125" style="5" customWidth="1"/>
    <col min="14087" max="14087" width="9.5703125" style="5" bestFit="1" customWidth="1"/>
    <col min="14088" max="14088" width="13.5703125" style="5" customWidth="1"/>
    <col min="14089" max="14089" width="10.5703125" style="5" bestFit="1" customWidth="1"/>
    <col min="14090" max="14090" width="14.5703125" style="5" customWidth="1"/>
    <col min="14091" max="14337" width="8.7109375" style="5"/>
    <col min="14338" max="14338" width="15.28515625" style="5" customWidth="1"/>
    <col min="14339" max="14339" width="19.7109375" style="5" customWidth="1"/>
    <col min="14340" max="14340" width="89.28515625" style="5" customWidth="1"/>
    <col min="14341" max="14341" width="8.7109375" style="5"/>
    <col min="14342" max="14342" width="13.5703125" style="5" customWidth="1"/>
    <col min="14343" max="14343" width="9.5703125" style="5" bestFit="1" customWidth="1"/>
    <col min="14344" max="14344" width="13.5703125" style="5" customWidth="1"/>
    <col min="14345" max="14345" width="10.5703125" style="5" bestFit="1" customWidth="1"/>
    <col min="14346" max="14346" width="14.5703125" style="5" customWidth="1"/>
    <col min="14347" max="14593" width="8.7109375" style="5"/>
    <col min="14594" max="14594" width="15.28515625" style="5" customWidth="1"/>
    <col min="14595" max="14595" width="19.7109375" style="5" customWidth="1"/>
    <col min="14596" max="14596" width="89.28515625" style="5" customWidth="1"/>
    <col min="14597" max="14597" width="8.7109375" style="5"/>
    <col min="14598" max="14598" width="13.5703125" style="5" customWidth="1"/>
    <col min="14599" max="14599" width="9.5703125" style="5" bestFit="1" customWidth="1"/>
    <col min="14600" max="14600" width="13.5703125" style="5" customWidth="1"/>
    <col min="14601" max="14601" width="10.5703125" style="5" bestFit="1" customWidth="1"/>
    <col min="14602" max="14602" width="14.5703125" style="5" customWidth="1"/>
    <col min="14603" max="14849" width="8.7109375" style="5"/>
    <col min="14850" max="14850" width="15.28515625" style="5" customWidth="1"/>
    <col min="14851" max="14851" width="19.7109375" style="5" customWidth="1"/>
    <col min="14852" max="14852" width="89.28515625" style="5" customWidth="1"/>
    <col min="14853" max="14853" width="8.7109375" style="5"/>
    <col min="14854" max="14854" width="13.5703125" style="5" customWidth="1"/>
    <col min="14855" max="14855" width="9.5703125" style="5" bestFit="1" customWidth="1"/>
    <col min="14856" max="14856" width="13.5703125" style="5" customWidth="1"/>
    <col min="14857" max="14857" width="10.5703125" style="5" bestFit="1" customWidth="1"/>
    <col min="14858" max="14858" width="14.5703125" style="5" customWidth="1"/>
    <col min="14859" max="15105" width="8.7109375" style="5"/>
    <col min="15106" max="15106" width="15.28515625" style="5" customWidth="1"/>
    <col min="15107" max="15107" width="19.7109375" style="5" customWidth="1"/>
    <col min="15108" max="15108" width="89.28515625" style="5" customWidth="1"/>
    <col min="15109" max="15109" width="8.7109375" style="5"/>
    <col min="15110" max="15110" width="13.5703125" style="5" customWidth="1"/>
    <col min="15111" max="15111" width="9.5703125" style="5" bestFit="1" customWidth="1"/>
    <col min="15112" max="15112" width="13.5703125" style="5" customWidth="1"/>
    <col min="15113" max="15113" width="10.5703125" style="5" bestFit="1" customWidth="1"/>
    <col min="15114" max="15114" width="14.5703125" style="5" customWidth="1"/>
    <col min="15115" max="15361" width="8.7109375" style="5"/>
    <col min="15362" max="15362" width="15.28515625" style="5" customWidth="1"/>
    <col min="15363" max="15363" width="19.7109375" style="5" customWidth="1"/>
    <col min="15364" max="15364" width="89.28515625" style="5" customWidth="1"/>
    <col min="15365" max="15365" width="8.7109375" style="5"/>
    <col min="15366" max="15366" width="13.5703125" style="5" customWidth="1"/>
    <col min="15367" max="15367" width="9.5703125" style="5" bestFit="1" customWidth="1"/>
    <col min="15368" max="15368" width="13.5703125" style="5" customWidth="1"/>
    <col min="15369" max="15369" width="10.5703125" style="5" bestFit="1" customWidth="1"/>
    <col min="15370" max="15370" width="14.5703125" style="5" customWidth="1"/>
    <col min="15371" max="15617" width="8.7109375" style="5"/>
    <col min="15618" max="15618" width="15.28515625" style="5" customWidth="1"/>
    <col min="15619" max="15619" width="19.7109375" style="5" customWidth="1"/>
    <col min="15620" max="15620" width="89.28515625" style="5" customWidth="1"/>
    <col min="15621" max="15621" width="8.7109375" style="5"/>
    <col min="15622" max="15622" width="13.5703125" style="5" customWidth="1"/>
    <col min="15623" max="15623" width="9.5703125" style="5" bestFit="1" customWidth="1"/>
    <col min="15624" max="15624" width="13.5703125" style="5" customWidth="1"/>
    <col min="15625" max="15625" width="10.5703125" style="5" bestFit="1" customWidth="1"/>
    <col min="15626" max="15626" width="14.5703125" style="5" customWidth="1"/>
    <col min="15627" max="15873" width="8.7109375" style="5"/>
    <col min="15874" max="15874" width="15.28515625" style="5" customWidth="1"/>
    <col min="15875" max="15875" width="19.7109375" style="5" customWidth="1"/>
    <col min="15876" max="15876" width="89.28515625" style="5" customWidth="1"/>
    <col min="15877" max="15877" width="8.7109375" style="5"/>
    <col min="15878" max="15878" width="13.5703125" style="5" customWidth="1"/>
    <col min="15879" max="15879" width="9.5703125" style="5" bestFit="1" customWidth="1"/>
    <col min="15880" max="15880" width="13.5703125" style="5" customWidth="1"/>
    <col min="15881" max="15881" width="10.5703125" style="5" bestFit="1" customWidth="1"/>
    <col min="15882" max="15882" width="14.5703125" style="5" customWidth="1"/>
    <col min="15883" max="16129" width="8.7109375" style="5"/>
    <col min="16130" max="16130" width="15.28515625" style="5" customWidth="1"/>
    <col min="16131" max="16131" width="19.7109375" style="5" customWidth="1"/>
    <col min="16132" max="16132" width="89.28515625" style="5" customWidth="1"/>
    <col min="16133" max="16133" width="8.7109375" style="5"/>
    <col min="16134" max="16134" width="13.5703125" style="5" customWidth="1"/>
    <col min="16135" max="16135" width="9.5703125" style="5" bestFit="1" customWidth="1"/>
    <col min="16136" max="16136" width="13.5703125" style="5" customWidth="1"/>
    <col min="16137" max="16137" width="10.5703125" style="5" bestFit="1" customWidth="1"/>
    <col min="16138" max="16138" width="14.5703125" style="5" customWidth="1"/>
    <col min="16139" max="16384" width="8.7109375" style="5"/>
  </cols>
  <sheetData>
    <row r="1" spans="1:40" ht="21.75" thickBot="1" x14ac:dyDescent="0.3">
      <c r="A1" s="63"/>
      <c r="B1" s="169" t="s">
        <v>0</v>
      </c>
      <c r="C1" s="170"/>
      <c r="D1" s="8"/>
      <c r="E1" s="21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</row>
    <row r="2" spans="1:40" ht="66.599999999999994" customHeight="1" x14ac:dyDescent="0.25">
      <c r="A2" s="189" t="s">
        <v>537</v>
      </c>
      <c r="B2" s="189"/>
      <c r="C2" s="189"/>
      <c r="D2" s="189"/>
      <c r="E2" s="189"/>
      <c r="F2" s="189"/>
      <c r="G2" s="189"/>
      <c r="H2" s="189"/>
      <c r="I2" s="189"/>
      <c r="J2" s="189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</row>
    <row r="3" spans="1:40" ht="25.15" customHeight="1" x14ac:dyDescent="0.25">
      <c r="A3" s="175" t="s">
        <v>361</v>
      </c>
      <c r="B3" s="175" t="s">
        <v>13</v>
      </c>
      <c r="C3" s="175" t="s">
        <v>14</v>
      </c>
      <c r="D3" s="175" t="s">
        <v>195</v>
      </c>
      <c r="E3" s="175" t="s">
        <v>15</v>
      </c>
      <c r="F3" s="175" t="s">
        <v>299</v>
      </c>
      <c r="G3" s="175" t="s">
        <v>301</v>
      </c>
      <c r="H3" s="175" t="s">
        <v>417</v>
      </c>
      <c r="I3" s="177" t="s">
        <v>12</v>
      </c>
      <c r="J3" s="177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1:40" ht="25.15" customHeight="1" x14ac:dyDescent="0.25">
      <c r="A4" s="175"/>
      <c r="B4" s="175"/>
      <c r="C4" s="175"/>
      <c r="D4" s="175"/>
      <c r="E4" s="175"/>
      <c r="F4" s="175"/>
      <c r="G4" s="175"/>
      <c r="H4" s="175"/>
      <c r="I4" s="26">
        <f>SUM(I7:I31)</f>
        <v>0</v>
      </c>
      <c r="J4" s="26">
        <f>SUM(J7:J31)</f>
        <v>0</v>
      </c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</row>
    <row r="5" spans="1:40" ht="25.15" customHeight="1" x14ac:dyDescent="0.25">
      <c r="A5" s="176"/>
      <c r="B5" s="176"/>
      <c r="C5" s="176"/>
      <c r="D5" s="176"/>
      <c r="E5" s="176"/>
      <c r="F5" s="176"/>
      <c r="G5" s="176"/>
      <c r="H5" s="176"/>
      <c r="I5" s="27" t="s">
        <v>1</v>
      </c>
      <c r="J5" s="28" t="s">
        <v>2</v>
      </c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</row>
    <row r="6" spans="1:40" ht="66.599999999999994" customHeight="1" x14ac:dyDescent="0.25">
      <c r="A6" s="202" t="s">
        <v>545</v>
      </c>
      <c r="B6" s="202"/>
      <c r="C6" s="202"/>
      <c r="D6" s="202"/>
      <c r="E6" s="202"/>
      <c r="F6" s="202"/>
      <c r="G6" s="202"/>
      <c r="H6" s="202"/>
      <c r="I6" s="202"/>
      <c r="J6" s="202"/>
      <c r="K6" s="126"/>
      <c r="L6" s="126"/>
      <c r="M6" s="126"/>
      <c r="N6" s="126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</row>
    <row r="7" spans="1:40" ht="25.15" customHeight="1" x14ac:dyDescent="0.25">
      <c r="A7" s="187" t="s">
        <v>114</v>
      </c>
      <c r="B7" s="187"/>
      <c r="C7" s="187"/>
      <c r="D7" s="187"/>
      <c r="E7" s="187"/>
      <c r="F7" s="187"/>
      <c r="G7" s="187"/>
      <c r="H7" s="187"/>
      <c r="I7" s="187"/>
      <c r="J7" s="187"/>
      <c r="K7" s="39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</row>
    <row r="8" spans="1:40" ht="31.9" customHeight="1" x14ac:dyDescent="0.25">
      <c r="A8" s="194" t="s">
        <v>538</v>
      </c>
      <c r="B8" s="194"/>
      <c r="C8" s="194"/>
      <c r="D8" s="194"/>
      <c r="E8" s="194"/>
      <c r="F8" s="194"/>
      <c r="G8" s="194"/>
      <c r="H8" s="194"/>
      <c r="I8" s="194"/>
      <c r="J8" s="194"/>
      <c r="K8" s="39"/>
      <c r="L8" s="8"/>
      <c r="M8" s="11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</row>
    <row r="9" spans="1:40" ht="82.15" customHeight="1" x14ac:dyDescent="0.3">
      <c r="A9" s="205"/>
      <c r="B9" s="205"/>
      <c r="C9" s="205"/>
      <c r="D9" s="205"/>
      <c r="E9" s="205"/>
      <c r="F9" s="205"/>
      <c r="G9" s="205"/>
      <c r="H9" s="205"/>
      <c r="I9" s="205"/>
      <c r="J9" s="205"/>
      <c r="K9" s="39"/>
      <c r="L9" s="8"/>
      <c r="M9" s="11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</row>
    <row r="10" spans="1:40" ht="37.9" customHeight="1" x14ac:dyDescent="0.25">
      <c r="A10" s="62">
        <v>1</v>
      </c>
      <c r="B10" s="30" t="s">
        <v>108</v>
      </c>
      <c r="C10" s="8"/>
      <c r="D10" s="36" t="s">
        <v>539</v>
      </c>
      <c r="E10" s="79"/>
      <c r="F10" s="9">
        <v>15</v>
      </c>
      <c r="G10" s="157">
        <v>294.39999999999998</v>
      </c>
      <c r="H10" s="155">
        <f>F10*G10</f>
        <v>4416</v>
      </c>
      <c r="I10" s="9"/>
      <c r="J10" s="9">
        <f>I10*H10</f>
        <v>0</v>
      </c>
      <c r="K10" s="39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</row>
    <row r="11" spans="1:40" ht="37.9" customHeight="1" x14ac:dyDescent="0.25">
      <c r="A11" s="62">
        <v>2</v>
      </c>
      <c r="B11" s="30" t="s">
        <v>108</v>
      </c>
      <c r="C11" s="8"/>
      <c r="D11" s="36" t="s">
        <v>540</v>
      </c>
      <c r="E11" s="79"/>
      <c r="F11" s="9">
        <v>15</v>
      </c>
      <c r="G11" s="157">
        <v>294.39999999999998</v>
      </c>
      <c r="H11" s="155">
        <f>F11*G11</f>
        <v>4416</v>
      </c>
      <c r="I11" s="9"/>
      <c r="J11" s="9">
        <f>I11*H11</f>
        <v>0</v>
      </c>
      <c r="K11" s="39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</row>
    <row r="12" spans="1:40" ht="37.9" customHeight="1" x14ac:dyDescent="0.25">
      <c r="A12" s="62">
        <v>3</v>
      </c>
      <c r="B12" s="30" t="s">
        <v>108</v>
      </c>
      <c r="C12" s="8"/>
      <c r="D12" s="36" t="s">
        <v>541</v>
      </c>
      <c r="E12" s="35">
        <v>10</v>
      </c>
      <c r="F12" s="9">
        <v>15</v>
      </c>
      <c r="G12" s="157">
        <v>294.39999999999998</v>
      </c>
      <c r="H12" s="155">
        <f>F12*G12</f>
        <v>4416</v>
      </c>
      <c r="I12" s="9"/>
      <c r="J12" s="9">
        <f>I12*H12</f>
        <v>0</v>
      </c>
      <c r="K12" s="39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</row>
    <row r="13" spans="1:40" ht="9" customHeight="1" x14ac:dyDescent="0.35">
      <c r="A13" s="83"/>
      <c r="B13" s="127"/>
      <c r="C13" s="128"/>
      <c r="D13" s="129"/>
      <c r="E13" s="43"/>
      <c r="F13" s="43"/>
      <c r="G13" s="167"/>
      <c r="H13" s="130"/>
      <c r="I13" s="43"/>
      <c r="J13" s="43"/>
      <c r="K13" s="39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</row>
    <row r="14" spans="1:40" ht="31.9" customHeight="1" x14ac:dyDescent="0.25">
      <c r="A14" s="194" t="s">
        <v>542</v>
      </c>
      <c r="B14" s="194"/>
      <c r="C14" s="194"/>
      <c r="D14" s="194"/>
      <c r="E14" s="194"/>
      <c r="F14" s="194"/>
      <c r="G14" s="194"/>
      <c r="H14" s="194"/>
      <c r="I14" s="194"/>
      <c r="J14" s="194"/>
      <c r="K14" s="8"/>
      <c r="L14" s="8"/>
      <c r="M14" s="112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</row>
    <row r="15" spans="1:40" ht="82.15" customHeight="1" x14ac:dyDescent="0.3">
      <c r="A15" s="205"/>
      <c r="B15" s="205"/>
      <c r="C15" s="205"/>
      <c r="D15" s="205"/>
      <c r="E15" s="205"/>
      <c r="F15" s="205"/>
      <c r="G15" s="205"/>
      <c r="H15" s="205"/>
      <c r="I15" s="205"/>
      <c r="J15" s="205"/>
      <c r="K15" s="8"/>
      <c r="L15" s="8"/>
      <c r="M15" s="112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</row>
    <row r="16" spans="1:40" ht="37.9" customHeight="1" x14ac:dyDescent="0.25">
      <c r="A16" s="62">
        <v>1</v>
      </c>
      <c r="B16" s="30" t="s">
        <v>108</v>
      </c>
      <c r="C16" s="8"/>
      <c r="D16" s="36" t="s">
        <v>543</v>
      </c>
      <c r="E16" s="35">
        <v>1</v>
      </c>
      <c r="F16" s="9">
        <v>12</v>
      </c>
      <c r="G16" s="157">
        <v>98.8</v>
      </c>
      <c r="H16" s="155">
        <f>F16*G16</f>
        <v>1185.5999999999999</v>
      </c>
      <c r="I16" s="9"/>
      <c r="J16" s="9">
        <f>I16*H16</f>
        <v>0</v>
      </c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</row>
    <row r="17" spans="1:40" ht="37.9" customHeight="1" x14ac:dyDescent="0.25">
      <c r="A17" s="62">
        <v>2</v>
      </c>
      <c r="B17" s="30" t="s">
        <v>108</v>
      </c>
      <c r="C17" s="8"/>
      <c r="D17" s="36" t="s">
        <v>544</v>
      </c>
      <c r="E17" s="35">
        <v>5</v>
      </c>
      <c r="F17" s="9">
        <v>12</v>
      </c>
      <c r="G17" s="157">
        <v>98.8</v>
      </c>
      <c r="H17" s="155">
        <f>F17*G17</f>
        <v>1185.5999999999999</v>
      </c>
      <c r="I17" s="9"/>
      <c r="J17" s="9">
        <f>I17*H17</f>
        <v>0</v>
      </c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</row>
    <row r="18" spans="1:40" ht="66.599999999999994" customHeight="1" x14ac:dyDescent="0.25">
      <c r="A18" s="202" t="s">
        <v>546</v>
      </c>
      <c r="B18" s="202"/>
      <c r="C18" s="202"/>
      <c r="D18" s="202"/>
      <c r="E18" s="202"/>
      <c r="F18" s="202"/>
      <c r="G18" s="202"/>
      <c r="H18" s="202"/>
      <c r="I18" s="202"/>
      <c r="J18" s="202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</row>
    <row r="19" spans="1:40" ht="82.15" customHeight="1" x14ac:dyDescent="0.3">
      <c r="A19" s="206"/>
      <c r="B19" s="206"/>
      <c r="C19" s="206"/>
      <c r="D19" s="206"/>
      <c r="E19" s="206"/>
      <c r="F19" s="206"/>
      <c r="G19" s="206"/>
      <c r="H19" s="206"/>
      <c r="I19" s="206"/>
      <c r="J19" s="206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</row>
    <row r="20" spans="1:40" ht="25.15" customHeight="1" x14ac:dyDescent="0.25">
      <c r="A20" s="203" t="s">
        <v>114</v>
      </c>
      <c r="B20" s="203"/>
      <c r="C20" s="203"/>
      <c r="D20" s="203"/>
      <c r="E20" s="203"/>
      <c r="F20" s="203"/>
      <c r="G20" s="203"/>
      <c r="H20" s="203"/>
      <c r="I20" s="39"/>
      <c r="J20" s="39"/>
      <c r="K20" s="39"/>
      <c r="L20" s="8"/>
      <c r="M20" s="8"/>
      <c r="N20" s="8"/>
      <c r="O20" s="8"/>
      <c r="P20" s="8"/>
      <c r="Q20" s="8"/>
      <c r="R20" s="8" t="s">
        <v>187</v>
      </c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</row>
    <row r="21" spans="1:40" ht="25.9" customHeight="1" x14ac:dyDescent="0.25">
      <c r="A21" s="194" t="s">
        <v>547</v>
      </c>
      <c r="B21" s="194"/>
      <c r="C21" s="194"/>
      <c r="D21" s="194"/>
      <c r="E21" s="194"/>
      <c r="F21" s="194"/>
      <c r="G21" s="194"/>
      <c r="H21" s="194"/>
      <c r="I21" s="194"/>
      <c r="J21" s="194"/>
      <c r="K21" s="39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</row>
    <row r="22" spans="1:40" ht="82.15" customHeight="1" x14ac:dyDescent="0.3">
      <c r="A22" s="175"/>
      <c r="B22" s="175"/>
      <c r="C22" s="175"/>
      <c r="D22" s="175"/>
      <c r="E22" s="175"/>
      <c r="F22" s="175"/>
      <c r="G22" s="175"/>
      <c r="H22" s="175"/>
      <c r="I22" s="175"/>
      <c r="J22" s="175"/>
      <c r="K22" s="3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</row>
    <row r="23" spans="1:40" ht="37.9" customHeight="1" x14ac:dyDescent="0.25">
      <c r="A23" s="62">
        <v>1</v>
      </c>
      <c r="B23" s="30" t="s">
        <v>108</v>
      </c>
      <c r="C23" s="8"/>
      <c r="D23" s="36" t="s">
        <v>188</v>
      </c>
      <c r="E23" s="35">
        <v>2</v>
      </c>
      <c r="F23" s="9">
        <v>16</v>
      </c>
      <c r="G23" s="157">
        <f>88*0.8</f>
        <v>70.400000000000006</v>
      </c>
      <c r="H23" s="155">
        <f>F23*G23</f>
        <v>1126.4000000000001</v>
      </c>
      <c r="I23" s="9"/>
      <c r="J23" s="9">
        <f>I23*H23</f>
        <v>0</v>
      </c>
      <c r="K23" s="39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</row>
    <row r="24" spans="1:40" ht="37.9" customHeight="1" x14ac:dyDescent="0.25">
      <c r="A24" s="62">
        <v>2</v>
      </c>
      <c r="B24" s="30" t="s">
        <v>108</v>
      </c>
      <c r="C24" s="8"/>
      <c r="D24" s="36" t="s">
        <v>189</v>
      </c>
      <c r="E24" s="35">
        <v>8</v>
      </c>
      <c r="F24" s="9">
        <v>20</v>
      </c>
      <c r="G24" s="157">
        <f>92*0.8</f>
        <v>73.600000000000009</v>
      </c>
      <c r="H24" s="155">
        <f>F24*G24</f>
        <v>1472.0000000000002</v>
      </c>
      <c r="I24" s="9"/>
      <c r="J24" s="9">
        <f>I24*H24</f>
        <v>0</v>
      </c>
      <c r="K24" s="39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</row>
    <row r="25" spans="1:40" ht="37.9" customHeight="1" x14ac:dyDescent="0.25">
      <c r="A25" s="62">
        <v>3</v>
      </c>
      <c r="B25" s="30" t="s">
        <v>108</v>
      </c>
      <c r="C25" s="8"/>
      <c r="D25" s="36" t="s">
        <v>190</v>
      </c>
      <c r="E25" s="35">
        <v>3</v>
      </c>
      <c r="F25" s="9">
        <v>20</v>
      </c>
      <c r="G25" s="157">
        <f>105*0.8</f>
        <v>84</v>
      </c>
      <c r="H25" s="155">
        <f>F25*G25</f>
        <v>1680</v>
      </c>
      <c r="I25" s="9"/>
      <c r="J25" s="9">
        <f>I25*H25</f>
        <v>0</v>
      </c>
      <c r="K25" s="39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</row>
    <row r="26" spans="1:40" ht="26.25" x14ac:dyDescent="0.25">
      <c r="A26" s="204" t="s">
        <v>191</v>
      </c>
      <c r="B26" s="204"/>
      <c r="C26" s="204"/>
      <c r="D26" s="204"/>
      <c r="E26" s="204"/>
      <c r="F26" s="204"/>
      <c r="G26" s="204"/>
      <c r="H26" s="204"/>
      <c r="I26" s="131"/>
      <c r="J26" s="131"/>
      <c r="K26" s="3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</row>
    <row r="27" spans="1:40" ht="37.9" customHeight="1" x14ac:dyDescent="0.25">
      <c r="A27" s="62">
        <v>1</v>
      </c>
      <c r="B27" s="30" t="s">
        <v>108</v>
      </c>
      <c r="C27" s="8"/>
      <c r="D27" s="36" t="s">
        <v>192</v>
      </c>
      <c r="E27" s="35">
        <v>7</v>
      </c>
      <c r="F27" s="9">
        <v>20</v>
      </c>
      <c r="G27" s="157">
        <f>97*0.8</f>
        <v>77.600000000000009</v>
      </c>
      <c r="H27" s="155">
        <f>F27*G27</f>
        <v>1552.0000000000002</v>
      </c>
      <c r="I27" s="9"/>
      <c r="J27" s="9">
        <f>I27*H27</f>
        <v>0</v>
      </c>
      <c r="K27" s="39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</row>
    <row r="28" spans="1:40" ht="37.9" customHeight="1" x14ac:dyDescent="0.25">
      <c r="A28" s="62">
        <v>2</v>
      </c>
      <c r="B28" s="30" t="s">
        <v>108</v>
      </c>
      <c r="C28" s="8"/>
      <c r="D28" s="36" t="s">
        <v>548</v>
      </c>
      <c r="E28" s="35">
        <v>9</v>
      </c>
      <c r="F28" s="9">
        <v>12</v>
      </c>
      <c r="G28" s="157">
        <f>130*0.8</f>
        <v>104</v>
      </c>
      <c r="H28" s="155">
        <f>F28*G28</f>
        <v>1248</v>
      </c>
      <c r="I28" s="9"/>
      <c r="J28" s="9">
        <f>I28*H28</f>
        <v>0</v>
      </c>
      <c r="K28" s="39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</row>
    <row r="29" spans="1:40" ht="9" customHeight="1" x14ac:dyDescent="0.35">
      <c r="A29" s="83"/>
      <c r="B29" s="127"/>
      <c r="C29" s="128"/>
      <c r="D29" s="129"/>
      <c r="E29" s="43"/>
      <c r="F29" s="43"/>
      <c r="G29" s="167"/>
      <c r="H29" s="130"/>
      <c r="I29" s="39"/>
      <c r="J29" s="39"/>
      <c r="K29" s="39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</row>
    <row r="30" spans="1:40" ht="37.9" customHeight="1" x14ac:dyDescent="0.25">
      <c r="A30" s="62">
        <v>3</v>
      </c>
      <c r="B30" s="30" t="s">
        <v>108</v>
      </c>
      <c r="C30" s="8"/>
      <c r="D30" s="36" t="s">
        <v>550</v>
      </c>
      <c r="E30" s="35">
        <v>4</v>
      </c>
      <c r="F30" s="9">
        <v>16</v>
      </c>
      <c r="G30" s="157">
        <f>109*0.8</f>
        <v>87.2</v>
      </c>
      <c r="H30" s="155">
        <f>F30*G30</f>
        <v>1395.2</v>
      </c>
      <c r="I30" s="9"/>
      <c r="J30" s="9">
        <f>I30*H30</f>
        <v>0</v>
      </c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</row>
    <row r="31" spans="1:40" ht="37.9" customHeight="1" x14ac:dyDescent="0.25">
      <c r="A31" s="62">
        <v>4</v>
      </c>
      <c r="B31" s="30" t="s">
        <v>108</v>
      </c>
      <c r="C31" s="8"/>
      <c r="D31" s="36" t="s">
        <v>549</v>
      </c>
      <c r="E31" s="35">
        <v>6</v>
      </c>
      <c r="F31" s="9">
        <v>16</v>
      </c>
      <c r="G31" s="157">
        <f>84*0.8</f>
        <v>67.2</v>
      </c>
      <c r="H31" s="155">
        <f>F31*G31</f>
        <v>1075.2</v>
      </c>
      <c r="I31" s="9">
        <v>0</v>
      </c>
      <c r="J31" s="9">
        <f>I31*H31</f>
        <v>0</v>
      </c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</row>
    <row r="32" spans="1:40" ht="12.75" customHeight="1" x14ac:dyDescent="0.25">
      <c r="A32" s="66"/>
      <c r="B32" s="76"/>
      <c r="C32" s="69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</row>
    <row r="33" spans="1:40" s="13" customFormat="1" ht="30" customHeight="1" x14ac:dyDescent="0.35">
      <c r="A33" s="45"/>
      <c r="B33" s="77" t="s">
        <v>105</v>
      </c>
      <c r="C33" s="45"/>
      <c r="D33" s="45"/>
      <c r="E33" s="45"/>
      <c r="F33" s="45"/>
      <c r="G33" s="8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</row>
    <row r="34" spans="1:40" ht="15.75" thickBot="1" x14ac:dyDescent="0.3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</row>
    <row r="35" spans="1:40" ht="30" customHeight="1" thickBot="1" x14ac:dyDescent="0.3">
      <c r="A35" s="63"/>
      <c r="B35" s="169" t="s">
        <v>0</v>
      </c>
      <c r="C35" s="170"/>
      <c r="D35" s="8"/>
      <c r="E35" s="21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</row>
    <row r="36" spans="1:40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</row>
    <row r="37" spans="1:40" x14ac:dyDescent="0.2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</row>
    <row r="38" spans="1:40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</row>
    <row r="39" spans="1:40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</row>
    <row r="40" spans="1:40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</row>
    <row r="41" spans="1:40" x14ac:dyDescent="0.2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</row>
    <row r="42" spans="1:40" x14ac:dyDescent="0.2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</row>
    <row r="43" spans="1:40" x14ac:dyDescent="0.2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</row>
    <row r="44" spans="1:40" x14ac:dyDescent="0.2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</row>
    <row r="45" spans="1:40" x14ac:dyDescent="0.2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</row>
    <row r="46" spans="1:40" x14ac:dyDescent="0.2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</row>
    <row r="47" spans="1:40" x14ac:dyDescent="0.2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</row>
    <row r="48" spans="1:40" x14ac:dyDescent="0.2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</row>
    <row r="49" spans="1:40" x14ac:dyDescent="0.2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</row>
    <row r="50" spans="1:40" x14ac:dyDescent="0.2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</row>
    <row r="51" spans="1:40" x14ac:dyDescent="0.2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</row>
    <row r="52" spans="1:40" x14ac:dyDescent="0.2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</row>
    <row r="53" spans="1:40" x14ac:dyDescent="0.2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</row>
    <row r="54" spans="1:40" x14ac:dyDescent="0.2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</row>
    <row r="55" spans="1:40" x14ac:dyDescent="0.2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</row>
    <row r="56" spans="1:40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</row>
    <row r="57" spans="1:40" x14ac:dyDescent="0.2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</row>
    <row r="58" spans="1:40" x14ac:dyDescent="0.2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</row>
    <row r="59" spans="1:40" x14ac:dyDescent="0.2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</row>
    <row r="60" spans="1:40" x14ac:dyDescent="0.2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</row>
    <row r="61" spans="1:40" x14ac:dyDescent="0.2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</row>
    <row r="62" spans="1:40" x14ac:dyDescent="0.2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</row>
    <row r="63" spans="1:40" x14ac:dyDescent="0.2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</row>
    <row r="64" spans="1:40" x14ac:dyDescent="0.2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</row>
    <row r="65" spans="1:40" x14ac:dyDescent="0.2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</row>
    <row r="66" spans="1:40" x14ac:dyDescent="0.2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</row>
    <row r="67" spans="1:40" x14ac:dyDescent="0.2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</row>
    <row r="68" spans="1:40" x14ac:dyDescent="0.2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</row>
    <row r="69" spans="1:40" x14ac:dyDescent="0.2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</row>
    <row r="70" spans="1:40" x14ac:dyDescent="0.2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</row>
    <row r="71" spans="1:40" x14ac:dyDescent="0.2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</row>
    <row r="72" spans="1:40" x14ac:dyDescent="0.2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</row>
    <row r="73" spans="1:40" x14ac:dyDescent="0.2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</row>
    <row r="74" spans="1:40" x14ac:dyDescent="0.2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</row>
    <row r="75" spans="1:40" x14ac:dyDescent="0.2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</row>
    <row r="76" spans="1:40" x14ac:dyDescent="0.2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</row>
    <row r="77" spans="1:40" x14ac:dyDescent="0.2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</row>
    <row r="78" spans="1:40" x14ac:dyDescent="0.2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</row>
    <row r="79" spans="1:40" x14ac:dyDescent="0.2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</row>
    <row r="80" spans="1:40" x14ac:dyDescent="0.2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</row>
    <row r="81" spans="1:40" x14ac:dyDescent="0.2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</row>
    <row r="82" spans="1:40" x14ac:dyDescent="0.2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</row>
    <row r="83" spans="1:40" x14ac:dyDescent="0.2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</row>
    <row r="84" spans="1:40" x14ac:dyDescent="0.2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</row>
    <row r="85" spans="1:40" x14ac:dyDescent="0.2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</row>
    <row r="86" spans="1:40" x14ac:dyDescent="0.2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</row>
    <row r="87" spans="1:40" x14ac:dyDescent="0.2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</row>
    <row r="88" spans="1:40" x14ac:dyDescent="0.2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</row>
    <row r="89" spans="1:40" x14ac:dyDescent="0.2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</row>
    <row r="90" spans="1:40" x14ac:dyDescent="0.2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</row>
    <row r="91" spans="1:40" x14ac:dyDescent="0.2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</row>
    <row r="92" spans="1:40" x14ac:dyDescent="0.2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</row>
  </sheetData>
  <mergeCells count="24">
    <mergeCell ref="A6:J6"/>
    <mergeCell ref="B35:C35"/>
    <mergeCell ref="A20:H20"/>
    <mergeCell ref="A26:H26"/>
    <mergeCell ref="A8:J8"/>
    <mergeCell ref="A7:J7"/>
    <mergeCell ref="A9:J9"/>
    <mergeCell ref="A15:J15"/>
    <mergeCell ref="A14:J14"/>
    <mergeCell ref="A18:J18"/>
    <mergeCell ref="A19:J19"/>
    <mergeCell ref="A22:J22"/>
    <mergeCell ref="A21:J21"/>
    <mergeCell ref="B1:C1"/>
    <mergeCell ref="A2:J2"/>
    <mergeCell ref="I3:J3"/>
    <mergeCell ref="H3:H5"/>
    <mergeCell ref="G3:G5"/>
    <mergeCell ref="F3:F5"/>
    <mergeCell ref="E3:E5"/>
    <mergeCell ref="D3:D5"/>
    <mergeCell ref="C3:C5"/>
    <mergeCell ref="B3:B5"/>
    <mergeCell ref="A3:A5"/>
  </mergeCells>
  <hyperlinks>
    <hyperlink ref="B1:C1" location="ЗАКАЗ!A1" display="Общая сумма ЗАКАЗА"/>
    <hyperlink ref="B35:C35" location="ЗАКАЗ!A1" display="Общая сумма ЗАКАЗА"/>
  </hyperlinks>
  <pageMargins left="0.70866141732283472" right="0.70866141732283472" top="0.74803149606299213" bottom="0.74803149606299213" header="0.31496062992125984" footer="0.31496062992125984"/>
  <pageSetup paperSize="9" scale="40" fitToHeight="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5" tint="-0.249977111117893"/>
    <pageSetUpPr fitToPage="1"/>
  </sheetPr>
  <dimension ref="A1:T97"/>
  <sheetViews>
    <sheetView showGridLines="0" tabSelected="1" zoomScale="70" zoomScaleNormal="70" workbookViewId="0">
      <pane ySplit="5" topLeftCell="A75" activePane="bottomLeft" state="frozen"/>
      <selection pane="bottomLeft" activeCell="R45" sqref="R45"/>
    </sheetView>
  </sheetViews>
  <sheetFormatPr defaultRowHeight="21" x14ac:dyDescent="0.35"/>
  <cols>
    <col min="1" max="1" width="5.7109375" style="10" customWidth="1"/>
    <col min="2" max="2" width="11.7109375" style="22" customWidth="1"/>
    <col min="3" max="3" width="19.5703125" style="5" customWidth="1"/>
    <col min="4" max="4" width="85.140625" style="32" customWidth="1"/>
    <col min="5" max="5" width="12.42578125" style="6" customWidth="1"/>
    <col min="6" max="6" width="12.42578125" style="5" customWidth="1"/>
    <col min="7" max="8" width="20.7109375" style="5" customWidth="1"/>
    <col min="9" max="10" width="9.7109375" style="5" customWidth="1"/>
    <col min="11" max="11" width="1.28515625" style="5" customWidth="1"/>
    <col min="12" max="16" width="9.140625" style="5"/>
    <col min="17" max="17" width="14.42578125" style="5" bestFit="1" customWidth="1"/>
    <col min="18" max="256" width="9.140625" style="5"/>
    <col min="257" max="257" width="6.7109375" style="5" customWidth="1"/>
    <col min="258" max="258" width="12.7109375" style="5" customWidth="1"/>
    <col min="259" max="259" width="11.7109375" style="5" customWidth="1"/>
    <col min="260" max="260" width="34" style="5" customWidth="1"/>
    <col min="261" max="261" width="9.140625" style="5" customWidth="1"/>
    <col min="262" max="263" width="13.5703125" style="5" customWidth="1"/>
    <col min="264" max="264" width="23.28515625" style="5" customWidth="1"/>
    <col min="265" max="265" width="9.28515625" style="5" bestFit="1" customWidth="1"/>
    <col min="266" max="266" width="13" style="5" customWidth="1"/>
    <col min="267" max="512" width="9.140625" style="5"/>
    <col min="513" max="513" width="6.7109375" style="5" customWidth="1"/>
    <col min="514" max="514" width="12.7109375" style="5" customWidth="1"/>
    <col min="515" max="515" width="11.7109375" style="5" customWidth="1"/>
    <col min="516" max="516" width="34" style="5" customWidth="1"/>
    <col min="517" max="517" width="9.140625" style="5" customWidth="1"/>
    <col min="518" max="519" width="13.5703125" style="5" customWidth="1"/>
    <col min="520" max="520" width="23.28515625" style="5" customWidth="1"/>
    <col min="521" max="521" width="9.28515625" style="5" bestFit="1" customWidth="1"/>
    <col min="522" max="522" width="13" style="5" customWidth="1"/>
    <col min="523" max="768" width="9.140625" style="5"/>
    <col min="769" max="769" width="6.7109375" style="5" customWidth="1"/>
    <col min="770" max="770" width="12.7109375" style="5" customWidth="1"/>
    <col min="771" max="771" width="11.7109375" style="5" customWidth="1"/>
    <col min="772" max="772" width="34" style="5" customWidth="1"/>
    <col min="773" max="773" width="9.140625" style="5" customWidth="1"/>
    <col min="774" max="775" width="13.5703125" style="5" customWidth="1"/>
    <col min="776" max="776" width="23.28515625" style="5" customWidth="1"/>
    <col min="777" max="777" width="9.28515625" style="5" bestFit="1" customWidth="1"/>
    <col min="778" max="778" width="13" style="5" customWidth="1"/>
    <col min="779" max="1024" width="9.140625" style="5"/>
    <col min="1025" max="1025" width="6.7109375" style="5" customWidth="1"/>
    <col min="1026" max="1026" width="12.7109375" style="5" customWidth="1"/>
    <col min="1027" max="1027" width="11.7109375" style="5" customWidth="1"/>
    <col min="1028" max="1028" width="34" style="5" customWidth="1"/>
    <col min="1029" max="1029" width="9.140625" style="5" customWidth="1"/>
    <col min="1030" max="1031" width="13.5703125" style="5" customWidth="1"/>
    <col min="1032" max="1032" width="23.28515625" style="5" customWidth="1"/>
    <col min="1033" max="1033" width="9.28515625" style="5" bestFit="1" customWidth="1"/>
    <col min="1034" max="1034" width="13" style="5" customWidth="1"/>
    <col min="1035" max="1280" width="9.140625" style="5"/>
    <col min="1281" max="1281" width="6.7109375" style="5" customWidth="1"/>
    <col min="1282" max="1282" width="12.7109375" style="5" customWidth="1"/>
    <col min="1283" max="1283" width="11.7109375" style="5" customWidth="1"/>
    <col min="1284" max="1284" width="34" style="5" customWidth="1"/>
    <col min="1285" max="1285" width="9.140625" style="5" customWidth="1"/>
    <col min="1286" max="1287" width="13.5703125" style="5" customWidth="1"/>
    <col min="1288" max="1288" width="23.28515625" style="5" customWidth="1"/>
    <col min="1289" max="1289" width="9.28515625" style="5" bestFit="1" customWidth="1"/>
    <col min="1290" max="1290" width="13" style="5" customWidth="1"/>
    <col min="1291" max="1536" width="9.140625" style="5"/>
    <col min="1537" max="1537" width="6.7109375" style="5" customWidth="1"/>
    <col min="1538" max="1538" width="12.7109375" style="5" customWidth="1"/>
    <col min="1539" max="1539" width="11.7109375" style="5" customWidth="1"/>
    <col min="1540" max="1540" width="34" style="5" customWidth="1"/>
    <col min="1541" max="1541" width="9.140625" style="5" customWidth="1"/>
    <col min="1542" max="1543" width="13.5703125" style="5" customWidth="1"/>
    <col min="1544" max="1544" width="23.28515625" style="5" customWidth="1"/>
    <col min="1545" max="1545" width="9.28515625" style="5" bestFit="1" customWidth="1"/>
    <col min="1546" max="1546" width="13" style="5" customWidth="1"/>
    <col min="1547" max="1792" width="9.140625" style="5"/>
    <col min="1793" max="1793" width="6.7109375" style="5" customWidth="1"/>
    <col min="1794" max="1794" width="12.7109375" style="5" customWidth="1"/>
    <col min="1795" max="1795" width="11.7109375" style="5" customWidth="1"/>
    <col min="1796" max="1796" width="34" style="5" customWidth="1"/>
    <col min="1797" max="1797" width="9.140625" style="5" customWidth="1"/>
    <col min="1798" max="1799" width="13.5703125" style="5" customWidth="1"/>
    <col min="1800" max="1800" width="23.28515625" style="5" customWidth="1"/>
    <col min="1801" max="1801" width="9.28515625" style="5" bestFit="1" customWidth="1"/>
    <col min="1802" max="1802" width="13" style="5" customWidth="1"/>
    <col min="1803" max="2048" width="9.140625" style="5"/>
    <col min="2049" max="2049" width="6.7109375" style="5" customWidth="1"/>
    <col min="2050" max="2050" width="12.7109375" style="5" customWidth="1"/>
    <col min="2051" max="2051" width="11.7109375" style="5" customWidth="1"/>
    <col min="2052" max="2052" width="34" style="5" customWidth="1"/>
    <col min="2053" max="2053" width="9.140625" style="5" customWidth="1"/>
    <col min="2054" max="2055" width="13.5703125" style="5" customWidth="1"/>
    <col min="2056" max="2056" width="23.28515625" style="5" customWidth="1"/>
    <col min="2057" max="2057" width="9.28515625" style="5" bestFit="1" customWidth="1"/>
    <col min="2058" max="2058" width="13" style="5" customWidth="1"/>
    <col min="2059" max="2304" width="9.140625" style="5"/>
    <col min="2305" max="2305" width="6.7109375" style="5" customWidth="1"/>
    <col min="2306" max="2306" width="12.7109375" style="5" customWidth="1"/>
    <col min="2307" max="2307" width="11.7109375" style="5" customWidth="1"/>
    <col min="2308" max="2308" width="34" style="5" customWidth="1"/>
    <col min="2309" max="2309" width="9.140625" style="5" customWidth="1"/>
    <col min="2310" max="2311" width="13.5703125" style="5" customWidth="1"/>
    <col min="2312" max="2312" width="23.28515625" style="5" customWidth="1"/>
    <col min="2313" max="2313" width="9.28515625" style="5" bestFit="1" customWidth="1"/>
    <col min="2314" max="2314" width="13" style="5" customWidth="1"/>
    <col min="2315" max="2560" width="9.140625" style="5"/>
    <col min="2561" max="2561" width="6.7109375" style="5" customWidth="1"/>
    <col min="2562" max="2562" width="12.7109375" style="5" customWidth="1"/>
    <col min="2563" max="2563" width="11.7109375" style="5" customWidth="1"/>
    <col min="2564" max="2564" width="34" style="5" customWidth="1"/>
    <col min="2565" max="2565" width="9.140625" style="5" customWidth="1"/>
    <col min="2566" max="2567" width="13.5703125" style="5" customWidth="1"/>
    <col min="2568" max="2568" width="23.28515625" style="5" customWidth="1"/>
    <col min="2569" max="2569" width="9.28515625" style="5" bestFit="1" customWidth="1"/>
    <col min="2570" max="2570" width="13" style="5" customWidth="1"/>
    <col min="2571" max="2816" width="9.140625" style="5"/>
    <col min="2817" max="2817" width="6.7109375" style="5" customWidth="1"/>
    <col min="2818" max="2818" width="12.7109375" style="5" customWidth="1"/>
    <col min="2819" max="2819" width="11.7109375" style="5" customWidth="1"/>
    <col min="2820" max="2820" width="34" style="5" customWidth="1"/>
    <col min="2821" max="2821" width="9.140625" style="5" customWidth="1"/>
    <col min="2822" max="2823" width="13.5703125" style="5" customWidth="1"/>
    <col min="2824" max="2824" width="23.28515625" style="5" customWidth="1"/>
    <col min="2825" max="2825" width="9.28515625" style="5" bestFit="1" customWidth="1"/>
    <col min="2826" max="2826" width="13" style="5" customWidth="1"/>
    <col min="2827" max="3072" width="9.140625" style="5"/>
    <col min="3073" max="3073" width="6.7109375" style="5" customWidth="1"/>
    <col min="3074" max="3074" width="12.7109375" style="5" customWidth="1"/>
    <col min="3075" max="3075" width="11.7109375" style="5" customWidth="1"/>
    <col min="3076" max="3076" width="34" style="5" customWidth="1"/>
    <col min="3077" max="3077" width="9.140625" style="5" customWidth="1"/>
    <col min="3078" max="3079" width="13.5703125" style="5" customWidth="1"/>
    <col min="3080" max="3080" width="23.28515625" style="5" customWidth="1"/>
    <col min="3081" max="3081" width="9.28515625" style="5" bestFit="1" customWidth="1"/>
    <col min="3082" max="3082" width="13" style="5" customWidth="1"/>
    <col min="3083" max="3328" width="9.140625" style="5"/>
    <col min="3329" max="3329" width="6.7109375" style="5" customWidth="1"/>
    <col min="3330" max="3330" width="12.7109375" style="5" customWidth="1"/>
    <col min="3331" max="3331" width="11.7109375" style="5" customWidth="1"/>
    <col min="3332" max="3332" width="34" style="5" customWidth="1"/>
    <col min="3333" max="3333" width="9.140625" style="5" customWidth="1"/>
    <col min="3334" max="3335" width="13.5703125" style="5" customWidth="1"/>
    <col min="3336" max="3336" width="23.28515625" style="5" customWidth="1"/>
    <col min="3337" max="3337" width="9.28515625" style="5" bestFit="1" customWidth="1"/>
    <col min="3338" max="3338" width="13" style="5" customWidth="1"/>
    <col min="3339" max="3584" width="9.140625" style="5"/>
    <col min="3585" max="3585" width="6.7109375" style="5" customWidth="1"/>
    <col min="3586" max="3586" width="12.7109375" style="5" customWidth="1"/>
    <col min="3587" max="3587" width="11.7109375" style="5" customWidth="1"/>
    <col min="3588" max="3588" width="34" style="5" customWidth="1"/>
    <col min="3589" max="3589" width="9.140625" style="5" customWidth="1"/>
    <col min="3590" max="3591" width="13.5703125" style="5" customWidth="1"/>
    <col min="3592" max="3592" width="23.28515625" style="5" customWidth="1"/>
    <col min="3593" max="3593" width="9.28515625" style="5" bestFit="1" customWidth="1"/>
    <col min="3594" max="3594" width="13" style="5" customWidth="1"/>
    <col min="3595" max="3840" width="9.140625" style="5"/>
    <col min="3841" max="3841" width="6.7109375" style="5" customWidth="1"/>
    <col min="3842" max="3842" width="12.7109375" style="5" customWidth="1"/>
    <col min="3843" max="3843" width="11.7109375" style="5" customWidth="1"/>
    <col min="3844" max="3844" width="34" style="5" customWidth="1"/>
    <col min="3845" max="3845" width="9.140625" style="5" customWidth="1"/>
    <col min="3846" max="3847" width="13.5703125" style="5" customWidth="1"/>
    <col min="3848" max="3848" width="23.28515625" style="5" customWidth="1"/>
    <col min="3849" max="3849" width="9.28515625" style="5" bestFit="1" customWidth="1"/>
    <col min="3850" max="3850" width="13" style="5" customWidth="1"/>
    <col min="3851" max="4096" width="9.140625" style="5"/>
    <col min="4097" max="4097" width="6.7109375" style="5" customWidth="1"/>
    <col min="4098" max="4098" width="12.7109375" style="5" customWidth="1"/>
    <col min="4099" max="4099" width="11.7109375" style="5" customWidth="1"/>
    <col min="4100" max="4100" width="34" style="5" customWidth="1"/>
    <col min="4101" max="4101" width="9.140625" style="5" customWidth="1"/>
    <col min="4102" max="4103" width="13.5703125" style="5" customWidth="1"/>
    <col min="4104" max="4104" width="23.28515625" style="5" customWidth="1"/>
    <col min="4105" max="4105" width="9.28515625" style="5" bestFit="1" customWidth="1"/>
    <col min="4106" max="4106" width="13" style="5" customWidth="1"/>
    <col min="4107" max="4352" width="9.140625" style="5"/>
    <col min="4353" max="4353" width="6.7109375" style="5" customWidth="1"/>
    <col min="4354" max="4354" width="12.7109375" style="5" customWidth="1"/>
    <col min="4355" max="4355" width="11.7109375" style="5" customWidth="1"/>
    <col min="4356" max="4356" width="34" style="5" customWidth="1"/>
    <col min="4357" max="4357" width="9.140625" style="5" customWidth="1"/>
    <col min="4358" max="4359" width="13.5703125" style="5" customWidth="1"/>
    <col min="4360" max="4360" width="23.28515625" style="5" customWidth="1"/>
    <col min="4361" max="4361" width="9.28515625" style="5" bestFit="1" customWidth="1"/>
    <col min="4362" max="4362" width="13" style="5" customWidth="1"/>
    <col min="4363" max="4608" width="9.140625" style="5"/>
    <col min="4609" max="4609" width="6.7109375" style="5" customWidth="1"/>
    <col min="4610" max="4610" width="12.7109375" style="5" customWidth="1"/>
    <col min="4611" max="4611" width="11.7109375" style="5" customWidth="1"/>
    <col min="4612" max="4612" width="34" style="5" customWidth="1"/>
    <col min="4613" max="4613" width="9.140625" style="5" customWidth="1"/>
    <col min="4614" max="4615" width="13.5703125" style="5" customWidth="1"/>
    <col min="4616" max="4616" width="23.28515625" style="5" customWidth="1"/>
    <col min="4617" max="4617" width="9.28515625" style="5" bestFit="1" customWidth="1"/>
    <col min="4618" max="4618" width="13" style="5" customWidth="1"/>
    <col min="4619" max="4864" width="9.140625" style="5"/>
    <col min="4865" max="4865" width="6.7109375" style="5" customWidth="1"/>
    <col min="4866" max="4866" width="12.7109375" style="5" customWidth="1"/>
    <col min="4867" max="4867" width="11.7109375" style="5" customWidth="1"/>
    <col min="4868" max="4868" width="34" style="5" customWidth="1"/>
    <col min="4869" max="4869" width="9.140625" style="5" customWidth="1"/>
    <col min="4870" max="4871" width="13.5703125" style="5" customWidth="1"/>
    <col min="4872" max="4872" width="23.28515625" style="5" customWidth="1"/>
    <col min="4873" max="4873" width="9.28515625" style="5" bestFit="1" customWidth="1"/>
    <col min="4874" max="4874" width="13" style="5" customWidth="1"/>
    <col min="4875" max="5120" width="9.140625" style="5"/>
    <col min="5121" max="5121" width="6.7109375" style="5" customWidth="1"/>
    <col min="5122" max="5122" width="12.7109375" style="5" customWidth="1"/>
    <col min="5123" max="5123" width="11.7109375" style="5" customWidth="1"/>
    <col min="5124" max="5124" width="34" style="5" customWidth="1"/>
    <col min="5125" max="5125" width="9.140625" style="5" customWidth="1"/>
    <col min="5126" max="5127" width="13.5703125" style="5" customWidth="1"/>
    <col min="5128" max="5128" width="23.28515625" style="5" customWidth="1"/>
    <col min="5129" max="5129" width="9.28515625" style="5" bestFit="1" customWidth="1"/>
    <col min="5130" max="5130" width="13" style="5" customWidth="1"/>
    <col min="5131" max="5376" width="9.140625" style="5"/>
    <col min="5377" max="5377" width="6.7109375" style="5" customWidth="1"/>
    <col min="5378" max="5378" width="12.7109375" style="5" customWidth="1"/>
    <col min="5379" max="5379" width="11.7109375" style="5" customWidth="1"/>
    <col min="5380" max="5380" width="34" style="5" customWidth="1"/>
    <col min="5381" max="5381" width="9.140625" style="5" customWidth="1"/>
    <col min="5382" max="5383" width="13.5703125" style="5" customWidth="1"/>
    <col min="5384" max="5384" width="23.28515625" style="5" customWidth="1"/>
    <col min="5385" max="5385" width="9.28515625" style="5" bestFit="1" customWidth="1"/>
    <col min="5386" max="5386" width="13" style="5" customWidth="1"/>
    <col min="5387" max="5632" width="9.140625" style="5"/>
    <col min="5633" max="5633" width="6.7109375" style="5" customWidth="1"/>
    <col min="5634" max="5634" width="12.7109375" style="5" customWidth="1"/>
    <col min="5635" max="5635" width="11.7109375" style="5" customWidth="1"/>
    <col min="5636" max="5636" width="34" style="5" customWidth="1"/>
    <col min="5637" max="5637" width="9.140625" style="5" customWidth="1"/>
    <col min="5638" max="5639" width="13.5703125" style="5" customWidth="1"/>
    <col min="5640" max="5640" width="23.28515625" style="5" customWidth="1"/>
    <col min="5641" max="5641" width="9.28515625" style="5" bestFit="1" customWidth="1"/>
    <col min="5642" max="5642" width="13" style="5" customWidth="1"/>
    <col min="5643" max="5888" width="9.140625" style="5"/>
    <col min="5889" max="5889" width="6.7109375" style="5" customWidth="1"/>
    <col min="5890" max="5890" width="12.7109375" style="5" customWidth="1"/>
    <col min="5891" max="5891" width="11.7109375" style="5" customWidth="1"/>
    <col min="5892" max="5892" width="34" style="5" customWidth="1"/>
    <col min="5893" max="5893" width="9.140625" style="5" customWidth="1"/>
    <col min="5894" max="5895" width="13.5703125" style="5" customWidth="1"/>
    <col min="5896" max="5896" width="23.28515625" style="5" customWidth="1"/>
    <col min="5897" max="5897" width="9.28515625" style="5" bestFit="1" customWidth="1"/>
    <col min="5898" max="5898" width="13" style="5" customWidth="1"/>
    <col min="5899" max="6144" width="9.140625" style="5"/>
    <col min="6145" max="6145" width="6.7109375" style="5" customWidth="1"/>
    <col min="6146" max="6146" width="12.7109375" style="5" customWidth="1"/>
    <col min="6147" max="6147" width="11.7109375" style="5" customWidth="1"/>
    <col min="6148" max="6148" width="34" style="5" customWidth="1"/>
    <col min="6149" max="6149" width="9.140625" style="5" customWidth="1"/>
    <col min="6150" max="6151" width="13.5703125" style="5" customWidth="1"/>
    <col min="6152" max="6152" width="23.28515625" style="5" customWidth="1"/>
    <col min="6153" max="6153" width="9.28515625" style="5" bestFit="1" customWidth="1"/>
    <col min="6154" max="6154" width="13" style="5" customWidth="1"/>
    <col min="6155" max="6400" width="9.140625" style="5"/>
    <col min="6401" max="6401" width="6.7109375" style="5" customWidth="1"/>
    <col min="6402" max="6402" width="12.7109375" style="5" customWidth="1"/>
    <col min="6403" max="6403" width="11.7109375" style="5" customWidth="1"/>
    <col min="6404" max="6404" width="34" style="5" customWidth="1"/>
    <col min="6405" max="6405" width="9.140625" style="5" customWidth="1"/>
    <col min="6406" max="6407" width="13.5703125" style="5" customWidth="1"/>
    <col min="6408" max="6408" width="23.28515625" style="5" customWidth="1"/>
    <col min="6409" max="6409" width="9.28515625" style="5" bestFit="1" customWidth="1"/>
    <col min="6410" max="6410" width="13" style="5" customWidth="1"/>
    <col min="6411" max="6656" width="9.140625" style="5"/>
    <col min="6657" max="6657" width="6.7109375" style="5" customWidth="1"/>
    <col min="6658" max="6658" width="12.7109375" style="5" customWidth="1"/>
    <col min="6659" max="6659" width="11.7109375" style="5" customWidth="1"/>
    <col min="6660" max="6660" width="34" style="5" customWidth="1"/>
    <col min="6661" max="6661" width="9.140625" style="5" customWidth="1"/>
    <col min="6662" max="6663" width="13.5703125" style="5" customWidth="1"/>
    <col min="6664" max="6664" width="23.28515625" style="5" customWidth="1"/>
    <col min="6665" max="6665" width="9.28515625" style="5" bestFit="1" customWidth="1"/>
    <col min="6666" max="6666" width="13" style="5" customWidth="1"/>
    <col min="6667" max="6912" width="9.140625" style="5"/>
    <col min="6913" max="6913" width="6.7109375" style="5" customWidth="1"/>
    <col min="6914" max="6914" width="12.7109375" style="5" customWidth="1"/>
    <col min="6915" max="6915" width="11.7109375" style="5" customWidth="1"/>
    <col min="6916" max="6916" width="34" style="5" customWidth="1"/>
    <col min="6917" max="6917" width="9.140625" style="5" customWidth="1"/>
    <col min="6918" max="6919" width="13.5703125" style="5" customWidth="1"/>
    <col min="6920" max="6920" width="23.28515625" style="5" customWidth="1"/>
    <col min="6921" max="6921" width="9.28515625" style="5" bestFit="1" customWidth="1"/>
    <col min="6922" max="6922" width="13" style="5" customWidth="1"/>
    <col min="6923" max="7168" width="9.140625" style="5"/>
    <col min="7169" max="7169" width="6.7109375" style="5" customWidth="1"/>
    <col min="7170" max="7170" width="12.7109375" style="5" customWidth="1"/>
    <col min="7171" max="7171" width="11.7109375" style="5" customWidth="1"/>
    <col min="7172" max="7172" width="34" style="5" customWidth="1"/>
    <col min="7173" max="7173" width="9.140625" style="5" customWidth="1"/>
    <col min="7174" max="7175" width="13.5703125" style="5" customWidth="1"/>
    <col min="7176" max="7176" width="23.28515625" style="5" customWidth="1"/>
    <col min="7177" max="7177" width="9.28515625" style="5" bestFit="1" customWidth="1"/>
    <col min="7178" max="7178" width="13" style="5" customWidth="1"/>
    <col min="7179" max="7424" width="9.140625" style="5"/>
    <col min="7425" max="7425" width="6.7109375" style="5" customWidth="1"/>
    <col min="7426" max="7426" width="12.7109375" style="5" customWidth="1"/>
    <col min="7427" max="7427" width="11.7109375" style="5" customWidth="1"/>
    <col min="7428" max="7428" width="34" style="5" customWidth="1"/>
    <col min="7429" max="7429" width="9.140625" style="5" customWidth="1"/>
    <col min="7430" max="7431" width="13.5703125" style="5" customWidth="1"/>
    <col min="7432" max="7432" width="23.28515625" style="5" customWidth="1"/>
    <col min="7433" max="7433" width="9.28515625" style="5" bestFit="1" customWidth="1"/>
    <col min="7434" max="7434" width="13" style="5" customWidth="1"/>
    <col min="7435" max="7680" width="9.140625" style="5"/>
    <col min="7681" max="7681" width="6.7109375" style="5" customWidth="1"/>
    <col min="7682" max="7682" width="12.7109375" style="5" customWidth="1"/>
    <col min="7683" max="7683" width="11.7109375" style="5" customWidth="1"/>
    <col min="7684" max="7684" width="34" style="5" customWidth="1"/>
    <col min="7685" max="7685" width="9.140625" style="5" customWidth="1"/>
    <col min="7686" max="7687" width="13.5703125" style="5" customWidth="1"/>
    <col min="7688" max="7688" width="23.28515625" style="5" customWidth="1"/>
    <col min="7689" max="7689" width="9.28515625" style="5" bestFit="1" customWidth="1"/>
    <col min="7690" max="7690" width="13" style="5" customWidth="1"/>
    <col min="7691" max="7936" width="9.140625" style="5"/>
    <col min="7937" max="7937" width="6.7109375" style="5" customWidth="1"/>
    <col min="7938" max="7938" width="12.7109375" style="5" customWidth="1"/>
    <col min="7939" max="7939" width="11.7109375" style="5" customWidth="1"/>
    <col min="7940" max="7940" width="34" style="5" customWidth="1"/>
    <col min="7941" max="7941" width="9.140625" style="5" customWidth="1"/>
    <col min="7942" max="7943" width="13.5703125" style="5" customWidth="1"/>
    <col min="7944" max="7944" width="23.28515625" style="5" customWidth="1"/>
    <col min="7945" max="7945" width="9.28515625" style="5" bestFit="1" customWidth="1"/>
    <col min="7946" max="7946" width="13" style="5" customWidth="1"/>
    <col min="7947" max="8192" width="9.140625" style="5"/>
    <col min="8193" max="8193" width="6.7109375" style="5" customWidth="1"/>
    <col min="8194" max="8194" width="12.7109375" style="5" customWidth="1"/>
    <col min="8195" max="8195" width="11.7109375" style="5" customWidth="1"/>
    <col min="8196" max="8196" width="34" style="5" customWidth="1"/>
    <col min="8197" max="8197" width="9.140625" style="5" customWidth="1"/>
    <col min="8198" max="8199" width="13.5703125" style="5" customWidth="1"/>
    <col min="8200" max="8200" width="23.28515625" style="5" customWidth="1"/>
    <col min="8201" max="8201" width="9.28515625" style="5" bestFit="1" customWidth="1"/>
    <col min="8202" max="8202" width="13" style="5" customWidth="1"/>
    <col min="8203" max="8448" width="9.140625" style="5"/>
    <col min="8449" max="8449" width="6.7109375" style="5" customWidth="1"/>
    <col min="8450" max="8450" width="12.7109375" style="5" customWidth="1"/>
    <col min="8451" max="8451" width="11.7109375" style="5" customWidth="1"/>
    <col min="8452" max="8452" width="34" style="5" customWidth="1"/>
    <col min="8453" max="8453" width="9.140625" style="5" customWidth="1"/>
    <col min="8454" max="8455" width="13.5703125" style="5" customWidth="1"/>
    <col min="8456" max="8456" width="23.28515625" style="5" customWidth="1"/>
    <col min="8457" max="8457" width="9.28515625" style="5" bestFit="1" customWidth="1"/>
    <col min="8458" max="8458" width="13" style="5" customWidth="1"/>
    <col min="8459" max="8704" width="9.140625" style="5"/>
    <col min="8705" max="8705" width="6.7109375" style="5" customWidth="1"/>
    <col min="8706" max="8706" width="12.7109375" style="5" customWidth="1"/>
    <col min="8707" max="8707" width="11.7109375" style="5" customWidth="1"/>
    <col min="8708" max="8708" width="34" style="5" customWidth="1"/>
    <col min="8709" max="8709" width="9.140625" style="5" customWidth="1"/>
    <col min="8710" max="8711" width="13.5703125" style="5" customWidth="1"/>
    <col min="8712" max="8712" width="23.28515625" style="5" customWidth="1"/>
    <col min="8713" max="8713" width="9.28515625" style="5" bestFit="1" customWidth="1"/>
    <col min="8714" max="8714" width="13" style="5" customWidth="1"/>
    <col min="8715" max="8960" width="9.140625" style="5"/>
    <col min="8961" max="8961" width="6.7109375" style="5" customWidth="1"/>
    <col min="8962" max="8962" width="12.7109375" style="5" customWidth="1"/>
    <col min="8963" max="8963" width="11.7109375" style="5" customWidth="1"/>
    <col min="8964" max="8964" width="34" style="5" customWidth="1"/>
    <col min="8965" max="8965" width="9.140625" style="5" customWidth="1"/>
    <col min="8966" max="8967" width="13.5703125" style="5" customWidth="1"/>
    <col min="8968" max="8968" width="23.28515625" style="5" customWidth="1"/>
    <col min="8969" max="8969" width="9.28515625" style="5" bestFit="1" customWidth="1"/>
    <col min="8970" max="8970" width="13" style="5" customWidth="1"/>
    <col min="8971" max="9216" width="9.140625" style="5"/>
    <col min="9217" max="9217" width="6.7109375" style="5" customWidth="1"/>
    <col min="9218" max="9218" width="12.7109375" style="5" customWidth="1"/>
    <col min="9219" max="9219" width="11.7109375" style="5" customWidth="1"/>
    <col min="9220" max="9220" width="34" style="5" customWidth="1"/>
    <col min="9221" max="9221" width="9.140625" style="5" customWidth="1"/>
    <col min="9222" max="9223" width="13.5703125" style="5" customWidth="1"/>
    <col min="9224" max="9224" width="23.28515625" style="5" customWidth="1"/>
    <col min="9225" max="9225" width="9.28515625" style="5" bestFit="1" customWidth="1"/>
    <col min="9226" max="9226" width="13" style="5" customWidth="1"/>
    <col min="9227" max="9472" width="9.140625" style="5"/>
    <col min="9473" max="9473" width="6.7109375" style="5" customWidth="1"/>
    <col min="9474" max="9474" width="12.7109375" style="5" customWidth="1"/>
    <col min="9475" max="9475" width="11.7109375" style="5" customWidth="1"/>
    <col min="9476" max="9476" width="34" style="5" customWidth="1"/>
    <col min="9477" max="9477" width="9.140625" style="5" customWidth="1"/>
    <col min="9478" max="9479" width="13.5703125" style="5" customWidth="1"/>
    <col min="9480" max="9480" width="23.28515625" style="5" customWidth="1"/>
    <col min="9481" max="9481" width="9.28515625" style="5" bestFit="1" customWidth="1"/>
    <col min="9482" max="9482" width="13" style="5" customWidth="1"/>
    <col min="9483" max="9728" width="9.140625" style="5"/>
    <col min="9729" max="9729" width="6.7109375" style="5" customWidth="1"/>
    <col min="9730" max="9730" width="12.7109375" style="5" customWidth="1"/>
    <col min="9731" max="9731" width="11.7109375" style="5" customWidth="1"/>
    <col min="9732" max="9732" width="34" style="5" customWidth="1"/>
    <col min="9733" max="9733" width="9.140625" style="5" customWidth="1"/>
    <col min="9734" max="9735" width="13.5703125" style="5" customWidth="1"/>
    <col min="9736" max="9736" width="23.28515625" style="5" customWidth="1"/>
    <col min="9737" max="9737" width="9.28515625" style="5" bestFit="1" customWidth="1"/>
    <col min="9738" max="9738" width="13" style="5" customWidth="1"/>
    <col min="9739" max="9984" width="9.140625" style="5"/>
    <col min="9985" max="9985" width="6.7109375" style="5" customWidth="1"/>
    <col min="9986" max="9986" width="12.7109375" style="5" customWidth="1"/>
    <col min="9987" max="9987" width="11.7109375" style="5" customWidth="1"/>
    <col min="9988" max="9988" width="34" style="5" customWidth="1"/>
    <col min="9989" max="9989" width="9.140625" style="5" customWidth="1"/>
    <col min="9990" max="9991" width="13.5703125" style="5" customWidth="1"/>
    <col min="9992" max="9992" width="23.28515625" style="5" customWidth="1"/>
    <col min="9993" max="9993" width="9.28515625" style="5" bestFit="1" customWidth="1"/>
    <col min="9994" max="9994" width="13" style="5" customWidth="1"/>
    <col min="9995" max="10240" width="9.140625" style="5"/>
    <col min="10241" max="10241" width="6.7109375" style="5" customWidth="1"/>
    <col min="10242" max="10242" width="12.7109375" style="5" customWidth="1"/>
    <col min="10243" max="10243" width="11.7109375" style="5" customWidth="1"/>
    <col min="10244" max="10244" width="34" style="5" customWidth="1"/>
    <col min="10245" max="10245" width="9.140625" style="5" customWidth="1"/>
    <col min="10246" max="10247" width="13.5703125" style="5" customWidth="1"/>
    <col min="10248" max="10248" width="23.28515625" style="5" customWidth="1"/>
    <col min="10249" max="10249" width="9.28515625" style="5" bestFit="1" customWidth="1"/>
    <col min="10250" max="10250" width="13" style="5" customWidth="1"/>
    <col min="10251" max="10496" width="9.140625" style="5"/>
    <col min="10497" max="10497" width="6.7109375" style="5" customWidth="1"/>
    <col min="10498" max="10498" width="12.7109375" style="5" customWidth="1"/>
    <col min="10499" max="10499" width="11.7109375" style="5" customWidth="1"/>
    <col min="10500" max="10500" width="34" style="5" customWidth="1"/>
    <col min="10501" max="10501" width="9.140625" style="5" customWidth="1"/>
    <col min="10502" max="10503" width="13.5703125" style="5" customWidth="1"/>
    <col min="10504" max="10504" width="23.28515625" style="5" customWidth="1"/>
    <col min="10505" max="10505" width="9.28515625" style="5" bestFit="1" customWidth="1"/>
    <col min="10506" max="10506" width="13" style="5" customWidth="1"/>
    <col min="10507" max="10752" width="9.140625" style="5"/>
    <col min="10753" max="10753" width="6.7109375" style="5" customWidth="1"/>
    <col min="10754" max="10754" width="12.7109375" style="5" customWidth="1"/>
    <col min="10755" max="10755" width="11.7109375" style="5" customWidth="1"/>
    <col min="10756" max="10756" width="34" style="5" customWidth="1"/>
    <col min="10757" max="10757" width="9.140625" style="5" customWidth="1"/>
    <col min="10758" max="10759" width="13.5703125" style="5" customWidth="1"/>
    <col min="10760" max="10760" width="23.28515625" style="5" customWidth="1"/>
    <col min="10761" max="10761" width="9.28515625" style="5" bestFit="1" customWidth="1"/>
    <col min="10762" max="10762" width="13" style="5" customWidth="1"/>
    <col min="10763" max="11008" width="9.140625" style="5"/>
    <col min="11009" max="11009" width="6.7109375" style="5" customWidth="1"/>
    <col min="11010" max="11010" width="12.7109375" style="5" customWidth="1"/>
    <col min="11011" max="11011" width="11.7109375" style="5" customWidth="1"/>
    <col min="11012" max="11012" width="34" style="5" customWidth="1"/>
    <col min="11013" max="11013" width="9.140625" style="5" customWidth="1"/>
    <col min="11014" max="11015" width="13.5703125" style="5" customWidth="1"/>
    <col min="11016" max="11016" width="23.28515625" style="5" customWidth="1"/>
    <col min="11017" max="11017" width="9.28515625" style="5" bestFit="1" customWidth="1"/>
    <col min="11018" max="11018" width="13" style="5" customWidth="1"/>
    <col min="11019" max="11264" width="9.140625" style="5"/>
    <col min="11265" max="11265" width="6.7109375" style="5" customWidth="1"/>
    <col min="11266" max="11266" width="12.7109375" style="5" customWidth="1"/>
    <col min="11267" max="11267" width="11.7109375" style="5" customWidth="1"/>
    <col min="11268" max="11268" width="34" style="5" customWidth="1"/>
    <col min="11269" max="11269" width="9.140625" style="5" customWidth="1"/>
    <col min="11270" max="11271" width="13.5703125" style="5" customWidth="1"/>
    <col min="11272" max="11272" width="23.28515625" style="5" customWidth="1"/>
    <col min="11273" max="11273" width="9.28515625" style="5" bestFit="1" customWidth="1"/>
    <col min="11274" max="11274" width="13" style="5" customWidth="1"/>
    <col min="11275" max="11520" width="9.140625" style="5"/>
    <col min="11521" max="11521" width="6.7109375" style="5" customWidth="1"/>
    <col min="11522" max="11522" width="12.7109375" style="5" customWidth="1"/>
    <col min="11523" max="11523" width="11.7109375" style="5" customWidth="1"/>
    <col min="11524" max="11524" width="34" style="5" customWidth="1"/>
    <col min="11525" max="11525" width="9.140625" style="5" customWidth="1"/>
    <col min="11526" max="11527" width="13.5703125" style="5" customWidth="1"/>
    <col min="11528" max="11528" width="23.28515625" style="5" customWidth="1"/>
    <col min="11529" max="11529" width="9.28515625" style="5" bestFit="1" customWidth="1"/>
    <col min="11530" max="11530" width="13" style="5" customWidth="1"/>
    <col min="11531" max="11776" width="9.140625" style="5"/>
    <col min="11777" max="11777" width="6.7109375" style="5" customWidth="1"/>
    <col min="11778" max="11778" width="12.7109375" style="5" customWidth="1"/>
    <col min="11779" max="11779" width="11.7109375" style="5" customWidth="1"/>
    <col min="11780" max="11780" width="34" style="5" customWidth="1"/>
    <col min="11781" max="11781" width="9.140625" style="5" customWidth="1"/>
    <col min="11782" max="11783" width="13.5703125" style="5" customWidth="1"/>
    <col min="11784" max="11784" width="23.28515625" style="5" customWidth="1"/>
    <col min="11785" max="11785" width="9.28515625" style="5" bestFit="1" customWidth="1"/>
    <col min="11786" max="11786" width="13" style="5" customWidth="1"/>
    <col min="11787" max="12032" width="9.140625" style="5"/>
    <col min="12033" max="12033" width="6.7109375" style="5" customWidth="1"/>
    <col min="12034" max="12034" width="12.7109375" style="5" customWidth="1"/>
    <col min="12035" max="12035" width="11.7109375" style="5" customWidth="1"/>
    <col min="12036" max="12036" width="34" style="5" customWidth="1"/>
    <col min="12037" max="12037" width="9.140625" style="5" customWidth="1"/>
    <col min="12038" max="12039" width="13.5703125" style="5" customWidth="1"/>
    <col min="12040" max="12040" width="23.28515625" style="5" customWidth="1"/>
    <col min="12041" max="12041" width="9.28515625" style="5" bestFit="1" customWidth="1"/>
    <col min="12042" max="12042" width="13" style="5" customWidth="1"/>
    <col min="12043" max="12288" width="9.140625" style="5"/>
    <col min="12289" max="12289" width="6.7109375" style="5" customWidth="1"/>
    <col min="12290" max="12290" width="12.7109375" style="5" customWidth="1"/>
    <col min="12291" max="12291" width="11.7109375" style="5" customWidth="1"/>
    <col min="12292" max="12292" width="34" style="5" customWidth="1"/>
    <col min="12293" max="12293" width="9.140625" style="5" customWidth="1"/>
    <col min="12294" max="12295" width="13.5703125" style="5" customWidth="1"/>
    <col min="12296" max="12296" width="23.28515625" style="5" customWidth="1"/>
    <col min="12297" max="12297" width="9.28515625" style="5" bestFit="1" customWidth="1"/>
    <col min="12298" max="12298" width="13" style="5" customWidth="1"/>
    <col min="12299" max="12544" width="9.140625" style="5"/>
    <col min="12545" max="12545" width="6.7109375" style="5" customWidth="1"/>
    <col min="12546" max="12546" width="12.7109375" style="5" customWidth="1"/>
    <col min="12547" max="12547" width="11.7109375" style="5" customWidth="1"/>
    <col min="12548" max="12548" width="34" style="5" customWidth="1"/>
    <col min="12549" max="12549" width="9.140625" style="5" customWidth="1"/>
    <col min="12550" max="12551" width="13.5703125" style="5" customWidth="1"/>
    <col min="12552" max="12552" width="23.28515625" style="5" customWidth="1"/>
    <col min="12553" max="12553" width="9.28515625" style="5" bestFit="1" customWidth="1"/>
    <col min="12554" max="12554" width="13" style="5" customWidth="1"/>
    <col min="12555" max="12800" width="9.140625" style="5"/>
    <col min="12801" max="12801" width="6.7109375" style="5" customWidth="1"/>
    <col min="12802" max="12802" width="12.7109375" style="5" customWidth="1"/>
    <col min="12803" max="12803" width="11.7109375" style="5" customWidth="1"/>
    <col min="12804" max="12804" width="34" style="5" customWidth="1"/>
    <col min="12805" max="12805" width="9.140625" style="5" customWidth="1"/>
    <col min="12806" max="12807" width="13.5703125" style="5" customWidth="1"/>
    <col min="12808" max="12808" width="23.28515625" style="5" customWidth="1"/>
    <col min="12809" max="12809" width="9.28515625" style="5" bestFit="1" customWidth="1"/>
    <col min="12810" max="12810" width="13" style="5" customWidth="1"/>
    <col min="12811" max="13056" width="9.140625" style="5"/>
    <col min="13057" max="13057" width="6.7109375" style="5" customWidth="1"/>
    <col min="13058" max="13058" width="12.7109375" style="5" customWidth="1"/>
    <col min="13059" max="13059" width="11.7109375" style="5" customWidth="1"/>
    <col min="13060" max="13060" width="34" style="5" customWidth="1"/>
    <col min="13061" max="13061" width="9.140625" style="5" customWidth="1"/>
    <col min="13062" max="13063" width="13.5703125" style="5" customWidth="1"/>
    <col min="13064" max="13064" width="23.28515625" style="5" customWidth="1"/>
    <col min="13065" max="13065" width="9.28515625" style="5" bestFit="1" customWidth="1"/>
    <col min="13066" max="13066" width="13" style="5" customWidth="1"/>
    <col min="13067" max="13312" width="9.140625" style="5"/>
    <col min="13313" max="13313" width="6.7109375" style="5" customWidth="1"/>
    <col min="13314" max="13314" width="12.7109375" style="5" customWidth="1"/>
    <col min="13315" max="13315" width="11.7109375" style="5" customWidth="1"/>
    <col min="13316" max="13316" width="34" style="5" customWidth="1"/>
    <col min="13317" max="13317" width="9.140625" style="5" customWidth="1"/>
    <col min="13318" max="13319" width="13.5703125" style="5" customWidth="1"/>
    <col min="13320" max="13320" width="23.28515625" style="5" customWidth="1"/>
    <col min="13321" max="13321" width="9.28515625" style="5" bestFit="1" customWidth="1"/>
    <col min="13322" max="13322" width="13" style="5" customWidth="1"/>
    <col min="13323" max="13568" width="9.140625" style="5"/>
    <col min="13569" max="13569" width="6.7109375" style="5" customWidth="1"/>
    <col min="13570" max="13570" width="12.7109375" style="5" customWidth="1"/>
    <col min="13571" max="13571" width="11.7109375" style="5" customWidth="1"/>
    <col min="13572" max="13572" width="34" style="5" customWidth="1"/>
    <col min="13573" max="13573" width="9.140625" style="5" customWidth="1"/>
    <col min="13574" max="13575" width="13.5703125" style="5" customWidth="1"/>
    <col min="13576" max="13576" width="23.28515625" style="5" customWidth="1"/>
    <col min="13577" max="13577" width="9.28515625" style="5" bestFit="1" customWidth="1"/>
    <col min="13578" max="13578" width="13" style="5" customWidth="1"/>
    <col min="13579" max="13824" width="9.140625" style="5"/>
    <col min="13825" max="13825" width="6.7109375" style="5" customWidth="1"/>
    <col min="13826" max="13826" width="12.7109375" style="5" customWidth="1"/>
    <col min="13827" max="13827" width="11.7109375" style="5" customWidth="1"/>
    <col min="13828" max="13828" width="34" style="5" customWidth="1"/>
    <col min="13829" max="13829" width="9.140625" style="5" customWidth="1"/>
    <col min="13830" max="13831" width="13.5703125" style="5" customWidth="1"/>
    <col min="13832" max="13832" width="23.28515625" style="5" customWidth="1"/>
    <col min="13833" max="13833" width="9.28515625" style="5" bestFit="1" customWidth="1"/>
    <col min="13834" max="13834" width="13" style="5" customWidth="1"/>
    <col min="13835" max="14080" width="9.140625" style="5"/>
    <col min="14081" max="14081" width="6.7109375" style="5" customWidth="1"/>
    <col min="14082" max="14082" width="12.7109375" style="5" customWidth="1"/>
    <col min="14083" max="14083" width="11.7109375" style="5" customWidth="1"/>
    <col min="14084" max="14084" width="34" style="5" customWidth="1"/>
    <col min="14085" max="14085" width="9.140625" style="5" customWidth="1"/>
    <col min="14086" max="14087" width="13.5703125" style="5" customWidth="1"/>
    <col min="14088" max="14088" width="23.28515625" style="5" customWidth="1"/>
    <col min="14089" max="14089" width="9.28515625" style="5" bestFit="1" customWidth="1"/>
    <col min="14090" max="14090" width="13" style="5" customWidth="1"/>
    <col min="14091" max="14336" width="9.140625" style="5"/>
    <col min="14337" max="14337" width="6.7109375" style="5" customWidth="1"/>
    <col min="14338" max="14338" width="12.7109375" style="5" customWidth="1"/>
    <col min="14339" max="14339" width="11.7109375" style="5" customWidth="1"/>
    <col min="14340" max="14340" width="34" style="5" customWidth="1"/>
    <col min="14341" max="14341" width="9.140625" style="5" customWidth="1"/>
    <col min="14342" max="14343" width="13.5703125" style="5" customWidth="1"/>
    <col min="14344" max="14344" width="23.28515625" style="5" customWidth="1"/>
    <col min="14345" max="14345" width="9.28515625" style="5" bestFit="1" customWidth="1"/>
    <col min="14346" max="14346" width="13" style="5" customWidth="1"/>
    <col min="14347" max="14592" width="9.140625" style="5"/>
    <col min="14593" max="14593" width="6.7109375" style="5" customWidth="1"/>
    <col min="14594" max="14594" width="12.7109375" style="5" customWidth="1"/>
    <col min="14595" max="14595" width="11.7109375" style="5" customWidth="1"/>
    <col min="14596" max="14596" width="34" style="5" customWidth="1"/>
    <col min="14597" max="14597" width="9.140625" style="5" customWidth="1"/>
    <col min="14598" max="14599" width="13.5703125" style="5" customWidth="1"/>
    <col min="14600" max="14600" width="23.28515625" style="5" customWidth="1"/>
    <col min="14601" max="14601" width="9.28515625" style="5" bestFit="1" customWidth="1"/>
    <col min="14602" max="14602" width="13" style="5" customWidth="1"/>
    <col min="14603" max="14848" width="9.140625" style="5"/>
    <col min="14849" max="14849" width="6.7109375" style="5" customWidth="1"/>
    <col min="14850" max="14850" width="12.7109375" style="5" customWidth="1"/>
    <col min="14851" max="14851" width="11.7109375" style="5" customWidth="1"/>
    <col min="14852" max="14852" width="34" style="5" customWidth="1"/>
    <col min="14853" max="14853" width="9.140625" style="5" customWidth="1"/>
    <col min="14854" max="14855" width="13.5703125" style="5" customWidth="1"/>
    <col min="14856" max="14856" width="23.28515625" style="5" customWidth="1"/>
    <col min="14857" max="14857" width="9.28515625" style="5" bestFit="1" customWidth="1"/>
    <col min="14858" max="14858" width="13" style="5" customWidth="1"/>
    <col min="14859" max="15104" width="9.140625" style="5"/>
    <col min="15105" max="15105" width="6.7109375" style="5" customWidth="1"/>
    <col min="15106" max="15106" width="12.7109375" style="5" customWidth="1"/>
    <col min="15107" max="15107" width="11.7109375" style="5" customWidth="1"/>
    <col min="15108" max="15108" width="34" style="5" customWidth="1"/>
    <col min="15109" max="15109" width="9.140625" style="5" customWidth="1"/>
    <col min="15110" max="15111" width="13.5703125" style="5" customWidth="1"/>
    <col min="15112" max="15112" width="23.28515625" style="5" customWidth="1"/>
    <col min="15113" max="15113" width="9.28515625" style="5" bestFit="1" customWidth="1"/>
    <col min="15114" max="15114" width="13" style="5" customWidth="1"/>
    <col min="15115" max="15360" width="9.140625" style="5"/>
    <col min="15361" max="15361" width="6.7109375" style="5" customWidth="1"/>
    <col min="15362" max="15362" width="12.7109375" style="5" customWidth="1"/>
    <col min="15363" max="15363" width="11.7109375" style="5" customWidth="1"/>
    <col min="15364" max="15364" width="34" style="5" customWidth="1"/>
    <col min="15365" max="15365" width="9.140625" style="5" customWidth="1"/>
    <col min="15366" max="15367" width="13.5703125" style="5" customWidth="1"/>
    <col min="15368" max="15368" width="23.28515625" style="5" customWidth="1"/>
    <col min="15369" max="15369" width="9.28515625" style="5" bestFit="1" customWidth="1"/>
    <col min="15370" max="15370" width="13" style="5" customWidth="1"/>
    <col min="15371" max="15616" width="9.140625" style="5"/>
    <col min="15617" max="15617" width="6.7109375" style="5" customWidth="1"/>
    <col min="15618" max="15618" width="12.7109375" style="5" customWidth="1"/>
    <col min="15619" max="15619" width="11.7109375" style="5" customWidth="1"/>
    <col min="15620" max="15620" width="34" style="5" customWidth="1"/>
    <col min="15621" max="15621" width="9.140625" style="5" customWidth="1"/>
    <col min="15622" max="15623" width="13.5703125" style="5" customWidth="1"/>
    <col min="15624" max="15624" width="23.28515625" style="5" customWidth="1"/>
    <col min="15625" max="15625" width="9.28515625" style="5" bestFit="1" customWidth="1"/>
    <col min="15626" max="15626" width="13" style="5" customWidth="1"/>
    <col min="15627" max="15872" width="9.140625" style="5"/>
    <col min="15873" max="15873" width="6.7109375" style="5" customWidth="1"/>
    <col min="15874" max="15874" width="12.7109375" style="5" customWidth="1"/>
    <col min="15875" max="15875" width="11.7109375" style="5" customWidth="1"/>
    <col min="15876" max="15876" width="34" style="5" customWidth="1"/>
    <col min="15877" max="15877" width="9.140625" style="5" customWidth="1"/>
    <col min="15878" max="15879" width="13.5703125" style="5" customWidth="1"/>
    <col min="15880" max="15880" width="23.28515625" style="5" customWidth="1"/>
    <col min="15881" max="15881" width="9.28515625" style="5" bestFit="1" customWidth="1"/>
    <col min="15882" max="15882" width="13" style="5" customWidth="1"/>
    <col min="15883" max="16128" width="9.140625" style="5"/>
    <col min="16129" max="16129" width="6.7109375" style="5" customWidth="1"/>
    <col min="16130" max="16130" width="12.7109375" style="5" customWidth="1"/>
    <col min="16131" max="16131" width="11.7109375" style="5" customWidth="1"/>
    <col min="16132" max="16132" width="34" style="5" customWidth="1"/>
    <col min="16133" max="16133" width="9.140625" style="5" customWidth="1"/>
    <col min="16134" max="16135" width="13.5703125" style="5" customWidth="1"/>
    <col min="16136" max="16136" width="23.28515625" style="5" customWidth="1"/>
    <col min="16137" max="16137" width="9.28515625" style="5" bestFit="1" customWidth="1"/>
    <col min="16138" max="16138" width="13" style="5" customWidth="1"/>
    <col min="16139" max="16384" width="9.140625" style="5"/>
  </cols>
  <sheetData>
    <row r="1" spans="1:11" ht="21.75" thickBot="1" x14ac:dyDescent="0.4">
      <c r="B1" s="169" t="s">
        <v>0</v>
      </c>
      <c r="C1" s="170"/>
    </row>
    <row r="2" spans="1:11" ht="66.599999999999994" customHeight="1" x14ac:dyDescent="0.25">
      <c r="A2" s="172" t="s">
        <v>359</v>
      </c>
      <c r="B2" s="172"/>
      <c r="C2" s="172"/>
      <c r="D2" s="172"/>
      <c r="E2" s="172"/>
      <c r="F2" s="172"/>
      <c r="G2" s="172"/>
      <c r="H2" s="172"/>
      <c r="I2" s="172"/>
      <c r="J2" s="172"/>
    </row>
    <row r="3" spans="1:11" ht="25.15" customHeight="1" x14ac:dyDescent="0.25">
      <c r="A3" s="173" t="s">
        <v>194</v>
      </c>
      <c r="B3" s="173" t="s">
        <v>13</v>
      </c>
      <c r="C3" s="173" t="s">
        <v>14</v>
      </c>
      <c r="D3" s="173" t="s">
        <v>195</v>
      </c>
      <c r="E3" s="173" t="s">
        <v>15</v>
      </c>
      <c r="F3" s="173" t="s">
        <v>299</v>
      </c>
      <c r="G3" s="175" t="s">
        <v>301</v>
      </c>
      <c r="H3" s="173" t="s">
        <v>302</v>
      </c>
      <c r="I3" s="177" t="s">
        <v>12</v>
      </c>
      <c r="J3" s="177"/>
    </row>
    <row r="4" spans="1:11" ht="25.15" customHeight="1" x14ac:dyDescent="0.25">
      <c r="A4" s="173"/>
      <c r="B4" s="173"/>
      <c r="C4" s="173"/>
      <c r="D4" s="173"/>
      <c r="E4" s="173"/>
      <c r="F4" s="173"/>
      <c r="G4" s="175"/>
      <c r="H4" s="173"/>
      <c r="I4" s="26">
        <f>SUM(I6:I91)</f>
        <v>0</v>
      </c>
      <c r="J4" s="26">
        <f>SUM(J6:J91)</f>
        <v>0</v>
      </c>
    </row>
    <row r="5" spans="1:11" ht="25.15" customHeight="1" x14ac:dyDescent="0.25">
      <c r="A5" s="174"/>
      <c r="B5" s="174"/>
      <c r="C5" s="174"/>
      <c r="D5" s="174"/>
      <c r="E5" s="174"/>
      <c r="F5" s="174"/>
      <c r="G5" s="176"/>
      <c r="H5" s="174"/>
      <c r="I5" s="27" t="s">
        <v>1</v>
      </c>
      <c r="J5" s="28" t="s">
        <v>2</v>
      </c>
    </row>
    <row r="6" spans="1:11" ht="31.9" customHeight="1" x14ac:dyDescent="0.25">
      <c r="A6" s="171" t="s">
        <v>193</v>
      </c>
      <c r="B6" s="171"/>
      <c r="C6" s="171"/>
      <c r="D6" s="171"/>
      <c r="E6" s="171"/>
      <c r="F6" s="171"/>
      <c r="G6" s="171"/>
      <c r="H6" s="171"/>
      <c r="I6" s="171"/>
      <c r="J6" s="171"/>
      <c r="K6" s="8"/>
    </row>
    <row r="7" spans="1:11" ht="37.9" customHeight="1" x14ac:dyDescent="0.25">
      <c r="A7" s="62">
        <v>1</v>
      </c>
      <c r="B7" s="29" t="s">
        <v>108</v>
      </c>
      <c r="D7" s="36" t="s">
        <v>181</v>
      </c>
      <c r="E7" s="35">
        <v>3</v>
      </c>
      <c r="F7" s="9">
        <v>35</v>
      </c>
      <c r="G7" s="157">
        <v>54.5</v>
      </c>
      <c r="H7" s="155">
        <f>F7*G7</f>
        <v>1907.5</v>
      </c>
      <c r="I7" s="9"/>
      <c r="J7" s="9">
        <f>I7*H7</f>
        <v>0</v>
      </c>
      <c r="K7" s="8"/>
    </row>
    <row r="8" spans="1:11" ht="37.9" customHeight="1" x14ac:dyDescent="0.25">
      <c r="A8" s="62">
        <v>2</v>
      </c>
      <c r="B8" s="29" t="s">
        <v>108</v>
      </c>
      <c r="D8" s="36" t="s">
        <v>182</v>
      </c>
      <c r="E8" s="37"/>
      <c r="F8" s="9">
        <v>35</v>
      </c>
      <c r="G8" s="157">
        <v>54.5</v>
      </c>
      <c r="H8" s="155">
        <f t="shared" ref="H8:H11" si="0">F8*G8</f>
        <v>1907.5</v>
      </c>
      <c r="I8" s="9"/>
      <c r="J8" s="9">
        <f>I8*H8</f>
        <v>0</v>
      </c>
      <c r="K8" s="8"/>
    </row>
    <row r="9" spans="1:11" ht="37.9" customHeight="1" x14ac:dyDescent="0.25">
      <c r="A9" s="62">
        <v>3</v>
      </c>
      <c r="B9" s="29" t="s">
        <v>31</v>
      </c>
      <c r="D9" s="36" t="s">
        <v>183</v>
      </c>
      <c r="E9" s="37"/>
      <c r="F9" s="9">
        <v>35</v>
      </c>
      <c r="G9" s="157">
        <v>31.500000000000004</v>
      </c>
      <c r="H9" s="155">
        <f t="shared" si="0"/>
        <v>1102.5000000000002</v>
      </c>
      <c r="I9" s="9"/>
      <c r="J9" s="9">
        <f>I9*H9</f>
        <v>0</v>
      </c>
      <c r="K9" s="8"/>
    </row>
    <row r="10" spans="1:11" ht="31.9" customHeight="1" x14ac:dyDescent="0.25">
      <c r="A10" s="171" t="s">
        <v>25</v>
      </c>
      <c r="B10" s="171"/>
      <c r="C10" s="171"/>
      <c r="D10" s="171"/>
      <c r="E10" s="171"/>
      <c r="F10" s="171"/>
      <c r="G10" s="171"/>
      <c r="H10" s="171"/>
      <c r="I10" s="171"/>
      <c r="J10" s="171"/>
      <c r="K10" s="8"/>
    </row>
    <row r="11" spans="1:11" ht="37.9" customHeight="1" x14ac:dyDescent="0.25">
      <c r="A11" s="62">
        <v>1</v>
      </c>
      <c r="B11" s="11" t="s">
        <v>26</v>
      </c>
      <c r="C11" s="12"/>
      <c r="D11" s="36" t="s">
        <v>229</v>
      </c>
      <c r="E11" s="37"/>
      <c r="F11" s="9">
        <v>45</v>
      </c>
      <c r="G11" s="157">
        <v>27.5</v>
      </c>
      <c r="H11" s="155">
        <f t="shared" si="0"/>
        <v>1237.5</v>
      </c>
      <c r="I11" s="9"/>
      <c r="J11" s="9">
        <f>I11*H11</f>
        <v>0</v>
      </c>
      <c r="K11" s="8"/>
    </row>
    <row r="12" spans="1:11" s="13" customFormat="1" ht="31.9" customHeight="1" x14ac:dyDescent="0.25">
      <c r="A12" s="171" t="s">
        <v>165</v>
      </c>
      <c r="B12" s="171"/>
      <c r="C12" s="171"/>
      <c r="D12" s="171"/>
      <c r="E12" s="171"/>
      <c r="F12" s="171"/>
      <c r="G12" s="171"/>
      <c r="H12" s="171"/>
      <c r="I12" s="171"/>
      <c r="J12" s="171"/>
    </row>
    <row r="13" spans="1:11" ht="37.9" customHeight="1" x14ac:dyDescent="0.25">
      <c r="A13" s="62">
        <v>1</v>
      </c>
      <c r="B13" s="30" t="s">
        <v>108</v>
      </c>
      <c r="C13" s="13"/>
      <c r="D13" s="36" t="s">
        <v>231</v>
      </c>
      <c r="E13" s="37"/>
      <c r="F13" s="14">
        <v>40</v>
      </c>
      <c r="G13" s="158">
        <v>46.7</v>
      </c>
      <c r="H13" s="155">
        <f>F13*G13</f>
        <v>1868</v>
      </c>
      <c r="I13" s="14"/>
      <c r="J13" s="14">
        <f>I13*H13</f>
        <v>0</v>
      </c>
    </row>
    <row r="14" spans="1:11" ht="31.9" customHeight="1" x14ac:dyDescent="0.25">
      <c r="A14" s="171" t="s">
        <v>111</v>
      </c>
      <c r="B14" s="171"/>
      <c r="C14" s="171"/>
      <c r="D14" s="171"/>
      <c r="E14" s="171"/>
      <c r="F14" s="171"/>
      <c r="G14" s="171"/>
      <c r="H14" s="171"/>
      <c r="I14" s="171"/>
      <c r="J14" s="171"/>
    </row>
    <row r="15" spans="1:11" ht="37.9" customHeight="1" x14ac:dyDescent="0.25">
      <c r="A15" s="62">
        <v>1</v>
      </c>
      <c r="B15" s="11" t="s">
        <v>197</v>
      </c>
      <c r="C15" s="15"/>
      <c r="D15" s="36" t="s">
        <v>230</v>
      </c>
      <c r="E15" s="37"/>
      <c r="F15" s="9">
        <v>25</v>
      </c>
      <c r="G15" s="157">
        <v>71.7</v>
      </c>
      <c r="H15" s="155">
        <f>F15*G15</f>
        <v>1792.5</v>
      </c>
      <c r="I15" s="9"/>
      <c r="J15" s="9">
        <f>I15*H15</f>
        <v>0</v>
      </c>
    </row>
    <row r="16" spans="1:11" ht="31.9" customHeight="1" x14ac:dyDescent="0.25">
      <c r="A16" s="171" t="s">
        <v>112</v>
      </c>
      <c r="B16" s="171"/>
      <c r="C16" s="171"/>
      <c r="D16" s="171"/>
      <c r="E16" s="171"/>
      <c r="F16" s="171"/>
      <c r="G16" s="171"/>
      <c r="H16" s="171"/>
      <c r="I16" s="171"/>
      <c r="J16" s="171"/>
    </row>
    <row r="17" spans="1:10" ht="37.9" customHeight="1" x14ac:dyDescent="0.25">
      <c r="A17" s="62">
        <v>1</v>
      </c>
      <c r="B17" s="11" t="s">
        <v>16</v>
      </c>
      <c r="C17" s="15"/>
      <c r="D17" s="36" t="s">
        <v>232</v>
      </c>
      <c r="E17" s="35">
        <v>9</v>
      </c>
      <c r="F17" s="9">
        <v>40</v>
      </c>
      <c r="G17" s="157">
        <v>52.2</v>
      </c>
      <c r="H17" s="155">
        <f>F17*G17</f>
        <v>2088</v>
      </c>
      <c r="I17" s="9"/>
      <c r="J17" s="9">
        <f>I17*H17</f>
        <v>0</v>
      </c>
    </row>
    <row r="18" spans="1:10" ht="37.9" customHeight="1" x14ac:dyDescent="0.25">
      <c r="A18" s="62">
        <v>2</v>
      </c>
      <c r="B18" s="11" t="s">
        <v>198</v>
      </c>
      <c r="C18" s="15"/>
      <c r="D18" s="36" t="s">
        <v>233</v>
      </c>
      <c r="E18" s="35">
        <v>4</v>
      </c>
      <c r="F18" s="9">
        <v>40</v>
      </c>
      <c r="G18" s="157">
        <v>32.70000000000001</v>
      </c>
      <c r="H18" s="155">
        <f>F18*G18</f>
        <v>1308.0000000000005</v>
      </c>
      <c r="I18" s="9"/>
      <c r="J18" s="9">
        <f>I18*H18</f>
        <v>0</v>
      </c>
    </row>
    <row r="19" spans="1:10" ht="37.9" customHeight="1" x14ac:dyDescent="0.25">
      <c r="A19" s="62">
        <v>3</v>
      </c>
      <c r="B19" s="11" t="s">
        <v>199</v>
      </c>
      <c r="C19" s="15"/>
      <c r="D19" s="36" t="s">
        <v>234</v>
      </c>
      <c r="E19" s="37"/>
      <c r="F19" s="9">
        <v>40</v>
      </c>
      <c r="G19" s="157">
        <v>35.4</v>
      </c>
      <c r="H19" s="155">
        <f>F19*G19</f>
        <v>1416</v>
      </c>
      <c r="I19" s="9"/>
      <c r="J19" s="9">
        <f>I19*H19</f>
        <v>0</v>
      </c>
    </row>
    <row r="20" spans="1:10" ht="37.9" customHeight="1" x14ac:dyDescent="0.25">
      <c r="A20" s="62">
        <v>4</v>
      </c>
      <c r="B20" s="11" t="s">
        <v>200</v>
      </c>
      <c r="C20" s="15"/>
      <c r="D20" s="36" t="s">
        <v>235</v>
      </c>
      <c r="E20" s="35">
        <v>6</v>
      </c>
      <c r="F20" s="9">
        <v>40</v>
      </c>
      <c r="G20" s="157">
        <v>58.2</v>
      </c>
      <c r="H20" s="155">
        <f t="shared" ref="H20:H29" si="1">F20*G20</f>
        <v>2328</v>
      </c>
      <c r="I20" s="9"/>
      <c r="J20" s="9">
        <f t="shared" ref="J20:J33" si="2">I20*H20</f>
        <v>0</v>
      </c>
    </row>
    <row r="21" spans="1:10" ht="37.9" customHeight="1" x14ac:dyDescent="0.25">
      <c r="A21" s="62">
        <v>5</v>
      </c>
      <c r="B21" s="11" t="s">
        <v>17</v>
      </c>
      <c r="C21" s="15"/>
      <c r="D21" s="36" t="s">
        <v>236</v>
      </c>
      <c r="E21" s="35">
        <v>1</v>
      </c>
      <c r="F21" s="9">
        <v>30</v>
      </c>
      <c r="G21" s="157">
        <v>47.2</v>
      </c>
      <c r="H21" s="155">
        <f t="shared" si="1"/>
        <v>1416</v>
      </c>
      <c r="I21" s="9"/>
      <c r="J21" s="9">
        <f t="shared" si="2"/>
        <v>0</v>
      </c>
    </row>
    <row r="22" spans="1:10" ht="37.9" customHeight="1" x14ac:dyDescent="0.25">
      <c r="A22" s="62">
        <v>6</v>
      </c>
      <c r="B22" s="11" t="s">
        <v>18</v>
      </c>
      <c r="C22" s="15"/>
      <c r="D22" s="36" t="s">
        <v>237</v>
      </c>
      <c r="E22" s="37"/>
      <c r="F22" s="9">
        <v>30</v>
      </c>
      <c r="G22" s="157">
        <v>57</v>
      </c>
      <c r="H22" s="155">
        <f t="shared" si="1"/>
        <v>1710</v>
      </c>
      <c r="I22" s="9"/>
      <c r="J22" s="9">
        <f t="shared" si="2"/>
        <v>0</v>
      </c>
    </row>
    <row r="23" spans="1:10" ht="37.9" customHeight="1" x14ac:dyDescent="0.25">
      <c r="A23" s="62">
        <v>7</v>
      </c>
      <c r="B23" s="11" t="s">
        <v>19</v>
      </c>
      <c r="C23" s="15"/>
      <c r="D23" s="36" t="s">
        <v>238</v>
      </c>
      <c r="E23" s="37"/>
      <c r="F23" s="9">
        <v>30</v>
      </c>
      <c r="G23" s="157">
        <v>49.2</v>
      </c>
      <c r="H23" s="155">
        <f t="shared" si="1"/>
        <v>1476</v>
      </c>
      <c r="I23" s="9"/>
      <c r="J23" s="9">
        <f t="shared" si="2"/>
        <v>0</v>
      </c>
    </row>
    <row r="24" spans="1:10" ht="37.9" customHeight="1" x14ac:dyDescent="0.25">
      <c r="A24" s="62">
        <v>8</v>
      </c>
      <c r="B24" s="30" t="s">
        <v>108</v>
      </c>
      <c r="C24" s="15"/>
      <c r="D24" s="36" t="s">
        <v>239</v>
      </c>
      <c r="E24" s="37"/>
      <c r="F24" s="9">
        <v>36</v>
      </c>
      <c r="G24" s="157">
        <v>54.2</v>
      </c>
      <c r="H24" s="155">
        <f t="shared" ref="H24" si="3">F24*G24</f>
        <v>1951.2</v>
      </c>
      <c r="I24" s="9"/>
      <c r="J24" s="9">
        <f t="shared" ref="J24" si="4">I24*H24</f>
        <v>0</v>
      </c>
    </row>
    <row r="25" spans="1:10" ht="37.9" customHeight="1" x14ac:dyDescent="0.25">
      <c r="A25" s="62">
        <v>9</v>
      </c>
      <c r="B25" s="11" t="s">
        <v>201</v>
      </c>
      <c r="C25" s="15"/>
      <c r="D25" s="36" t="s">
        <v>240</v>
      </c>
      <c r="E25" s="35">
        <v>10</v>
      </c>
      <c r="F25" s="9">
        <v>25</v>
      </c>
      <c r="G25" s="157">
        <v>43.7</v>
      </c>
      <c r="H25" s="155">
        <f t="shared" si="1"/>
        <v>1092.5</v>
      </c>
      <c r="I25" s="9"/>
      <c r="J25" s="9">
        <f t="shared" si="2"/>
        <v>0</v>
      </c>
    </row>
    <row r="26" spans="1:10" ht="37.9" customHeight="1" x14ac:dyDescent="0.25">
      <c r="A26" s="62">
        <v>10</v>
      </c>
      <c r="B26" s="11" t="s">
        <v>202</v>
      </c>
      <c r="C26" s="15"/>
      <c r="D26" s="36" t="s">
        <v>241</v>
      </c>
      <c r="E26" s="35">
        <v>5</v>
      </c>
      <c r="F26" s="9">
        <v>25</v>
      </c>
      <c r="G26" s="157">
        <v>39.200000000000003</v>
      </c>
      <c r="H26" s="155">
        <f t="shared" si="1"/>
        <v>980.00000000000011</v>
      </c>
      <c r="I26" s="9"/>
      <c r="J26" s="9">
        <f t="shared" si="2"/>
        <v>0</v>
      </c>
    </row>
    <row r="27" spans="1:10" ht="37.9" customHeight="1" x14ac:dyDescent="0.25">
      <c r="A27" s="62">
        <v>11</v>
      </c>
      <c r="B27" s="11" t="s">
        <v>203</v>
      </c>
      <c r="C27" s="15"/>
      <c r="D27" s="36" t="s">
        <v>242</v>
      </c>
      <c r="E27" s="37"/>
      <c r="F27" s="9">
        <v>80</v>
      </c>
      <c r="G27" s="157">
        <v>29.7</v>
      </c>
      <c r="H27" s="155">
        <f t="shared" si="1"/>
        <v>2376</v>
      </c>
      <c r="I27" s="9"/>
      <c r="J27" s="9">
        <f t="shared" si="2"/>
        <v>0</v>
      </c>
    </row>
    <row r="28" spans="1:10" ht="37.9" customHeight="1" x14ac:dyDescent="0.25">
      <c r="A28" s="62">
        <v>12</v>
      </c>
      <c r="B28" s="11" t="s">
        <v>204</v>
      </c>
      <c r="C28" s="15"/>
      <c r="D28" s="36" t="s">
        <v>243</v>
      </c>
      <c r="E28" s="37"/>
      <c r="F28" s="9">
        <v>25</v>
      </c>
      <c r="G28" s="157">
        <v>93.3</v>
      </c>
      <c r="H28" s="155">
        <f t="shared" si="1"/>
        <v>2332.5</v>
      </c>
      <c r="I28" s="9"/>
      <c r="J28" s="9">
        <f t="shared" si="2"/>
        <v>0</v>
      </c>
    </row>
    <row r="29" spans="1:10" ht="37.9" customHeight="1" x14ac:dyDescent="0.25">
      <c r="A29" s="62">
        <v>13</v>
      </c>
      <c r="B29" s="11" t="s">
        <v>205</v>
      </c>
      <c r="C29" s="15"/>
      <c r="D29" s="36" t="s">
        <v>244</v>
      </c>
      <c r="E29" s="37"/>
      <c r="F29" s="9">
        <v>25</v>
      </c>
      <c r="G29" s="157">
        <v>76.599999999999994</v>
      </c>
      <c r="H29" s="155">
        <f t="shared" si="1"/>
        <v>1914.9999999999998</v>
      </c>
      <c r="I29" s="9"/>
      <c r="J29" s="9">
        <f t="shared" si="2"/>
        <v>0</v>
      </c>
    </row>
    <row r="30" spans="1:10" ht="37.9" customHeight="1" x14ac:dyDescent="0.25">
      <c r="A30" s="62">
        <v>14</v>
      </c>
      <c r="B30" s="30" t="s">
        <v>108</v>
      </c>
      <c r="C30" s="15"/>
      <c r="D30" s="36" t="s">
        <v>245</v>
      </c>
      <c r="E30" s="37"/>
      <c r="F30" s="9">
        <v>50</v>
      </c>
      <c r="G30" s="157">
        <v>80.400000000000006</v>
      </c>
      <c r="H30" s="155">
        <f>F30*G30</f>
        <v>4020.0000000000005</v>
      </c>
      <c r="I30" s="9"/>
      <c r="J30" s="9">
        <f t="shared" si="2"/>
        <v>0</v>
      </c>
    </row>
    <row r="31" spans="1:10" ht="37.9" customHeight="1" x14ac:dyDescent="0.25">
      <c r="A31" s="62">
        <v>15</v>
      </c>
      <c r="B31" s="11" t="s">
        <v>27</v>
      </c>
      <c r="C31" s="15"/>
      <c r="D31" s="36" t="s">
        <v>246</v>
      </c>
      <c r="E31" s="37"/>
      <c r="F31" s="9">
        <v>50</v>
      </c>
      <c r="G31" s="157">
        <v>36.5</v>
      </c>
      <c r="H31" s="155">
        <f>F31*G31</f>
        <v>1825</v>
      </c>
      <c r="I31" s="9"/>
      <c r="J31" s="9">
        <f t="shared" si="2"/>
        <v>0</v>
      </c>
    </row>
    <row r="32" spans="1:10" ht="37.9" customHeight="1" x14ac:dyDescent="0.25">
      <c r="A32" s="62">
        <v>16</v>
      </c>
      <c r="B32" s="11" t="s">
        <v>28</v>
      </c>
      <c r="C32" s="15"/>
      <c r="D32" s="36" t="s">
        <v>247</v>
      </c>
      <c r="E32" s="35">
        <v>7</v>
      </c>
      <c r="F32" s="9">
        <v>36</v>
      </c>
      <c r="G32" s="157">
        <v>41</v>
      </c>
      <c r="H32" s="155">
        <f>F32*G32</f>
        <v>1476</v>
      </c>
      <c r="I32" s="9"/>
      <c r="J32" s="9">
        <f t="shared" si="2"/>
        <v>0</v>
      </c>
    </row>
    <row r="33" spans="1:10" ht="37.9" customHeight="1" x14ac:dyDescent="0.25">
      <c r="A33" s="62">
        <v>17</v>
      </c>
      <c r="B33" s="11" t="s">
        <v>29</v>
      </c>
      <c r="C33" s="16"/>
      <c r="D33" s="36" t="s">
        <v>248</v>
      </c>
      <c r="E33" s="37"/>
      <c r="F33" s="9">
        <v>36</v>
      </c>
      <c r="G33" s="157">
        <v>41</v>
      </c>
      <c r="H33" s="155">
        <f>F33*G33</f>
        <v>1476</v>
      </c>
      <c r="I33" s="9"/>
      <c r="J33" s="9">
        <f t="shared" si="2"/>
        <v>0</v>
      </c>
    </row>
    <row r="34" spans="1:10" ht="37.9" customHeight="1" x14ac:dyDescent="0.25">
      <c r="A34" s="62">
        <v>18</v>
      </c>
      <c r="B34" s="30" t="s">
        <v>108</v>
      </c>
      <c r="C34" s="16"/>
      <c r="D34" s="36" t="s">
        <v>249</v>
      </c>
      <c r="E34" s="37"/>
      <c r="F34" s="9">
        <v>30</v>
      </c>
      <c r="G34" s="157">
        <v>59.5</v>
      </c>
      <c r="H34" s="155">
        <f>F34*G34</f>
        <v>1785</v>
      </c>
      <c r="I34" s="9"/>
      <c r="J34" s="9">
        <f t="shared" ref="J34" si="5">I34*H34</f>
        <v>0</v>
      </c>
    </row>
    <row r="35" spans="1:10" ht="31.9" customHeight="1" x14ac:dyDescent="0.25">
      <c r="A35" s="171" t="s">
        <v>113</v>
      </c>
      <c r="B35" s="171"/>
      <c r="C35" s="171"/>
      <c r="D35" s="171"/>
      <c r="E35" s="171"/>
      <c r="F35" s="171"/>
      <c r="G35" s="171"/>
      <c r="H35" s="171"/>
      <c r="I35" s="171"/>
      <c r="J35" s="171"/>
    </row>
    <row r="36" spans="1:10" ht="37.9" customHeight="1" x14ac:dyDescent="0.25">
      <c r="A36" s="62">
        <v>1</v>
      </c>
      <c r="B36" s="29" t="s">
        <v>108</v>
      </c>
      <c r="C36" s="15"/>
      <c r="D36" s="36" t="s">
        <v>250</v>
      </c>
      <c r="E36" s="37"/>
      <c r="F36" s="9">
        <v>30</v>
      </c>
      <c r="G36" s="157">
        <v>57.2</v>
      </c>
      <c r="H36" s="155">
        <f t="shared" ref="H36:H39" si="6">F36*G36</f>
        <v>1716</v>
      </c>
      <c r="I36" s="9"/>
      <c r="J36" s="9">
        <f t="shared" ref="J36:J39" si="7">I36*H36</f>
        <v>0</v>
      </c>
    </row>
    <row r="37" spans="1:10" ht="37.9" customHeight="1" x14ac:dyDescent="0.25">
      <c r="A37" s="62">
        <v>2</v>
      </c>
      <c r="B37" s="29" t="s">
        <v>108</v>
      </c>
      <c r="C37" s="15"/>
      <c r="D37" s="36" t="s">
        <v>253</v>
      </c>
      <c r="E37" s="37"/>
      <c r="F37" s="9">
        <v>20</v>
      </c>
      <c r="G37" s="157">
        <v>34</v>
      </c>
      <c r="H37" s="155">
        <f>F37*G37</f>
        <v>680</v>
      </c>
      <c r="I37" s="9"/>
      <c r="J37" s="9">
        <f>I37*H37</f>
        <v>0</v>
      </c>
    </row>
    <row r="38" spans="1:10" ht="37.9" customHeight="1" x14ac:dyDescent="0.25">
      <c r="A38" s="62">
        <v>3</v>
      </c>
      <c r="B38" s="29" t="s">
        <v>108</v>
      </c>
      <c r="C38" s="15"/>
      <c r="D38" s="36" t="s">
        <v>252</v>
      </c>
      <c r="E38" s="37"/>
      <c r="F38" s="9">
        <v>60</v>
      </c>
      <c r="G38" s="157">
        <v>28.4</v>
      </c>
      <c r="H38" s="155">
        <f t="shared" ref="H38" si="8">F38*G38</f>
        <v>1704</v>
      </c>
      <c r="I38" s="9"/>
      <c r="J38" s="9">
        <f t="shared" ref="J38" si="9">I38*H38</f>
        <v>0</v>
      </c>
    </row>
    <row r="39" spans="1:10" ht="37.9" customHeight="1" x14ac:dyDescent="0.25">
      <c r="A39" s="62">
        <v>4</v>
      </c>
      <c r="B39" s="17" t="s">
        <v>22</v>
      </c>
      <c r="C39" s="15"/>
      <c r="D39" s="36" t="s">
        <v>251</v>
      </c>
      <c r="E39" s="35">
        <v>8</v>
      </c>
      <c r="F39" s="9">
        <v>30</v>
      </c>
      <c r="G39" s="157">
        <v>48</v>
      </c>
      <c r="H39" s="155">
        <f t="shared" si="6"/>
        <v>1440</v>
      </c>
      <c r="I39" s="9"/>
      <c r="J39" s="9">
        <f t="shared" si="7"/>
        <v>0</v>
      </c>
    </row>
    <row r="40" spans="1:10" ht="31.9" customHeight="1" x14ac:dyDescent="0.25">
      <c r="A40" s="171" t="s">
        <v>109</v>
      </c>
      <c r="B40" s="171"/>
      <c r="C40" s="171"/>
      <c r="D40" s="171"/>
      <c r="E40" s="171"/>
      <c r="F40" s="171"/>
      <c r="G40" s="171"/>
      <c r="H40" s="171"/>
      <c r="I40" s="171"/>
      <c r="J40" s="171"/>
    </row>
    <row r="41" spans="1:10" ht="37.9" customHeight="1" x14ac:dyDescent="0.25">
      <c r="A41" s="62">
        <v>1</v>
      </c>
      <c r="B41" s="29" t="s">
        <v>108</v>
      </c>
      <c r="C41" s="15"/>
      <c r="D41" s="36" t="s">
        <v>254</v>
      </c>
      <c r="E41" s="37"/>
      <c r="F41" s="9">
        <v>25</v>
      </c>
      <c r="G41" s="157">
        <v>50.3</v>
      </c>
      <c r="H41" s="155">
        <f>F41*G41</f>
        <v>1257.5</v>
      </c>
      <c r="I41" s="9"/>
      <c r="J41" s="9">
        <f t="shared" ref="J41" si="10">I41*H41</f>
        <v>0</v>
      </c>
    </row>
    <row r="42" spans="1:10" ht="37.9" customHeight="1" x14ac:dyDescent="0.25">
      <c r="A42" s="62">
        <v>2</v>
      </c>
      <c r="B42" s="11" t="s">
        <v>24</v>
      </c>
      <c r="C42" s="15"/>
      <c r="D42" s="36" t="s">
        <v>255</v>
      </c>
      <c r="E42" s="37"/>
      <c r="F42" s="9">
        <v>30</v>
      </c>
      <c r="G42" s="157">
        <v>78.5</v>
      </c>
      <c r="H42" s="155">
        <f t="shared" ref="H42:H43" si="11">F42*G42</f>
        <v>2355</v>
      </c>
      <c r="I42" s="9"/>
      <c r="J42" s="9">
        <f t="shared" ref="J42:J48" si="12">I42*H42</f>
        <v>0</v>
      </c>
    </row>
    <row r="43" spans="1:10" ht="37.9" customHeight="1" x14ac:dyDescent="0.25">
      <c r="A43" s="62">
        <v>3</v>
      </c>
      <c r="B43" s="11" t="s">
        <v>23</v>
      </c>
      <c r="C43" s="15"/>
      <c r="D43" s="36" t="s">
        <v>259</v>
      </c>
      <c r="E43" s="37"/>
      <c r="F43" s="9">
        <v>30</v>
      </c>
      <c r="G43" s="157">
        <v>80.5</v>
      </c>
      <c r="H43" s="155">
        <f t="shared" si="11"/>
        <v>2415</v>
      </c>
      <c r="I43" s="9"/>
      <c r="J43" s="9">
        <f t="shared" si="12"/>
        <v>0</v>
      </c>
    </row>
    <row r="44" spans="1:10" ht="37.9" customHeight="1" x14ac:dyDescent="0.25">
      <c r="A44" s="62">
        <v>4</v>
      </c>
      <c r="B44" s="11" t="s">
        <v>206</v>
      </c>
      <c r="C44" s="15"/>
      <c r="D44" s="36" t="s">
        <v>256</v>
      </c>
      <c r="E44" s="37"/>
      <c r="F44" s="14">
        <v>85</v>
      </c>
      <c r="G44" s="158">
        <v>41.7</v>
      </c>
      <c r="H44" s="156">
        <f t="shared" ref="H44:H48" si="13">F44*G44</f>
        <v>3544.5000000000005</v>
      </c>
      <c r="I44" s="14"/>
      <c r="J44" s="14">
        <f t="shared" si="12"/>
        <v>0</v>
      </c>
    </row>
    <row r="45" spans="1:10" ht="37.9" customHeight="1" x14ac:dyDescent="0.25">
      <c r="A45" s="62">
        <v>5</v>
      </c>
      <c r="B45" s="11" t="s">
        <v>207</v>
      </c>
      <c r="C45" s="15"/>
      <c r="D45" s="36" t="s">
        <v>257</v>
      </c>
      <c r="E45" s="37"/>
      <c r="F45" s="9">
        <v>50</v>
      </c>
      <c r="G45" s="157">
        <v>46</v>
      </c>
      <c r="H45" s="155">
        <f t="shared" si="13"/>
        <v>2300</v>
      </c>
      <c r="I45" s="9"/>
      <c r="J45" s="9">
        <f t="shared" si="12"/>
        <v>0</v>
      </c>
    </row>
    <row r="46" spans="1:10" ht="37.9" customHeight="1" x14ac:dyDescent="0.25">
      <c r="A46" s="62">
        <v>6</v>
      </c>
      <c r="B46" s="11" t="s">
        <v>208</v>
      </c>
      <c r="C46" s="15"/>
      <c r="D46" s="36" t="s">
        <v>258</v>
      </c>
      <c r="E46" s="35">
        <v>2</v>
      </c>
      <c r="F46" s="9">
        <v>50</v>
      </c>
      <c r="G46" s="157">
        <v>30.2</v>
      </c>
      <c r="H46" s="155">
        <f t="shared" si="13"/>
        <v>1510</v>
      </c>
      <c r="I46" s="9"/>
      <c r="J46" s="9">
        <f t="shared" si="12"/>
        <v>0</v>
      </c>
    </row>
    <row r="47" spans="1:10" ht="37.9" customHeight="1" x14ac:dyDescent="0.25">
      <c r="A47" s="62">
        <v>7</v>
      </c>
      <c r="B47" s="11" t="s">
        <v>209</v>
      </c>
      <c r="C47" s="15"/>
      <c r="D47" s="36" t="s">
        <v>260</v>
      </c>
      <c r="E47" s="35">
        <v>10</v>
      </c>
      <c r="F47" s="9">
        <v>45</v>
      </c>
      <c r="G47" s="157">
        <v>55.2</v>
      </c>
      <c r="H47" s="155">
        <f t="shared" si="13"/>
        <v>2484</v>
      </c>
      <c r="I47" s="9"/>
      <c r="J47" s="9">
        <f t="shared" si="12"/>
        <v>0</v>
      </c>
    </row>
    <row r="48" spans="1:10" ht="37.9" customHeight="1" x14ac:dyDescent="0.25">
      <c r="A48" s="62">
        <v>8</v>
      </c>
      <c r="B48" s="11" t="s">
        <v>210</v>
      </c>
      <c r="C48" s="15"/>
      <c r="D48" s="36" t="s">
        <v>261</v>
      </c>
      <c r="E48" s="37"/>
      <c r="F48" s="9">
        <v>25</v>
      </c>
      <c r="G48" s="157">
        <v>67.5</v>
      </c>
      <c r="H48" s="155">
        <f t="shared" si="13"/>
        <v>1687.5</v>
      </c>
      <c r="I48" s="9"/>
      <c r="J48" s="9">
        <f t="shared" si="12"/>
        <v>0</v>
      </c>
    </row>
    <row r="49" spans="1:15" ht="31.9" customHeight="1" x14ac:dyDescent="0.25">
      <c r="A49" s="171" t="s">
        <v>133</v>
      </c>
      <c r="B49" s="171"/>
      <c r="C49" s="171"/>
      <c r="D49" s="171"/>
      <c r="E49" s="171"/>
      <c r="F49" s="171"/>
      <c r="G49" s="171"/>
      <c r="H49" s="171"/>
      <c r="I49" s="171"/>
      <c r="J49" s="171"/>
    </row>
    <row r="50" spans="1:15" ht="37.9" customHeight="1" x14ac:dyDescent="0.25">
      <c r="A50" s="62">
        <v>1</v>
      </c>
      <c r="B50" s="29" t="s">
        <v>108</v>
      </c>
      <c r="C50" s="15"/>
      <c r="D50" s="36" t="s">
        <v>262</v>
      </c>
      <c r="E50" s="37"/>
      <c r="F50" s="9">
        <v>100</v>
      </c>
      <c r="G50" s="157">
        <v>17.5</v>
      </c>
      <c r="H50" s="155">
        <f>F50*G50</f>
        <v>1750</v>
      </c>
      <c r="I50" s="9"/>
      <c r="J50" s="9">
        <f>I50*H50</f>
        <v>0</v>
      </c>
    </row>
    <row r="51" spans="1:15" ht="37.9" customHeight="1" x14ac:dyDescent="0.25">
      <c r="A51" s="62">
        <v>2</v>
      </c>
      <c r="B51" s="29" t="s">
        <v>108</v>
      </c>
      <c r="C51" s="15"/>
      <c r="D51" s="36" t="s">
        <v>263</v>
      </c>
      <c r="E51" s="37"/>
      <c r="F51" s="9">
        <v>100</v>
      </c>
      <c r="G51" s="157">
        <v>18.5</v>
      </c>
      <c r="H51" s="155">
        <f>F51*G51</f>
        <v>1850</v>
      </c>
      <c r="I51" s="9"/>
      <c r="J51" s="9">
        <f>I51*H51</f>
        <v>0</v>
      </c>
    </row>
    <row r="52" spans="1:15" ht="37.9" customHeight="1" x14ac:dyDescent="0.25">
      <c r="A52" s="62">
        <v>3</v>
      </c>
      <c r="B52" s="29" t="s">
        <v>108</v>
      </c>
      <c r="C52" s="15"/>
      <c r="D52" s="36" t="s">
        <v>264</v>
      </c>
      <c r="E52" s="37"/>
      <c r="F52" s="9">
        <v>100</v>
      </c>
      <c r="G52" s="157">
        <v>19.499999999999996</v>
      </c>
      <c r="H52" s="155">
        <f>F52*G52</f>
        <v>1949.9999999999995</v>
      </c>
      <c r="I52" s="9"/>
      <c r="J52" s="9">
        <f>I52*H52</f>
        <v>0</v>
      </c>
    </row>
    <row r="53" spans="1:15" ht="31.9" customHeight="1" x14ac:dyDescent="0.25">
      <c r="A53" s="171" t="s">
        <v>227</v>
      </c>
      <c r="B53" s="171"/>
      <c r="C53" s="171"/>
      <c r="D53" s="171"/>
      <c r="E53" s="171"/>
      <c r="F53" s="171"/>
      <c r="G53" s="171"/>
      <c r="H53" s="171"/>
      <c r="I53" s="171"/>
      <c r="J53" s="171"/>
    </row>
    <row r="54" spans="1:15" ht="37.9" customHeight="1" x14ac:dyDescent="0.25">
      <c r="A54" s="62">
        <v>1</v>
      </c>
      <c r="B54" s="11" t="s">
        <v>161</v>
      </c>
      <c r="C54" s="15"/>
      <c r="D54" s="36" t="s">
        <v>265</v>
      </c>
      <c r="E54" s="37"/>
      <c r="F54" s="9">
        <v>160</v>
      </c>
      <c r="G54" s="157">
        <v>11.1</v>
      </c>
      <c r="H54" s="155">
        <f>F54*G54</f>
        <v>1776</v>
      </c>
      <c r="I54" s="9"/>
      <c r="J54" s="9">
        <f t="shared" ref="J54:J56" si="14">I54*H54</f>
        <v>0</v>
      </c>
    </row>
    <row r="55" spans="1:15" ht="37.9" customHeight="1" x14ac:dyDescent="0.25">
      <c r="A55" s="62">
        <v>2</v>
      </c>
      <c r="B55" s="11" t="s">
        <v>162</v>
      </c>
      <c r="C55" s="15"/>
      <c r="D55" s="36" t="s">
        <v>266</v>
      </c>
      <c r="E55" s="37"/>
      <c r="F55" s="9">
        <v>160</v>
      </c>
      <c r="G55" s="157">
        <v>9.5</v>
      </c>
      <c r="H55" s="155">
        <f t="shared" ref="H55:H56" si="15">F55*G55</f>
        <v>1520</v>
      </c>
      <c r="I55" s="9"/>
      <c r="J55" s="9">
        <f t="shared" si="14"/>
        <v>0</v>
      </c>
    </row>
    <row r="56" spans="1:15" ht="37.9" customHeight="1" x14ac:dyDescent="0.25">
      <c r="A56" s="62">
        <v>3</v>
      </c>
      <c r="B56" s="11" t="s">
        <v>163</v>
      </c>
      <c r="C56" s="15"/>
      <c r="D56" s="36" t="s">
        <v>267</v>
      </c>
      <c r="E56" s="37"/>
      <c r="F56" s="9">
        <v>160</v>
      </c>
      <c r="G56" s="157">
        <v>13.9</v>
      </c>
      <c r="H56" s="155">
        <f t="shared" si="15"/>
        <v>2224</v>
      </c>
      <c r="I56" s="9"/>
      <c r="J56" s="9">
        <f t="shared" si="14"/>
        <v>0</v>
      </c>
    </row>
    <row r="57" spans="1:15" ht="31.9" customHeight="1" x14ac:dyDescent="0.25">
      <c r="A57" s="171" t="s">
        <v>226</v>
      </c>
      <c r="B57" s="171"/>
      <c r="C57" s="171"/>
      <c r="D57" s="171"/>
      <c r="E57" s="171"/>
      <c r="F57" s="171"/>
      <c r="G57" s="171"/>
      <c r="H57" s="171"/>
      <c r="I57" s="171"/>
      <c r="J57" s="171"/>
    </row>
    <row r="58" spans="1:15" ht="37.9" customHeight="1" x14ac:dyDescent="0.25">
      <c r="A58" s="62">
        <v>1</v>
      </c>
      <c r="B58" s="29" t="s">
        <v>108</v>
      </c>
      <c r="D58" s="36" t="s">
        <v>268</v>
      </c>
      <c r="E58" s="37"/>
      <c r="F58" s="9">
        <v>40</v>
      </c>
      <c r="G58" s="157">
        <v>26.7</v>
      </c>
      <c r="H58" s="155">
        <f>F58*G58</f>
        <v>1068</v>
      </c>
      <c r="I58" s="9"/>
      <c r="J58" s="9">
        <f>I58*H58</f>
        <v>0</v>
      </c>
      <c r="O58" s="18"/>
    </row>
    <row r="59" spans="1:15" ht="37.9" customHeight="1" x14ac:dyDescent="0.25">
      <c r="A59" s="62">
        <v>2</v>
      </c>
      <c r="B59" s="29" t="s">
        <v>108</v>
      </c>
      <c r="D59" s="36" t="s">
        <v>269</v>
      </c>
      <c r="E59" s="37"/>
      <c r="F59" s="9">
        <v>40</v>
      </c>
      <c r="G59" s="157">
        <v>31.6</v>
      </c>
      <c r="H59" s="155">
        <f>F59*G59</f>
        <v>1264</v>
      </c>
      <c r="I59" s="9"/>
      <c r="J59" s="9">
        <f>I59*H59</f>
        <v>0</v>
      </c>
    </row>
    <row r="60" spans="1:15" ht="31.9" customHeight="1" x14ac:dyDescent="0.25">
      <c r="A60" s="171" t="s">
        <v>115</v>
      </c>
      <c r="B60" s="171"/>
      <c r="C60" s="171"/>
      <c r="D60" s="171"/>
      <c r="E60" s="171"/>
      <c r="F60" s="171"/>
      <c r="G60" s="171"/>
      <c r="H60" s="171"/>
      <c r="I60" s="171"/>
      <c r="J60" s="171"/>
    </row>
    <row r="61" spans="1:15" ht="37.9" customHeight="1" x14ac:dyDescent="0.25">
      <c r="A61" s="62">
        <v>1</v>
      </c>
      <c r="B61" s="11" t="s">
        <v>196</v>
      </c>
      <c r="D61" s="36" t="s">
        <v>270</v>
      </c>
      <c r="E61" s="37"/>
      <c r="F61" s="9">
        <v>20</v>
      </c>
      <c r="G61" s="157">
        <v>82.2</v>
      </c>
      <c r="H61" s="155">
        <f>F61*G61</f>
        <v>1644</v>
      </c>
      <c r="I61" s="9"/>
      <c r="J61" s="9">
        <f>I61*H61</f>
        <v>0</v>
      </c>
    </row>
    <row r="62" spans="1:15" ht="37.9" customHeight="1" x14ac:dyDescent="0.25">
      <c r="A62" s="62">
        <v>2</v>
      </c>
      <c r="B62" s="11" t="s">
        <v>211</v>
      </c>
      <c r="D62" s="36" t="s">
        <v>271</v>
      </c>
      <c r="E62" s="35">
        <v>7</v>
      </c>
      <c r="F62" s="9">
        <v>26</v>
      </c>
      <c r="G62" s="157">
        <v>39</v>
      </c>
      <c r="H62" s="155">
        <f>F62*G62</f>
        <v>1014</v>
      </c>
      <c r="I62" s="9"/>
      <c r="J62" s="9">
        <f>I62*H62</f>
        <v>0</v>
      </c>
    </row>
    <row r="63" spans="1:15" ht="37.9" customHeight="1" x14ac:dyDescent="0.25">
      <c r="A63" s="62">
        <v>3</v>
      </c>
      <c r="B63" s="11" t="s">
        <v>212</v>
      </c>
      <c r="D63" s="36" t="s">
        <v>272</v>
      </c>
      <c r="E63" s="35">
        <v>9</v>
      </c>
      <c r="F63" s="9">
        <v>15</v>
      </c>
      <c r="G63" s="157">
        <v>65.5</v>
      </c>
      <c r="H63" s="155">
        <f>F63*G63</f>
        <v>982.5</v>
      </c>
      <c r="I63" s="9"/>
      <c r="J63" s="9">
        <f>I63*H63</f>
        <v>0</v>
      </c>
    </row>
    <row r="64" spans="1:15" ht="31.9" customHeight="1" x14ac:dyDescent="0.25">
      <c r="A64" s="171" t="s">
        <v>116</v>
      </c>
      <c r="B64" s="171"/>
      <c r="C64" s="171"/>
      <c r="D64" s="171"/>
      <c r="E64" s="171"/>
      <c r="F64" s="171"/>
      <c r="G64" s="171"/>
      <c r="H64" s="171"/>
      <c r="I64" s="171"/>
      <c r="J64" s="171"/>
    </row>
    <row r="65" spans="1:13" ht="37.9" customHeight="1" x14ac:dyDescent="0.25">
      <c r="A65" s="62">
        <v>1</v>
      </c>
      <c r="B65" s="11" t="s">
        <v>213</v>
      </c>
      <c r="D65" s="36" t="s">
        <v>273</v>
      </c>
      <c r="E65" s="37"/>
      <c r="F65" s="9">
        <v>15</v>
      </c>
      <c r="G65" s="157">
        <v>79</v>
      </c>
      <c r="H65" s="155">
        <f>F65*G65</f>
        <v>1185</v>
      </c>
      <c r="I65" s="9"/>
      <c r="J65" s="9">
        <f>I65*H65</f>
        <v>0</v>
      </c>
    </row>
    <row r="66" spans="1:13" ht="37.9" customHeight="1" x14ac:dyDescent="0.25">
      <c r="A66" s="62">
        <v>2</v>
      </c>
      <c r="B66" s="11" t="s">
        <v>214</v>
      </c>
      <c r="D66" s="36" t="s">
        <v>274</v>
      </c>
      <c r="E66" s="35">
        <v>10</v>
      </c>
      <c r="F66" s="9">
        <v>20</v>
      </c>
      <c r="G66" s="157">
        <v>65.5</v>
      </c>
      <c r="H66" s="155">
        <f>F66*G66</f>
        <v>1310</v>
      </c>
      <c r="I66" s="9"/>
      <c r="J66" s="9">
        <f>I66*H66</f>
        <v>0</v>
      </c>
    </row>
    <row r="67" spans="1:13" ht="31.9" customHeight="1" x14ac:dyDescent="0.25">
      <c r="A67" s="171" t="s">
        <v>292</v>
      </c>
      <c r="B67" s="171"/>
      <c r="C67" s="171"/>
      <c r="D67" s="171"/>
      <c r="E67" s="171"/>
      <c r="F67" s="171"/>
      <c r="G67" s="171"/>
      <c r="H67" s="171"/>
      <c r="I67" s="171"/>
      <c r="J67" s="171"/>
    </row>
    <row r="68" spans="1:13" ht="37.9" customHeight="1" x14ac:dyDescent="0.25">
      <c r="A68" s="62">
        <v>1</v>
      </c>
      <c r="B68" s="11" t="s">
        <v>215</v>
      </c>
      <c r="D68" s="36" t="s">
        <v>279</v>
      </c>
      <c r="E68" s="35">
        <v>2</v>
      </c>
      <c r="F68" s="9">
        <v>15</v>
      </c>
      <c r="G68" s="157">
        <v>71.599999999999994</v>
      </c>
      <c r="H68" s="155">
        <f>F68*G68</f>
        <v>1074</v>
      </c>
      <c r="I68" s="9"/>
      <c r="J68" s="9">
        <f>I68*H68</f>
        <v>0</v>
      </c>
    </row>
    <row r="69" spans="1:13" ht="37.9" customHeight="1" x14ac:dyDescent="0.25">
      <c r="A69" s="62">
        <v>2</v>
      </c>
      <c r="B69" s="11" t="s">
        <v>216</v>
      </c>
      <c r="D69" s="36" t="s">
        <v>278</v>
      </c>
      <c r="E69" s="35">
        <v>4</v>
      </c>
      <c r="F69" s="9">
        <v>15</v>
      </c>
      <c r="G69" s="157">
        <v>88.5</v>
      </c>
      <c r="H69" s="155">
        <f>F69*G69</f>
        <v>1327.5</v>
      </c>
      <c r="I69" s="9"/>
      <c r="J69" s="9">
        <f>I69*H69</f>
        <v>0</v>
      </c>
    </row>
    <row r="70" spans="1:13" ht="31.9" customHeight="1" x14ac:dyDescent="0.25">
      <c r="A70" s="171" t="s">
        <v>293</v>
      </c>
      <c r="B70" s="171"/>
      <c r="C70" s="171"/>
      <c r="D70" s="171"/>
      <c r="E70" s="171"/>
      <c r="F70" s="171"/>
      <c r="G70" s="171"/>
      <c r="H70" s="171"/>
      <c r="I70" s="171"/>
      <c r="J70" s="171"/>
    </row>
    <row r="71" spans="1:13" ht="37.9" customHeight="1" x14ac:dyDescent="0.25">
      <c r="A71" s="62">
        <v>1</v>
      </c>
      <c r="B71" s="11" t="s">
        <v>217</v>
      </c>
      <c r="D71" s="36" t="s">
        <v>277</v>
      </c>
      <c r="E71" s="37"/>
      <c r="F71" s="9">
        <v>24</v>
      </c>
      <c r="G71" s="157">
        <v>76.400000000000006</v>
      </c>
      <c r="H71" s="155">
        <f>F71*G71</f>
        <v>1833.6000000000001</v>
      </c>
      <c r="I71" s="9"/>
      <c r="J71" s="9">
        <f>I71*H71</f>
        <v>0</v>
      </c>
    </row>
    <row r="72" spans="1:13" ht="37.9" customHeight="1" x14ac:dyDescent="0.25">
      <c r="A72" s="62">
        <v>2</v>
      </c>
      <c r="B72" s="11" t="s">
        <v>218</v>
      </c>
      <c r="D72" s="36" t="s">
        <v>276</v>
      </c>
      <c r="E72" s="35">
        <v>6</v>
      </c>
      <c r="F72" s="9">
        <v>24</v>
      </c>
      <c r="G72" s="157">
        <v>56.47</v>
      </c>
      <c r="H72" s="155">
        <f>F72*G72</f>
        <v>1355.28</v>
      </c>
      <c r="I72" s="9"/>
      <c r="J72" s="9">
        <f>I72*H72</f>
        <v>0</v>
      </c>
    </row>
    <row r="73" spans="1:13" ht="37.9" customHeight="1" x14ac:dyDescent="0.25">
      <c r="A73" s="62">
        <v>3</v>
      </c>
      <c r="B73" s="11" t="s">
        <v>30</v>
      </c>
      <c r="C73" s="15"/>
      <c r="D73" s="36" t="s">
        <v>228</v>
      </c>
      <c r="E73" s="37"/>
      <c r="F73" s="9">
        <v>10</v>
      </c>
      <c r="G73" s="157">
        <v>77.400000000000006</v>
      </c>
      <c r="H73" s="155">
        <f>F73*G73</f>
        <v>774</v>
      </c>
      <c r="I73" s="9"/>
      <c r="J73" s="9">
        <f>I73*H73</f>
        <v>0</v>
      </c>
    </row>
    <row r="74" spans="1:13" ht="37.9" customHeight="1" x14ac:dyDescent="0.25">
      <c r="A74" s="62">
        <v>4</v>
      </c>
      <c r="B74" s="30" t="s">
        <v>108</v>
      </c>
      <c r="C74" s="15"/>
      <c r="D74" s="36" t="s">
        <v>275</v>
      </c>
      <c r="E74" s="37"/>
      <c r="F74" s="9">
        <v>10</v>
      </c>
      <c r="G74" s="157">
        <v>84.2</v>
      </c>
      <c r="H74" s="155">
        <f>F74*G74</f>
        <v>842</v>
      </c>
      <c r="I74" s="9"/>
      <c r="J74" s="9">
        <f>I74*H74</f>
        <v>0</v>
      </c>
    </row>
    <row r="75" spans="1:13" ht="31.9" customHeight="1" x14ac:dyDescent="0.25">
      <c r="A75" s="171" t="s">
        <v>294</v>
      </c>
      <c r="B75" s="171"/>
      <c r="C75" s="171"/>
      <c r="D75" s="171"/>
      <c r="E75" s="171"/>
      <c r="F75" s="171"/>
      <c r="G75" s="171"/>
      <c r="H75" s="171"/>
      <c r="I75" s="171"/>
      <c r="J75" s="171"/>
    </row>
    <row r="76" spans="1:13" ht="37.9" customHeight="1" x14ac:dyDescent="0.25">
      <c r="A76" s="62">
        <v>1</v>
      </c>
      <c r="B76" s="11" t="s">
        <v>219</v>
      </c>
      <c r="D76" s="36" t="s">
        <v>280</v>
      </c>
      <c r="E76" s="35">
        <v>1</v>
      </c>
      <c r="F76" s="9">
        <v>26</v>
      </c>
      <c r="G76" s="157">
        <v>55.4</v>
      </c>
      <c r="H76" s="155">
        <f>F76*G76</f>
        <v>1440.3999999999999</v>
      </c>
      <c r="I76" s="9"/>
      <c r="J76" s="9">
        <f>I76*H76</f>
        <v>0</v>
      </c>
      <c r="M76" s="19"/>
    </row>
    <row r="77" spans="1:13" ht="37.9" customHeight="1" x14ac:dyDescent="0.25">
      <c r="A77" s="62">
        <v>2</v>
      </c>
      <c r="B77" s="11" t="s">
        <v>220</v>
      </c>
      <c r="D77" s="36" t="s">
        <v>281</v>
      </c>
      <c r="E77" s="35">
        <v>8</v>
      </c>
      <c r="F77" s="9">
        <v>8</v>
      </c>
      <c r="G77" s="157">
        <v>89.7</v>
      </c>
      <c r="H77" s="155">
        <f>F77*G77</f>
        <v>717.6</v>
      </c>
      <c r="I77" s="9"/>
      <c r="J77" s="9">
        <f>I77*H77</f>
        <v>0</v>
      </c>
    </row>
    <row r="78" spans="1:13" ht="31.9" customHeight="1" x14ac:dyDescent="0.25">
      <c r="A78" s="171" t="s">
        <v>295</v>
      </c>
      <c r="B78" s="171"/>
      <c r="C78" s="171"/>
      <c r="D78" s="171"/>
      <c r="E78" s="171"/>
      <c r="F78" s="171"/>
      <c r="G78" s="171"/>
      <c r="H78" s="171"/>
      <c r="I78" s="171"/>
      <c r="J78" s="171"/>
    </row>
    <row r="79" spans="1:13" ht="37.9" customHeight="1" x14ac:dyDescent="0.25">
      <c r="A79" s="62">
        <v>1</v>
      </c>
      <c r="B79" s="11" t="s">
        <v>221</v>
      </c>
      <c r="D79" s="36" t="s">
        <v>282</v>
      </c>
      <c r="E79" s="37"/>
      <c r="F79" s="9">
        <v>15</v>
      </c>
      <c r="G79" s="157">
        <v>58.5</v>
      </c>
      <c r="H79" s="155">
        <f>F79*G79</f>
        <v>877.5</v>
      </c>
      <c r="I79" s="9"/>
      <c r="J79" s="9">
        <f>I79*H79</f>
        <v>0</v>
      </c>
    </row>
    <row r="80" spans="1:13" ht="37.9" customHeight="1" x14ac:dyDescent="0.25">
      <c r="A80" s="62">
        <v>2</v>
      </c>
      <c r="B80" s="11" t="s">
        <v>222</v>
      </c>
      <c r="D80" s="36" t="s">
        <v>283</v>
      </c>
      <c r="E80" s="37"/>
      <c r="F80" s="9">
        <v>20</v>
      </c>
      <c r="G80" s="157">
        <v>75</v>
      </c>
      <c r="H80" s="155">
        <f>F80*G80</f>
        <v>1500</v>
      </c>
      <c r="I80" s="9"/>
      <c r="J80" s="9">
        <f>I80*H80</f>
        <v>0</v>
      </c>
    </row>
    <row r="81" spans="1:20" ht="37.9" customHeight="1" x14ac:dyDescent="0.5">
      <c r="A81" s="62">
        <v>3</v>
      </c>
      <c r="B81" s="11" t="s">
        <v>20</v>
      </c>
      <c r="D81" s="36" t="s">
        <v>284</v>
      </c>
      <c r="E81" s="37"/>
      <c r="F81" s="9">
        <v>23</v>
      </c>
      <c r="G81" s="157">
        <v>97.5</v>
      </c>
      <c r="H81" s="155">
        <f>F81*G81</f>
        <v>2242.5</v>
      </c>
      <c r="I81" s="9"/>
      <c r="J81" s="9">
        <f>I81*H81</f>
        <v>0</v>
      </c>
      <c r="Q81" s="20"/>
      <c r="R81" s="20"/>
      <c r="S81" s="20"/>
      <c r="T81" s="20"/>
    </row>
    <row r="82" spans="1:20" ht="37.9" customHeight="1" x14ac:dyDescent="0.5">
      <c r="A82" s="62">
        <v>4</v>
      </c>
      <c r="B82" s="11" t="s">
        <v>223</v>
      </c>
      <c r="D82" s="36" t="s">
        <v>285</v>
      </c>
      <c r="E82" s="37"/>
      <c r="F82" s="9">
        <v>23</v>
      </c>
      <c r="G82" s="157">
        <v>65.5</v>
      </c>
      <c r="H82" s="155">
        <f>F82*G82</f>
        <v>1506.5</v>
      </c>
      <c r="I82" s="9"/>
      <c r="J82" s="9">
        <f>I82*H82</f>
        <v>0</v>
      </c>
      <c r="Q82" s="20"/>
      <c r="R82" s="20"/>
      <c r="S82" s="20"/>
      <c r="T82" s="20"/>
    </row>
    <row r="83" spans="1:20" ht="31.9" customHeight="1" x14ac:dyDescent="0.5">
      <c r="A83" s="171" t="s">
        <v>122</v>
      </c>
      <c r="B83" s="171"/>
      <c r="C83" s="171"/>
      <c r="D83" s="171"/>
      <c r="E83" s="171"/>
      <c r="F83" s="171"/>
      <c r="G83" s="171"/>
      <c r="H83" s="171"/>
      <c r="I83" s="171"/>
      <c r="J83" s="171"/>
      <c r="Q83" s="20"/>
      <c r="R83" s="20"/>
      <c r="S83" s="20"/>
      <c r="T83" s="20"/>
    </row>
    <row r="84" spans="1:20" ht="37.9" customHeight="1" x14ac:dyDescent="0.5">
      <c r="A84" s="62">
        <v>1</v>
      </c>
      <c r="B84" s="29" t="s">
        <v>108</v>
      </c>
      <c r="C84" s="8"/>
      <c r="D84" s="36" t="s">
        <v>286</v>
      </c>
      <c r="E84" s="37"/>
      <c r="F84" s="9">
        <v>8</v>
      </c>
      <c r="G84" s="157">
        <v>49.38</v>
      </c>
      <c r="H84" s="155">
        <f>F84*G84</f>
        <v>395.04</v>
      </c>
      <c r="I84" s="9"/>
      <c r="J84" s="9">
        <f>I84*H84</f>
        <v>0</v>
      </c>
      <c r="K84" s="8"/>
      <c r="L84" s="8"/>
      <c r="Q84" s="20"/>
      <c r="R84" s="20"/>
      <c r="S84" s="20"/>
      <c r="T84" s="20"/>
    </row>
    <row r="85" spans="1:20" ht="37.9" customHeight="1" x14ac:dyDescent="0.5">
      <c r="A85" s="62">
        <v>2</v>
      </c>
      <c r="B85" s="11" t="s">
        <v>224</v>
      </c>
      <c r="D85" s="36" t="s">
        <v>287</v>
      </c>
      <c r="E85" s="35">
        <v>5</v>
      </c>
      <c r="F85" s="9">
        <v>15</v>
      </c>
      <c r="G85" s="157">
        <v>91.3</v>
      </c>
      <c r="H85" s="155">
        <f>F85*G85</f>
        <v>1369.5</v>
      </c>
      <c r="I85" s="9"/>
      <c r="J85" s="9">
        <f>I85*H85</f>
        <v>0</v>
      </c>
      <c r="Q85" s="20"/>
      <c r="R85" s="20"/>
      <c r="S85" s="20"/>
      <c r="T85" s="20"/>
    </row>
    <row r="86" spans="1:20" ht="37.9" customHeight="1" x14ac:dyDescent="0.25">
      <c r="A86" s="62">
        <v>3</v>
      </c>
      <c r="B86" s="11" t="s">
        <v>225</v>
      </c>
      <c r="D86" s="36" t="s">
        <v>288</v>
      </c>
      <c r="E86" s="35">
        <v>3</v>
      </c>
      <c r="F86" s="9">
        <v>23</v>
      </c>
      <c r="G86" s="157">
        <v>67.8</v>
      </c>
      <c r="H86" s="155">
        <f>F86*G86</f>
        <v>1559.3999999999999</v>
      </c>
      <c r="I86" s="9"/>
      <c r="J86" s="9">
        <f>I86*H86</f>
        <v>0</v>
      </c>
    </row>
    <row r="87" spans="1:20" ht="31.9" customHeight="1" x14ac:dyDescent="0.25">
      <c r="A87" s="171" t="s">
        <v>123</v>
      </c>
      <c r="B87" s="171"/>
      <c r="C87" s="171"/>
      <c r="D87" s="171"/>
      <c r="E87" s="171"/>
      <c r="F87" s="171"/>
      <c r="G87" s="171"/>
      <c r="H87" s="171"/>
      <c r="I87" s="171"/>
      <c r="J87" s="171"/>
    </row>
    <row r="88" spans="1:20" ht="37.9" customHeight="1" x14ac:dyDescent="0.25">
      <c r="A88" s="62">
        <v>1</v>
      </c>
      <c r="B88" s="11" t="s">
        <v>21</v>
      </c>
      <c r="C88" s="15"/>
      <c r="D88" s="36" t="s">
        <v>289</v>
      </c>
      <c r="E88" s="37"/>
      <c r="F88" s="9">
        <v>26</v>
      </c>
      <c r="G88" s="157">
        <v>92.2</v>
      </c>
      <c r="H88" s="155">
        <f>F88*G88</f>
        <v>2397.2000000000003</v>
      </c>
      <c r="I88" s="9"/>
      <c r="J88" s="9">
        <f>I88*H88</f>
        <v>0</v>
      </c>
    </row>
    <row r="89" spans="1:20" ht="31.9" customHeight="1" x14ac:dyDescent="0.25">
      <c r="A89" s="171" t="s">
        <v>296</v>
      </c>
      <c r="B89" s="171"/>
      <c r="C89" s="171"/>
      <c r="D89" s="171"/>
      <c r="E89" s="171"/>
      <c r="F89" s="171"/>
      <c r="G89" s="171"/>
      <c r="H89" s="171"/>
      <c r="I89" s="171"/>
      <c r="J89" s="171"/>
    </row>
    <row r="90" spans="1:20" ht="37.9" customHeight="1" x14ac:dyDescent="0.25">
      <c r="A90" s="62">
        <v>1</v>
      </c>
      <c r="B90" s="29" t="s">
        <v>108</v>
      </c>
      <c r="C90" s="25"/>
      <c r="D90" s="36" t="s">
        <v>290</v>
      </c>
      <c r="E90" s="37"/>
      <c r="F90" s="9">
        <v>27</v>
      </c>
      <c r="G90" s="157">
        <v>56.2</v>
      </c>
      <c r="H90" s="155">
        <f>F90*G90</f>
        <v>1517.4</v>
      </c>
      <c r="I90" s="9"/>
      <c r="J90" s="9">
        <f t="shared" ref="J90:J91" si="16">I90*H90</f>
        <v>0</v>
      </c>
    </row>
    <row r="91" spans="1:20" ht="37.9" customHeight="1" x14ac:dyDescent="0.25">
      <c r="A91" s="62">
        <v>2</v>
      </c>
      <c r="B91" s="31" t="s">
        <v>31</v>
      </c>
      <c r="C91" s="15"/>
      <c r="D91" s="36" t="s">
        <v>291</v>
      </c>
      <c r="E91" s="37"/>
      <c r="F91" s="9">
        <v>27</v>
      </c>
      <c r="G91" s="157">
        <v>61.95</v>
      </c>
      <c r="H91" s="155">
        <f t="shared" ref="H91" si="17">F91*G91</f>
        <v>1672.65</v>
      </c>
      <c r="I91" s="9"/>
      <c r="J91" s="9">
        <f t="shared" si="16"/>
        <v>0</v>
      </c>
    </row>
    <row r="92" spans="1:20" ht="19.5" customHeight="1" x14ac:dyDescent="0.35">
      <c r="B92" s="5"/>
      <c r="E92" s="5"/>
    </row>
    <row r="93" spans="1:20" ht="22.5" x14ac:dyDescent="0.35">
      <c r="B93" s="38" t="s">
        <v>33</v>
      </c>
    </row>
    <row r="94" spans="1:20" ht="21.75" thickBot="1" x14ac:dyDescent="0.4"/>
    <row r="95" spans="1:20" ht="21.75" thickBot="1" x14ac:dyDescent="0.4">
      <c r="B95" s="169" t="s">
        <v>0</v>
      </c>
      <c r="C95" s="170"/>
    </row>
    <row r="97" spans="1:7" s="13" customFormat="1" x14ac:dyDescent="0.35">
      <c r="A97" s="33"/>
      <c r="B97" s="23"/>
      <c r="D97" s="34"/>
      <c r="E97" s="24"/>
      <c r="G97" s="5"/>
    </row>
  </sheetData>
  <mergeCells count="31">
    <mergeCell ref="A6:J6"/>
    <mergeCell ref="A10:J10"/>
    <mergeCell ref="A12:J12"/>
    <mergeCell ref="A14:J14"/>
    <mergeCell ref="A16:J16"/>
    <mergeCell ref="B1:C1"/>
    <mergeCell ref="A2:J2"/>
    <mergeCell ref="F3:F5"/>
    <mergeCell ref="G3:G5"/>
    <mergeCell ref="H3:H5"/>
    <mergeCell ref="I3:J3"/>
    <mergeCell ref="A3:A5"/>
    <mergeCell ref="B3:B5"/>
    <mergeCell ref="C3:C5"/>
    <mergeCell ref="D3:D5"/>
    <mergeCell ref="E3:E5"/>
    <mergeCell ref="A53:J53"/>
    <mergeCell ref="A35:J35"/>
    <mergeCell ref="A40:J40"/>
    <mergeCell ref="A49:J49"/>
    <mergeCell ref="A60:J60"/>
    <mergeCell ref="B95:C95"/>
    <mergeCell ref="A87:J87"/>
    <mergeCell ref="A57:J57"/>
    <mergeCell ref="A67:J67"/>
    <mergeCell ref="A75:J75"/>
    <mergeCell ref="A78:J78"/>
    <mergeCell ref="A70:J70"/>
    <mergeCell ref="A89:J89"/>
    <mergeCell ref="A64:J64"/>
    <mergeCell ref="A83:J83"/>
  </mergeCells>
  <conditionalFormatting sqref="I44">
    <cfRule type="cellIs" dxfId="37" priority="1" stopIfTrue="1" operator="greaterThan">
      <formula>0</formula>
    </cfRule>
  </conditionalFormatting>
  <hyperlinks>
    <hyperlink ref="B1:C1" location="ЗАКАЗ!A1" display="Общая сумма ЗАКАЗА"/>
    <hyperlink ref="B95:C95" location="ЗАКАЗ!A1" display="Общая сумма ЗАКАЗА"/>
  </hyperlinks>
  <pageMargins left="0.70866141732283472" right="0.70866141732283472" top="0.74803149606299213" bottom="0.74803149606299213" header="0.31496062992125984" footer="0.31496062992125984"/>
  <pageSetup paperSize="9" scale="54" fitToHeight="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5" tint="0.39997558519241921"/>
    <pageSetUpPr fitToPage="1"/>
  </sheetPr>
  <dimension ref="A1:AC145"/>
  <sheetViews>
    <sheetView zoomScale="70" zoomScaleNormal="70" workbookViewId="0">
      <pane ySplit="5" topLeftCell="A60" activePane="bottomLeft" state="frozen"/>
      <selection pane="bottomLeft" activeCell="D70" sqref="D70"/>
    </sheetView>
  </sheetViews>
  <sheetFormatPr defaultColWidth="9" defaultRowHeight="21" x14ac:dyDescent="0.35"/>
  <cols>
    <col min="1" max="1" width="5.7109375" style="34" customWidth="1"/>
    <col min="2" max="2" width="11.7109375" style="47" customWidth="1"/>
    <col min="3" max="3" width="19.5703125" style="13" customWidth="1"/>
    <col min="4" max="4" width="85.140625" style="13" customWidth="1"/>
    <col min="5" max="11" width="12.42578125" style="34" customWidth="1"/>
    <col min="12" max="12" width="20.7109375" style="32" customWidth="1"/>
    <col min="13" max="13" width="20.7109375" style="34" customWidth="1"/>
    <col min="14" max="15" width="9.7109375" style="34" customWidth="1"/>
    <col min="16" max="16" width="1.5703125" style="13" customWidth="1"/>
    <col min="17" max="253" width="9" style="13"/>
    <col min="254" max="254" width="9.140625" style="13" customWidth="1"/>
    <col min="255" max="256" width="16.28515625" style="13" customWidth="1"/>
    <col min="257" max="257" width="87.7109375" style="13" customWidth="1"/>
    <col min="258" max="258" width="10.28515625" style="13" customWidth="1"/>
    <col min="259" max="259" width="9" style="13" customWidth="1"/>
    <col min="260" max="264" width="9.140625" style="13" customWidth="1"/>
    <col min="265" max="265" width="12" style="13" customWidth="1"/>
    <col min="266" max="266" width="13" style="13" customWidth="1"/>
    <col min="267" max="267" width="9.28515625" style="13" bestFit="1" customWidth="1"/>
    <col min="268" max="268" width="14.7109375" style="13" bestFit="1" customWidth="1"/>
    <col min="269" max="269" width="9.5703125" style="13" customWidth="1"/>
    <col min="270" max="509" width="9" style="13"/>
    <col min="510" max="510" width="9.140625" style="13" customWidth="1"/>
    <col min="511" max="512" width="16.28515625" style="13" customWidth="1"/>
    <col min="513" max="513" width="87.7109375" style="13" customWidth="1"/>
    <col min="514" max="514" width="10.28515625" style="13" customWidth="1"/>
    <col min="515" max="515" width="9" style="13" customWidth="1"/>
    <col min="516" max="520" width="9.140625" style="13" customWidth="1"/>
    <col min="521" max="521" width="12" style="13" customWidth="1"/>
    <col min="522" max="522" width="13" style="13" customWidth="1"/>
    <col min="523" max="523" width="9.28515625" style="13" bestFit="1" customWidth="1"/>
    <col min="524" max="524" width="14.7109375" style="13" bestFit="1" customWidth="1"/>
    <col min="525" max="525" width="9.5703125" style="13" customWidth="1"/>
    <col min="526" max="765" width="9" style="13"/>
    <col min="766" max="766" width="9.140625" style="13" customWidth="1"/>
    <col min="767" max="768" width="16.28515625" style="13" customWidth="1"/>
    <col min="769" max="769" width="87.7109375" style="13" customWidth="1"/>
    <col min="770" max="770" width="10.28515625" style="13" customWidth="1"/>
    <col min="771" max="771" width="9" style="13" customWidth="1"/>
    <col min="772" max="776" width="9.140625" style="13" customWidth="1"/>
    <col min="777" max="777" width="12" style="13" customWidth="1"/>
    <col min="778" max="778" width="13" style="13" customWidth="1"/>
    <col min="779" max="779" width="9.28515625" style="13" bestFit="1" customWidth="1"/>
    <col min="780" max="780" width="14.7109375" style="13" bestFit="1" customWidth="1"/>
    <col min="781" max="781" width="9.5703125" style="13" customWidth="1"/>
    <col min="782" max="1021" width="9" style="13"/>
    <col min="1022" max="1022" width="9.140625" style="13" customWidth="1"/>
    <col min="1023" max="1024" width="16.28515625" style="13" customWidth="1"/>
    <col min="1025" max="1025" width="87.7109375" style="13" customWidth="1"/>
    <col min="1026" max="1026" width="10.28515625" style="13" customWidth="1"/>
    <col min="1027" max="1027" width="9" style="13" customWidth="1"/>
    <col min="1028" max="1032" width="9.140625" style="13" customWidth="1"/>
    <col min="1033" max="1033" width="12" style="13" customWidth="1"/>
    <col min="1034" max="1034" width="13" style="13" customWidth="1"/>
    <col min="1035" max="1035" width="9.28515625" style="13" bestFit="1" customWidth="1"/>
    <col min="1036" max="1036" width="14.7109375" style="13" bestFit="1" customWidth="1"/>
    <col min="1037" max="1037" width="9.5703125" style="13" customWidth="1"/>
    <col min="1038" max="1277" width="9" style="13"/>
    <col min="1278" max="1278" width="9.140625" style="13" customWidth="1"/>
    <col min="1279" max="1280" width="16.28515625" style="13" customWidth="1"/>
    <col min="1281" max="1281" width="87.7109375" style="13" customWidth="1"/>
    <col min="1282" max="1282" width="10.28515625" style="13" customWidth="1"/>
    <col min="1283" max="1283" width="9" style="13" customWidth="1"/>
    <col min="1284" max="1288" width="9.140625" style="13" customWidth="1"/>
    <col min="1289" max="1289" width="12" style="13" customWidth="1"/>
    <col min="1290" max="1290" width="13" style="13" customWidth="1"/>
    <col min="1291" max="1291" width="9.28515625" style="13" bestFit="1" customWidth="1"/>
    <col min="1292" max="1292" width="14.7109375" style="13" bestFit="1" customWidth="1"/>
    <col min="1293" max="1293" width="9.5703125" style="13" customWidth="1"/>
    <col min="1294" max="1533" width="9" style="13"/>
    <col min="1534" max="1534" width="9.140625" style="13" customWidth="1"/>
    <col min="1535" max="1536" width="16.28515625" style="13" customWidth="1"/>
    <col min="1537" max="1537" width="87.7109375" style="13" customWidth="1"/>
    <col min="1538" max="1538" width="10.28515625" style="13" customWidth="1"/>
    <col min="1539" max="1539" width="9" style="13" customWidth="1"/>
    <col min="1540" max="1544" width="9.140625" style="13" customWidth="1"/>
    <col min="1545" max="1545" width="12" style="13" customWidth="1"/>
    <col min="1546" max="1546" width="13" style="13" customWidth="1"/>
    <col min="1547" max="1547" width="9.28515625" style="13" bestFit="1" customWidth="1"/>
    <col min="1548" max="1548" width="14.7109375" style="13" bestFit="1" customWidth="1"/>
    <col min="1549" max="1549" width="9.5703125" style="13" customWidth="1"/>
    <col min="1550" max="1789" width="9" style="13"/>
    <col min="1790" max="1790" width="9.140625" style="13" customWidth="1"/>
    <col min="1791" max="1792" width="16.28515625" style="13" customWidth="1"/>
    <col min="1793" max="1793" width="87.7109375" style="13" customWidth="1"/>
    <col min="1794" max="1794" width="10.28515625" style="13" customWidth="1"/>
    <col min="1795" max="1795" width="9" style="13" customWidth="1"/>
    <col min="1796" max="1800" width="9.140625" style="13" customWidth="1"/>
    <col min="1801" max="1801" width="12" style="13" customWidth="1"/>
    <col min="1802" max="1802" width="13" style="13" customWidth="1"/>
    <col min="1803" max="1803" width="9.28515625" style="13" bestFit="1" customWidth="1"/>
    <col min="1804" max="1804" width="14.7109375" style="13" bestFit="1" customWidth="1"/>
    <col min="1805" max="1805" width="9.5703125" style="13" customWidth="1"/>
    <col min="1806" max="2045" width="9" style="13"/>
    <col min="2046" max="2046" width="9.140625" style="13" customWidth="1"/>
    <col min="2047" max="2048" width="16.28515625" style="13" customWidth="1"/>
    <col min="2049" max="2049" width="87.7109375" style="13" customWidth="1"/>
    <col min="2050" max="2050" width="10.28515625" style="13" customWidth="1"/>
    <col min="2051" max="2051" width="9" style="13" customWidth="1"/>
    <col min="2052" max="2056" width="9.140625" style="13" customWidth="1"/>
    <col min="2057" max="2057" width="12" style="13" customWidth="1"/>
    <col min="2058" max="2058" width="13" style="13" customWidth="1"/>
    <col min="2059" max="2059" width="9.28515625" style="13" bestFit="1" customWidth="1"/>
    <col min="2060" max="2060" width="14.7109375" style="13" bestFit="1" customWidth="1"/>
    <col min="2061" max="2061" width="9.5703125" style="13" customWidth="1"/>
    <col min="2062" max="2301" width="9" style="13"/>
    <col min="2302" max="2302" width="9.140625" style="13" customWidth="1"/>
    <col min="2303" max="2304" width="16.28515625" style="13" customWidth="1"/>
    <col min="2305" max="2305" width="87.7109375" style="13" customWidth="1"/>
    <col min="2306" max="2306" width="10.28515625" style="13" customWidth="1"/>
    <col min="2307" max="2307" width="9" style="13" customWidth="1"/>
    <col min="2308" max="2312" width="9.140625" style="13" customWidth="1"/>
    <col min="2313" max="2313" width="12" style="13" customWidth="1"/>
    <col min="2314" max="2314" width="13" style="13" customWidth="1"/>
    <col min="2315" max="2315" width="9.28515625" style="13" bestFit="1" customWidth="1"/>
    <col min="2316" max="2316" width="14.7109375" style="13" bestFit="1" customWidth="1"/>
    <col min="2317" max="2317" width="9.5703125" style="13" customWidth="1"/>
    <col min="2318" max="2557" width="9" style="13"/>
    <col min="2558" max="2558" width="9.140625" style="13" customWidth="1"/>
    <col min="2559" max="2560" width="16.28515625" style="13" customWidth="1"/>
    <col min="2561" max="2561" width="87.7109375" style="13" customWidth="1"/>
    <col min="2562" max="2562" width="10.28515625" style="13" customWidth="1"/>
    <col min="2563" max="2563" width="9" style="13" customWidth="1"/>
    <col min="2564" max="2568" width="9.140625" style="13" customWidth="1"/>
    <col min="2569" max="2569" width="12" style="13" customWidth="1"/>
    <col min="2570" max="2570" width="13" style="13" customWidth="1"/>
    <col min="2571" max="2571" width="9.28515625" style="13" bestFit="1" customWidth="1"/>
    <col min="2572" max="2572" width="14.7109375" style="13" bestFit="1" customWidth="1"/>
    <col min="2573" max="2573" width="9.5703125" style="13" customWidth="1"/>
    <col min="2574" max="2813" width="9" style="13"/>
    <col min="2814" max="2814" width="9.140625" style="13" customWidth="1"/>
    <col min="2815" max="2816" width="16.28515625" style="13" customWidth="1"/>
    <col min="2817" max="2817" width="87.7109375" style="13" customWidth="1"/>
    <col min="2818" max="2818" width="10.28515625" style="13" customWidth="1"/>
    <col min="2819" max="2819" width="9" style="13" customWidth="1"/>
    <col min="2820" max="2824" width="9.140625" style="13" customWidth="1"/>
    <col min="2825" max="2825" width="12" style="13" customWidth="1"/>
    <col min="2826" max="2826" width="13" style="13" customWidth="1"/>
    <col min="2827" max="2827" width="9.28515625" style="13" bestFit="1" customWidth="1"/>
    <col min="2828" max="2828" width="14.7109375" style="13" bestFit="1" customWidth="1"/>
    <col min="2829" max="2829" width="9.5703125" style="13" customWidth="1"/>
    <col min="2830" max="3069" width="9" style="13"/>
    <col min="3070" max="3070" width="9.140625" style="13" customWidth="1"/>
    <col min="3071" max="3072" width="16.28515625" style="13" customWidth="1"/>
    <col min="3073" max="3073" width="87.7109375" style="13" customWidth="1"/>
    <col min="3074" max="3074" width="10.28515625" style="13" customWidth="1"/>
    <col min="3075" max="3075" width="9" style="13" customWidth="1"/>
    <col min="3076" max="3080" width="9.140625" style="13" customWidth="1"/>
    <col min="3081" max="3081" width="12" style="13" customWidth="1"/>
    <col min="3082" max="3082" width="13" style="13" customWidth="1"/>
    <col min="3083" max="3083" width="9.28515625" style="13" bestFit="1" customWidth="1"/>
    <col min="3084" max="3084" width="14.7109375" style="13" bestFit="1" customWidth="1"/>
    <col min="3085" max="3085" width="9.5703125" style="13" customWidth="1"/>
    <col min="3086" max="3325" width="9" style="13"/>
    <col min="3326" max="3326" width="9.140625" style="13" customWidth="1"/>
    <col min="3327" max="3328" width="16.28515625" style="13" customWidth="1"/>
    <col min="3329" max="3329" width="87.7109375" style="13" customWidth="1"/>
    <col min="3330" max="3330" width="10.28515625" style="13" customWidth="1"/>
    <col min="3331" max="3331" width="9" style="13" customWidth="1"/>
    <col min="3332" max="3336" width="9.140625" style="13" customWidth="1"/>
    <col min="3337" max="3337" width="12" style="13" customWidth="1"/>
    <col min="3338" max="3338" width="13" style="13" customWidth="1"/>
    <col min="3339" max="3339" width="9.28515625" style="13" bestFit="1" customWidth="1"/>
    <col min="3340" max="3340" width="14.7109375" style="13" bestFit="1" customWidth="1"/>
    <col min="3341" max="3341" width="9.5703125" style="13" customWidth="1"/>
    <col min="3342" max="3581" width="9" style="13"/>
    <col min="3582" max="3582" width="9.140625" style="13" customWidth="1"/>
    <col min="3583" max="3584" width="16.28515625" style="13" customWidth="1"/>
    <col min="3585" max="3585" width="87.7109375" style="13" customWidth="1"/>
    <col min="3586" max="3586" width="10.28515625" style="13" customWidth="1"/>
    <col min="3587" max="3587" width="9" style="13" customWidth="1"/>
    <col min="3588" max="3592" width="9.140625" style="13" customWidth="1"/>
    <col min="3593" max="3593" width="12" style="13" customWidth="1"/>
    <col min="3594" max="3594" width="13" style="13" customWidth="1"/>
    <col min="3595" max="3595" width="9.28515625" style="13" bestFit="1" customWidth="1"/>
    <col min="3596" max="3596" width="14.7109375" style="13" bestFit="1" customWidth="1"/>
    <col min="3597" max="3597" width="9.5703125" style="13" customWidth="1"/>
    <col min="3598" max="3837" width="9" style="13"/>
    <col min="3838" max="3838" width="9.140625" style="13" customWidth="1"/>
    <col min="3839" max="3840" width="16.28515625" style="13" customWidth="1"/>
    <col min="3841" max="3841" width="87.7109375" style="13" customWidth="1"/>
    <col min="3842" max="3842" width="10.28515625" style="13" customWidth="1"/>
    <col min="3843" max="3843" width="9" style="13" customWidth="1"/>
    <col min="3844" max="3848" width="9.140625" style="13" customWidth="1"/>
    <col min="3849" max="3849" width="12" style="13" customWidth="1"/>
    <col min="3850" max="3850" width="13" style="13" customWidth="1"/>
    <col min="3851" max="3851" width="9.28515625" style="13" bestFit="1" customWidth="1"/>
    <col min="3852" max="3852" width="14.7109375" style="13" bestFit="1" customWidth="1"/>
    <col min="3853" max="3853" width="9.5703125" style="13" customWidth="1"/>
    <col min="3854" max="4093" width="9" style="13"/>
    <col min="4094" max="4094" width="9.140625" style="13" customWidth="1"/>
    <col min="4095" max="4096" width="16.28515625" style="13" customWidth="1"/>
    <col min="4097" max="4097" width="87.7109375" style="13" customWidth="1"/>
    <col min="4098" max="4098" width="10.28515625" style="13" customWidth="1"/>
    <col min="4099" max="4099" width="9" style="13" customWidth="1"/>
    <col min="4100" max="4104" width="9.140625" style="13" customWidth="1"/>
    <col min="4105" max="4105" width="12" style="13" customWidth="1"/>
    <col min="4106" max="4106" width="13" style="13" customWidth="1"/>
    <col min="4107" max="4107" width="9.28515625" style="13" bestFit="1" customWidth="1"/>
    <col min="4108" max="4108" width="14.7109375" style="13" bestFit="1" customWidth="1"/>
    <col min="4109" max="4109" width="9.5703125" style="13" customWidth="1"/>
    <col min="4110" max="4349" width="9" style="13"/>
    <col min="4350" max="4350" width="9.140625" style="13" customWidth="1"/>
    <col min="4351" max="4352" width="16.28515625" style="13" customWidth="1"/>
    <col min="4353" max="4353" width="87.7109375" style="13" customWidth="1"/>
    <col min="4354" max="4354" width="10.28515625" style="13" customWidth="1"/>
    <col min="4355" max="4355" width="9" style="13" customWidth="1"/>
    <col min="4356" max="4360" width="9.140625" style="13" customWidth="1"/>
    <col min="4361" max="4361" width="12" style="13" customWidth="1"/>
    <col min="4362" max="4362" width="13" style="13" customWidth="1"/>
    <col min="4363" max="4363" width="9.28515625" style="13" bestFit="1" customWidth="1"/>
    <col min="4364" max="4364" width="14.7109375" style="13" bestFit="1" customWidth="1"/>
    <col min="4365" max="4365" width="9.5703125" style="13" customWidth="1"/>
    <col min="4366" max="4605" width="9" style="13"/>
    <col min="4606" max="4606" width="9.140625" style="13" customWidth="1"/>
    <col min="4607" max="4608" width="16.28515625" style="13" customWidth="1"/>
    <col min="4609" max="4609" width="87.7109375" style="13" customWidth="1"/>
    <col min="4610" max="4610" width="10.28515625" style="13" customWidth="1"/>
    <col min="4611" max="4611" width="9" style="13" customWidth="1"/>
    <col min="4612" max="4616" width="9.140625" style="13" customWidth="1"/>
    <col min="4617" max="4617" width="12" style="13" customWidth="1"/>
    <col min="4618" max="4618" width="13" style="13" customWidth="1"/>
    <col min="4619" max="4619" width="9.28515625" style="13" bestFit="1" customWidth="1"/>
    <col min="4620" max="4620" width="14.7109375" style="13" bestFit="1" customWidth="1"/>
    <col min="4621" max="4621" width="9.5703125" style="13" customWidth="1"/>
    <col min="4622" max="4861" width="9" style="13"/>
    <col min="4862" max="4862" width="9.140625" style="13" customWidth="1"/>
    <col min="4863" max="4864" width="16.28515625" style="13" customWidth="1"/>
    <col min="4865" max="4865" width="87.7109375" style="13" customWidth="1"/>
    <col min="4866" max="4866" width="10.28515625" style="13" customWidth="1"/>
    <col min="4867" max="4867" width="9" style="13" customWidth="1"/>
    <col min="4868" max="4872" width="9.140625" style="13" customWidth="1"/>
    <col min="4873" max="4873" width="12" style="13" customWidth="1"/>
    <col min="4874" max="4874" width="13" style="13" customWidth="1"/>
    <col min="4875" max="4875" width="9.28515625" style="13" bestFit="1" customWidth="1"/>
    <col min="4876" max="4876" width="14.7109375" style="13" bestFit="1" customWidth="1"/>
    <col min="4877" max="4877" width="9.5703125" style="13" customWidth="1"/>
    <col min="4878" max="5117" width="9" style="13"/>
    <col min="5118" max="5118" width="9.140625" style="13" customWidth="1"/>
    <col min="5119" max="5120" width="16.28515625" style="13" customWidth="1"/>
    <col min="5121" max="5121" width="87.7109375" style="13" customWidth="1"/>
    <col min="5122" max="5122" width="10.28515625" style="13" customWidth="1"/>
    <col min="5123" max="5123" width="9" style="13" customWidth="1"/>
    <col min="5124" max="5128" width="9.140625" style="13" customWidth="1"/>
    <col min="5129" max="5129" width="12" style="13" customWidth="1"/>
    <col min="5130" max="5130" width="13" style="13" customWidth="1"/>
    <col min="5131" max="5131" width="9.28515625" style="13" bestFit="1" customWidth="1"/>
    <col min="5132" max="5132" width="14.7109375" style="13" bestFit="1" customWidth="1"/>
    <col min="5133" max="5133" width="9.5703125" style="13" customWidth="1"/>
    <col min="5134" max="5373" width="9" style="13"/>
    <col min="5374" max="5374" width="9.140625" style="13" customWidth="1"/>
    <col min="5375" max="5376" width="16.28515625" style="13" customWidth="1"/>
    <col min="5377" max="5377" width="87.7109375" style="13" customWidth="1"/>
    <col min="5378" max="5378" width="10.28515625" style="13" customWidth="1"/>
    <col min="5379" max="5379" width="9" style="13" customWidth="1"/>
    <col min="5380" max="5384" width="9.140625" style="13" customWidth="1"/>
    <col min="5385" max="5385" width="12" style="13" customWidth="1"/>
    <col min="5386" max="5386" width="13" style="13" customWidth="1"/>
    <col min="5387" max="5387" width="9.28515625" style="13" bestFit="1" customWidth="1"/>
    <col min="5388" max="5388" width="14.7109375" style="13" bestFit="1" customWidth="1"/>
    <col min="5389" max="5389" width="9.5703125" style="13" customWidth="1"/>
    <col min="5390" max="5629" width="9" style="13"/>
    <col min="5630" max="5630" width="9.140625" style="13" customWidth="1"/>
    <col min="5631" max="5632" width="16.28515625" style="13" customWidth="1"/>
    <col min="5633" max="5633" width="87.7109375" style="13" customWidth="1"/>
    <col min="5634" max="5634" width="10.28515625" style="13" customWidth="1"/>
    <col min="5635" max="5635" width="9" style="13" customWidth="1"/>
    <col min="5636" max="5640" width="9.140625" style="13" customWidth="1"/>
    <col min="5641" max="5641" width="12" style="13" customWidth="1"/>
    <col min="5642" max="5642" width="13" style="13" customWidth="1"/>
    <col min="5643" max="5643" width="9.28515625" style="13" bestFit="1" customWidth="1"/>
    <col min="5644" max="5644" width="14.7109375" style="13" bestFit="1" customWidth="1"/>
    <col min="5645" max="5645" width="9.5703125" style="13" customWidth="1"/>
    <col min="5646" max="5885" width="9" style="13"/>
    <col min="5886" max="5886" width="9.140625" style="13" customWidth="1"/>
    <col min="5887" max="5888" width="16.28515625" style="13" customWidth="1"/>
    <col min="5889" max="5889" width="87.7109375" style="13" customWidth="1"/>
    <col min="5890" max="5890" width="10.28515625" style="13" customWidth="1"/>
    <col min="5891" max="5891" width="9" style="13" customWidth="1"/>
    <col min="5892" max="5896" width="9.140625" style="13" customWidth="1"/>
    <col min="5897" max="5897" width="12" style="13" customWidth="1"/>
    <col min="5898" max="5898" width="13" style="13" customWidth="1"/>
    <col min="5899" max="5899" width="9.28515625" style="13" bestFit="1" customWidth="1"/>
    <col min="5900" max="5900" width="14.7109375" style="13" bestFit="1" customWidth="1"/>
    <col min="5901" max="5901" width="9.5703125" style="13" customWidth="1"/>
    <col min="5902" max="6141" width="9" style="13"/>
    <col min="6142" max="6142" width="9.140625" style="13" customWidth="1"/>
    <col min="6143" max="6144" width="16.28515625" style="13" customWidth="1"/>
    <col min="6145" max="6145" width="87.7109375" style="13" customWidth="1"/>
    <col min="6146" max="6146" width="10.28515625" style="13" customWidth="1"/>
    <col min="6147" max="6147" width="9" style="13" customWidth="1"/>
    <col min="6148" max="6152" width="9.140625" style="13" customWidth="1"/>
    <col min="6153" max="6153" width="12" style="13" customWidth="1"/>
    <col min="6154" max="6154" width="13" style="13" customWidth="1"/>
    <col min="6155" max="6155" width="9.28515625" style="13" bestFit="1" customWidth="1"/>
    <col min="6156" max="6156" width="14.7109375" style="13" bestFit="1" customWidth="1"/>
    <col min="6157" max="6157" width="9.5703125" style="13" customWidth="1"/>
    <col min="6158" max="6397" width="9" style="13"/>
    <col min="6398" max="6398" width="9.140625" style="13" customWidth="1"/>
    <col min="6399" max="6400" width="16.28515625" style="13" customWidth="1"/>
    <col min="6401" max="6401" width="87.7109375" style="13" customWidth="1"/>
    <col min="6402" max="6402" width="10.28515625" style="13" customWidth="1"/>
    <col min="6403" max="6403" width="9" style="13" customWidth="1"/>
    <col min="6404" max="6408" width="9.140625" style="13" customWidth="1"/>
    <col min="6409" max="6409" width="12" style="13" customWidth="1"/>
    <col min="6410" max="6410" width="13" style="13" customWidth="1"/>
    <col min="6411" max="6411" width="9.28515625" style="13" bestFit="1" customWidth="1"/>
    <col min="6412" max="6412" width="14.7109375" style="13" bestFit="1" customWidth="1"/>
    <col min="6413" max="6413" width="9.5703125" style="13" customWidth="1"/>
    <col min="6414" max="6653" width="9" style="13"/>
    <col min="6654" max="6654" width="9.140625" style="13" customWidth="1"/>
    <col min="6655" max="6656" width="16.28515625" style="13" customWidth="1"/>
    <col min="6657" max="6657" width="87.7109375" style="13" customWidth="1"/>
    <col min="6658" max="6658" width="10.28515625" style="13" customWidth="1"/>
    <col min="6659" max="6659" width="9" style="13" customWidth="1"/>
    <col min="6660" max="6664" width="9.140625" style="13" customWidth="1"/>
    <col min="6665" max="6665" width="12" style="13" customWidth="1"/>
    <col min="6666" max="6666" width="13" style="13" customWidth="1"/>
    <col min="6667" max="6667" width="9.28515625" style="13" bestFit="1" customWidth="1"/>
    <col min="6668" max="6668" width="14.7109375" style="13" bestFit="1" customWidth="1"/>
    <col min="6669" max="6669" width="9.5703125" style="13" customWidth="1"/>
    <col min="6670" max="6909" width="9" style="13"/>
    <col min="6910" max="6910" width="9.140625" style="13" customWidth="1"/>
    <col min="6911" max="6912" width="16.28515625" style="13" customWidth="1"/>
    <col min="6913" max="6913" width="87.7109375" style="13" customWidth="1"/>
    <col min="6914" max="6914" width="10.28515625" style="13" customWidth="1"/>
    <col min="6915" max="6915" width="9" style="13" customWidth="1"/>
    <col min="6916" max="6920" width="9.140625" style="13" customWidth="1"/>
    <col min="6921" max="6921" width="12" style="13" customWidth="1"/>
    <col min="6922" max="6922" width="13" style="13" customWidth="1"/>
    <col min="6923" max="6923" width="9.28515625" style="13" bestFit="1" customWidth="1"/>
    <col min="6924" max="6924" width="14.7109375" style="13" bestFit="1" customWidth="1"/>
    <col min="6925" max="6925" width="9.5703125" style="13" customWidth="1"/>
    <col min="6926" max="7165" width="9" style="13"/>
    <col min="7166" max="7166" width="9.140625" style="13" customWidth="1"/>
    <col min="7167" max="7168" width="16.28515625" style="13" customWidth="1"/>
    <col min="7169" max="7169" width="87.7109375" style="13" customWidth="1"/>
    <col min="7170" max="7170" width="10.28515625" style="13" customWidth="1"/>
    <col min="7171" max="7171" width="9" style="13" customWidth="1"/>
    <col min="7172" max="7176" width="9.140625" style="13" customWidth="1"/>
    <col min="7177" max="7177" width="12" style="13" customWidth="1"/>
    <col min="7178" max="7178" width="13" style="13" customWidth="1"/>
    <col min="7179" max="7179" width="9.28515625" style="13" bestFit="1" customWidth="1"/>
    <col min="7180" max="7180" width="14.7109375" style="13" bestFit="1" customWidth="1"/>
    <col min="7181" max="7181" width="9.5703125" style="13" customWidth="1"/>
    <col min="7182" max="7421" width="9" style="13"/>
    <col min="7422" max="7422" width="9.140625" style="13" customWidth="1"/>
    <col min="7423" max="7424" width="16.28515625" style="13" customWidth="1"/>
    <col min="7425" max="7425" width="87.7109375" style="13" customWidth="1"/>
    <col min="7426" max="7426" width="10.28515625" style="13" customWidth="1"/>
    <col min="7427" max="7427" width="9" style="13" customWidth="1"/>
    <col min="7428" max="7432" width="9.140625" style="13" customWidth="1"/>
    <col min="7433" max="7433" width="12" style="13" customWidth="1"/>
    <col min="7434" max="7434" width="13" style="13" customWidth="1"/>
    <col min="7435" max="7435" width="9.28515625" style="13" bestFit="1" customWidth="1"/>
    <col min="7436" max="7436" width="14.7109375" style="13" bestFit="1" customWidth="1"/>
    <col min="7437" max="7437" width="9.5703125" style="13" customWidth="1"/>
    <col min="7438" max="7677" width="9" style="13"/>
    <col min="7678" max="7678" width="9.140625" style="13" customWidth="1"/>
    <col min="7679" max="7680" width="16.28515625" style="13" customWidth="1"/>
    <col min="7681" max="7681" width="87.7109375" style="13" customWidth="1"/>
    <col min="7682" max="7682" width="10.28515625" style="13" customWidth="1"/>
    <col min="7683" max="7683" width="9" style="13" customWidth="1"/>
    <col min="7684" max="7688" width="9.140625" style="13" customWidth="1"/>
    <col min="7689" max="7689" width="12" style="13" customWidth="1"/>
    <col min="7690" max="7690" width="13" style="13" customWidth="1"/>
    <col min="7691" max="7691" width="9.28515625" style="13" bestFit="1" customWidth="1"/>
    <col min="7692" max="7692" width="14.7109375" style="13" bestFit="1" customWidth="1"/>
    <col min="7693" max="7693" width="9.5703125" style="13" customWidth="1"/>
    <col min="7694" max="7933" width="9" style="13"/>
    <col min="7934" max="7934" width="9.140625" style="13" customWidth="1"/>
    <col min="7935" max="7936" width="16.28515625" style="13" customWidth="1"/>
    <col min="7937" max="7937" width="87.7109375" style="13" customWidth="1"/>
    <col min="7938" max="7938" width="10.28515625" style="13" customWidth="1"/>
    <col min="7939" max="7939" width="9" style="13" customWidth="1"/>
    <col min="7940" max="7944" width="9.140625" style="13" customWidth="1"/>
    <col min="7945" max="7945" width="12" style="13" customWidth="1"/>
    <col min="7946" max="7946" width="13" style="13" customWidth="1"/>
    <col min="7947" max="7947" width="9.28515625" style="13" bestFit="1" customWidth="1"/>
    <col min="7948" max="7948" width="14.7109375" style="13" bestFit="1" customWidth="1"/>
    <col min="7949" max="7949" width="9.5703125" style="13" customWidth="1"/>
    <col min="7950" max="8189" width="9" style="13"/>
    <col min="8190" max="8190" width="9.140625" style="13" customWidth="1"/>
    <col min="8191" max="8192" width="16.28515625" style="13" customWidth="1"/>
    <col min="8193" max="8193" width="87.7109375" style="13" customWidth="1"/>
    <col min="8194" max="8194" width="10.28515625" style="13" customWidth="1"/>
    <col min="8195" max="8195" width="9" style="13" customWidth="1"/>
    <col min="8196" max="8200" width="9.140625" style="13" customWidth="1"/>
    <col min="8201" max="8201" width="12" style="13" customWidth="1"/>
    <col min="8202" max="8202" width="13" style="13" customWidth="1"/>
    <col min="8203" max="8203" width="9.28515625" style="13" bestFit="1" customWidth="1"/>
    <col min="8204" max="8204" width="14.7109375" style="13" bestFit="1" customWidth="1"/>
    <col min="8205" max="8205" width="9.5703125" style="13" customWidth="1"/>
    <col min="8206" max="8445" width="9" style="13"/>
    <col min="8446" max="8446" width="9.140625" style="13" customWidth="1"/>
    <col min="8447" max="8448" width="16.28515625" style="13" customWidth="1"/>
    <col min="8449" max="8449" width="87.7109375" style="13" customWidth="1"/>
    <col min="8450" max="8450" width="10.28515625" style="13" customWidth="1"/>
    <col min="8451" max="8451" width="9" style="13" customWidth="1"/>
    <col min="8452" max="8456" width="9.140625" style="13" customWidth="1"/>
    <col min="8457" max="8457" width="12" style="13" customWidth="1"/>
    <col min="8458" max="8458" width="13" style="13" customWidth="1"/>
    <col min="8459" max="8459" width="9.28515625" style="13" bestFit="1" customWidth="1"/>
    <col min="8460" max="8460" width="14.7109375" style="13" bestFit="1" customWidth="1"/>
    <col min="8461" max="8461" width="9.5703125" style="13" customWidth="1"/>
    <col min="8462" max="8701" width="9" style="13"/>
    <col min="8702" max="8702" width="9.140625" style="13" customWidth="1"/>
    <col min="8703" max="8704" width="16.28515625" style="13" customWidth="1"/>
    <col min="8705" max="8705" width="87.7109375" style="13" customWidth="1"/>
    <col min="8706" max="8706" width="10.28515625" style="13" customWidth="1"/>
    <col min="8707" max="8707" width="9" style="13" customWidth="1"/>
    <col min="8708" max="8712" width="9.140625" style="13" customWidth="1"/>
    <col min="8713" max="8713" width="12" style="13" customWidth="1"/>
    <col min="8714" max="8714" width="13" style="13" customWidth="1"/>
    <col min="8715" max="8715" width="9.28515625" style="13" bestFit="1" customWidth="1"/>
    <col min="8716" max="8716" width="14.7109375" style="13" bestFit="1" customWidth="1"/>
    <col min="8717" max="8717" width="9.5703125" style="13" customWidth="1"/>
    <col min="8718" max="8957" width="9" style="13"/>
    <col min="8958" max="8958" width="9.140625" style="13" customWidth="1"/>
    <col min="8959" max="8960" width="16.28515625" style="13" customWidth="1"/>
    <col min="8961" max="8961" width="87.7109375" style="13" customWidth="1"/>
    <col min="8962" max="8962" width="10.28515625" style="13" customWidth="1"/>
    <col min="8963" max="8963" width="9" style="13" customWidth="1"/>
    <col min="8964" max="8968" width="9.140625" style="13" customWidth="1"/>
    <col min="8969" max="8969" width="12" style="13" customWidth="1"/>
    <col min="8970" max="8970" width="13" style="13" customWidth="1"/>
    <col min="8971" max="8971" width="9.28515625" style="13" bestFit="1" customWidth="1"/>
    <col min="8972" max="8972" width="14.7109375" style="13" bestFit="1" customWidth="1"/>
    <col min="8973" max="8973" width="9.5703125" style="13" customWidth="1"/>
    <col min="8974" max="9213" width="9" style="13"/>
    <col min="9214" max="9214" width="9.140625" style="13" customWidth="1"/>
    <col min="9215" max="9216" width="16.28515625" style="13" customWidth="1"/>
    <col min="9217" max="9217" width="87.7109375" style="13" customWidth="1"/>
    <col min="9218" max="9218" width="10.28515625" style="13" customWidth="1"/>
    <col min="9219" max="9219" width="9" style="13" customWidth="1"/>
    <col min="9220" max="9224" width="9.140625" style="13" customWidth="1"/>
    <col min="9225" max="9225" width="12" style="13" customWidth="1"/>
    <col min="9226" max="9226" width="13" style="13" customWidth="1"/>
    <col min="9227" max="9227" width="9.28515625" style="13" bestFit="1" customWidth="1"/>
    <col min="9228" max="9228" width="14.7109375" style="13" bestFit="1" customWidth="1"/>
    <col min="9229" max="9229" width="9.5703125" style="13" customWidth="1"/>
    <col min="9230" max="9469" width="9" style="13"/>
    <col min="9470" max="9470" width="9.140625" style="13" customWidth="1"/>
    <col min="9471" max="9472" width="16.28515625" style="13" customWidth="1"/>
    <col min="9473" max="9473" width="87.7109375" style="13" customWidth="1"/>
    <col min="9474" max="9474" width="10.28515625" style="13" customWidth="1"/>
    <col min="9475" max="9475" width="9" style="13" customWidth="1"/>
    <col min="9476" max="9480" width="9.140625" style="13" customWidth="1"/>
    <col min="9481" max="9481" width="12" style="13" customWidth="1"/>
    <col min="9482" max="9482" width="13" style="13" customWidth="1"/>
    <col min="9483" max="9483" width="9.28515625" style="13" bestFit="1" customWidth="1"/>
    <col min="9484" max="9484" width="14.7109375" style="13" bestFit="1" customWidth="1"/>
    <col min="9485" max="9485" width="9.5703125" style="13" customWidth="1"/>
    <col min="9486" max="9725" width="9" style="13"/>
    <col min="9726" max="9726" width="9.140625" style="13" customWidth="1"/>
    <col min="9727" max="9728" width="16.28515625" style="13" customWidth="1"/>
    <col min="9729" max="9729" width="87.7109375" style="13" customWidth="1"/>
    <col min="9730" max="9730" width="10.28515625" style="13" customWidth="1"/>
    <col min="9731" max="9731" width="9" style="13" customWidth="1"/>
    <col min="9732" max="9736" width="9.140625" style="13" customWidth="1"/>
    <col min="9737" max="9737" width="12" style="13" customWidth="1"/>
    <col min="9738" max="9738" width="13" style="13" customWidth="1"/>
    <col min="9739" max="9739" width="9.28515625" style="13" bestFit="1" customWidth="1"/>
    <col min="9740" max="9740" width="14.7109375" style="13" bestFit="1" customWidth="1"/>
    <col min="9741" max="9741" width="9.5703125" style="13" customWidth="1"/>
    <col min="9742" max="9981" width="9" style="13"/>
    <col min="9982" max="9982" width="9.140625" style="13" customWidth="1"/>
    <col min="9983" max="9984" width="16.28515625" style="13" customWidth="1"/>
    <col min="9985" max="9985" width="87.7109375" style="13" customWidth="1"/>
    <col min="9986" max="9986" width="10.28515625" style="13" customWidth="1"/>
    <col min="9987" max="9987" width="9" style="13" customWidth="1"/>
    <col min="9988" max="9992" width="9.140625" style="13" customWidth="1"/>
    <col min="9993" max="9993" width="12" style="13" customWidth="1"/>
    <col min="9994" max="9994" width="13" style="13" customWidth="1"/>
    <col min="9995" max="9995" width="9.28515625" style="13" bestFit="1" customWidth="1"/>
    <col min="9996" max="9996" width="14.7109375" style="13" bestFit="1" customWidth="1"/>
    <col min="9997" max="9997" width="9.5703125" style="13" customWidth="1"/>
    <col min="9998" max="10237" width="9" style="13"/>
    <col min="10238" max="10238" width="9.140625" style="13" customWidth="1"/>
    <col min="10239" max="10240" width="16.28515625" style="13" customWidth="1"/>
    <col min="10241" max="10241" width="87.7109375" style="13" customWidth="1"/>
    <col min="10242" max="10242" width="10.28515625" style="13" customWidth="1"/>
    <col min="10243" max="10243" width="9" style="13" customWidth="1"/>
    <col min="10244" max="10248" width="9.140625" style="13" customWidth="1"/>
    <col min="10249" max="10249" width="12" style="13" customWidth="1"/>
    <col min="10250" max="10250" width="13" style="13" customWidth="1"/>
    <col min="10251" max="10251" width="9.28515625" style="13" bestFit="1" customWidth="1"/>
    <col min="10252" max="10252" width="14.7109375" style="13" bestFit="1" customWidth="1"/>
    <col min="10253" max="10253" width="9.5703125" style="13" customWidth="1"/>
    <col min="10254" max="10493" width="9" style="13"/>
    <col min="10494" max="10494" width="9.140625" style="13" customWidth="1"/>
    <col min="10495" max="10496" width="16.28515625" style="13" customWidth="1"/>
    <col min="10497" max="10497" width="87.7109375" style="13" customWidth="1"/>
    <col min="10498" max="10498" width="10.28515625" style="13" customWidth="1"/>
    <col min="10499" max="10499" width="9" style="13" customWidth="1"/>
    <col min="10500" max="10504" width="9.140625" style="13" customWidth="1"/>
    <col min="10505" max="10505" width="12" style="13" customWidth="1"/>
    <col min="10506" max="10506" width="13" style="13" customWidth="1"/>
    <col min="10507" max="10507" width="9.28515625" style="13" bestFit="1" customWidth="1"/>
    <col min="10508" max="10508" width="14.7109375" style="13" bestFit="1" customWidth="1"/>
    <col min="10509" max="10509" width="9.5703125" style="13" customWidth="1"/>
    <col min="10510" max="10749" width="9" style="13"/>
    <col min="10750" max="10750" width="9.140625" style="13" customWidth="1"/>
    <col min="10751" max="10752" width="16.28515625" style="13" customWidth="1"/>
    <col min="10753" max="10753" width="87.7109375" style="13" customWidth="1"/>
    <col min="10754" max="10754" width="10.28515625" style="13" customWidth="1"/>
    <col min="10755" max="10755" width="9" style="13" customWidth="1"/>
    <col min="10756" max="10760" width="9.140625" style="13" customWidth="1"/>
    <col min="10761" max="10761" width="12" style="13" customWidth="1"/>
    <col min="10762" max="10762" width="13" style="13" customWidth="1"/>
    <col min="10763" max="10763" width="9.28515625" style="13" bestFit="1" customWidth="1"/>
    <col min="10764" max="10764" width="14.7109375" style="13" bestFit="1" customWidth="1"/>
    <col min="10765" max="10765" width="9.5703125" style="13" customWidth="1"/>
    <col min="10766" max="11005" width="9" style="13"/>
    <col min="11006" max="11006" width="9.140625" style="13" customWidth="1"/>
    <col min="11007" max="11008" width="16.28515625" style="13" customWidth="1"/>
    <col min="11009" max="11009" width="87.7109375" style="13" customWidth="1"/>
    <col min="11010" max="11010" width="10.28515625" style="13" customWidth="1"/>
    <col min="11011" max="11011" width="9" style="13" customWidth="1"/>
    <col min="11012" max="11016" width="9.140625" style="13" customWidth="1"/>
    <col min="11017" max="11017" width="12" style="13" customWidth="1"/>
    <col min="11018" max="11018" width="13" style="13" customWidth="1"/>
    <col min="11019" max="11019" width="9.28515625" style="13" bestFit="1" customWidth="1"/>
    <col min="11020" max="11020" width="14.7109375" style="13" bestFit="1" customWidth="1"/>
    <col min="11021" max="11021" width="9.5703125" style="13" customWidth="1"/>
    <col min="11022" max="11261" width="9" style="13"/>
    <col min="11262" max="11262" width="9.140625" style="13" customWidth="1"/>
    <col min="11263" max="11264" width="16.28515625" style="13" customWidth="1"/>
    <col min="11265" max="11265" width="87.7109375" style="13" customWidth="1"/>
    <col min="11266" max="11266" width="10.28515625" style="13" customWidth="1"/>
    <col min="11267" max="11267" width="9" style="13" customWidth="1"/>
    <col min="11268" max="11272" width="9.140625" style="13" customWidth="1"/>
    <col min="11273" max="11273" width="12" style="13" customWidth="1"/>
    <col min="11274" max="11274" width="13" style="13" customWidth="1"/>
    <col min="11275" max="11275" width="9.28515625" style="13" bestFit="1" customWidth="1"/>
    <col min="11276" max="11276" width="14.7109375" style="13" bestFit="1" customWidth="1"/>
    <col min="11277" max="11277" width="9.5703125" style="13" customWidth="1"/>
    <col min="11278" max="11517" width="9" style="13"/>
    <col min="11518" max="11518" width="9.140625" style="13" customWidth="1"/>
    <col min="11519" max="11520" width="16.28515625" style="13" customWidth="1"/>
    <col min="11521" max="11521" width="87.7109375" style="13" customWidth="1"/>
    <col min="11522" max="11522" width="10.28515625" style="13" customWidth="1"/>
    <col min="11523" max="11523" width="9" style="13" customWidth="1"/>
    <col min="11524" max="11528" width="9.140625" style="13" customWidth="1"/>
    <col min="11529" max="11529" width="12" style="13" customWidth="1"/>
    <col min="11530" max="11530" width="13" style="13" customWidth="1"/>
    <col min="11531" max="11531" width="9.28515625" style="13" bestFit="1" customWidth="1"/>
    <col min="11532" max="11532" width="14.7109375" style="13" bestFit="1" customWidth="1"/>
    <col min="11533" max="11533" width="9.5703125" style="13" customWidth="1"/>
    <col min="11534" max="11773" width="9" style="13"/>
    <col min="11774" max="11774" width="9.140625" style="13" customWidth="1"/>
    <col min="11775" max="11776" width="16.28515625" style="13" customWidth="1"/>
    <col min="11777" max="11777" width="87.7109375" style="13" customWidth="1"/>
    <col min="11778" max="11778" width="10.28515625" style="13" customWidth="1"/>
    <col min="11779" max="11779" width="9" style="13" customWidth="1"/>
    <col min="11780" max="11784" width="9.140625" style="13" customWidth="1"/>
    <col min="11785" max="11785" width="12" style="13" customWidth="1"/>
    <col min="11786" max="11786" width="13" style="13" customWidth="1"/>
    <col min="11787" max="11787" width="9.28515625" style="13" bestFit="1" customWidth="1"/>
    <col min="11788" max="11788" width="14.7109375" style="13" bestFit="1" customWidth="1"/>
    <col min="11789" max="11789" width="9.5703125" style="13" customWidth="1"/>
    <col min="11790" max="12029" width="9" style="13"/>
    <col min="12030" max="12030" width="9.140625" style="13" customWidth="1"/>
    <col min="12031" max="12032" width="16.28515625" style="13" customWidth="1"/>
    <col min="12033" max="12033" width="87.7109375" style="13" customWidth="1"/>
    <col min="12034" max="12034" width="10.28515625" style="13" customWidth="1"/>
    <col min="12035" max="12035" width="9" style="13" customWidth="1"/>
    <col min="12036" max="12040" width="9.140625" style="13" customWidth="1"/>
    <col min="12041" max="12041" width="12" style="13" customWidth="1"/>
    <col min="12042" max="12042" width="13" style="13" customWidth="1"/>
    <col min="12043" max="12043" width="9.28515625" style="13" bestFit="1" customWidth="1"/>
    <col min="12044" max="12044" width="14.7109375" style="13" bestFit="1" customWidth="1"/>
    <col min="12045" max="12045" width="9.5703125" style="13" customWidth="1"/>
    <col min="12046" max="12285" width="9" style="13"/>
    <col min="12286" max="12286" width="9.140625" style="13" customWidth="1"/>
    <col min="12287" max="12288" width="16.28515625" style="13" customWidth="1"/>
    <col min="12289" max="12289" width="87.7109375" style="13" customWidth="1"/>
    <col min="12290" max="12290" width="10.28515625" style="13" customWidth="1"/>
    <col min="12291" max="12291" width="9" style="13" customWidth="1"/>
    <col min="12292" max="12296" width="9.140625" style="13" customWidth="1"/>
    <col min="12297" max="12297" width="12" style="13" customWidth="1"/>
    <col min="12298" max="12298" width="13" style="13" customWidth="1"/>
    <col min="12299" max="12299" width="9.28515625" style="13" bestFit="1" customWidth="1"/>
    <col min="12300" max="12300" width="14.7109375" style="13" bestFit="1" customWidth="1"/>
    <col min="12301" max="12301" width="9.5703125" style="13" customWidth="1"/>
    <col min="12302" max="12541" width="9" style="13"/>
    <col min="12542" max="12542" width="9.140625" style="13" customWidth="1"/>
    <col min="12543" max="12544" width="16.28515625" style="13" customWidth="1"/>
    <col min="12545" max="12545" width="87.7109375" style="13" customWidth="1"/>
    <col min="12546" max="12546" width="10.28515625" style="13" customWidth="1"/>
    <col min="12547" max="12547" width="9" style="13" customWidth="1"/>
    <col min="12548" max="12552" width="9.140625" style="13" customWidth="1"/>
    <col min="12553" max="12553" width="12" style="13" customWidth="1"/>
    <col min="12554" max="12554" width="13" style="13" customWidth="1"/>
    <col min="12555" max="12555" width="9.28515625" style="13" bestFit="1" customWidth="1"/>
    <col min="12556" max="12556" width="14.7109375" style="13" bestFit="1" customWidth="1"/>
    <col min="12557" max="12557" width="9.5703125" style="13" customWidth="1"/>
    <col min="12558" max="12797" width="9" style="13"/>
    <col min="12798" max="12798" width="9.140625" style="13" customWidth="1"/>
    <col min="12799" max="12800" width="16.28515625" style="13" customWidth="1"/>
    <col min="12801" max="12801" width="87.7109375" style="13" customWidth="1"/>
    <col min="12802" max="12802" width="10.28515625" style="13" customWidth="1"/>
    <col min="12803" max="12803" width="9" style="13" customWidth="1"/>
    <col min="12804" max="12808" width="9.140625" style="13" customWidth="1"/>
    <col min="12809" max="12809" width="12" style="13" customWidth="1"/>
    <col min="12810" max="12810" width="13" style="13" customWidth="1"/>
    <col min="12811" max="12811" width="9.28515625" style="13" bestFit="1" customWidth="1"/>
    <col min="12812" max="12812" width="14.7109375" style="13" bestFit="1" customWidth="1"/>
    <col min="12813" max="12813" width="9.5703125" style="13" customWidth="1"/>
    <col min="12814" max="13053" width="9" style="13"/>
    <col min="13054" max="13054" width="9.140625" style="13" customWidth="1"/>
    <col min="13055" max="13056" width="16.28515625" style="13" customWidth="1"/>
    <col min="13057" max="13057" width="87.7109375" style="13" customWidth="1"/>
    <col min="13058" max="13058" width="10.28515625" style="13" customWidth="1"/>
    <col min="13059" max="13059" width="9" style="13" customWidth="1"/>
    <col min="13060" max="13064" width="9.140625" style="13" customWidth="1"/>
    <col min="13065" max="13065" width="12" style="13" customWidth="1"/>
    <col min="13066" max="13066" width="13" style="13" customWidth="1"/>
    <col min="13067" max="13067" width="9.28515625" style="13" bestFit="1" customWidth="1"/>
    <col min="13068" max="13068" width="14.7109375" style="13" bestFit="1" customWidth="1"/>
    <col min="13069" max="13069" width="9.5703125" style="13" customWidth="1"/>
    <col min="13070" max="13309" width="9" style="13"/>
    <col min="13310" max="13310" width="9.140625" style="13" customWidth="1"/>
    <col min="13311" max="13312" width="16.28515625" style="13" customWidth="1"/>
    <col min="13313" max="13313" width="87.7109375" style="13" customWidth="1"/>
    <col min="13314" max="13314" width="10.28515625" style="13" customWidth="1"/>
    <col min="13315" max="13315" width="9" style="13" customWidth="1"/>
    <col min="13316" max="13320" width="9.140625" style="13" customWidth="1"/>
    <col min="13321" max="13321" width="12" style="13" customWidth="1"/>
    <col min="13322" max="13322" width="13" style="13" customWidth="1"/>
    <col min="13323" max="13323" width="9.28515625" style="13" bestFit="1" customWidth="1"/>
    <col min="13324" max="13324" width="14.7109375" style="13" bestFit="1" customWidth="1"/>
    <col min="13325" max="13325" width="9.5703125" style="13" customWidth="1"/>
    <col min="13326" max="13565" width="9" style="13"/>
    <col min="13566" max="13566" width="9.140625" style="13" customWidth="1"/>
    <col min="13567" max="13568" width="16.28515625" style="13" customWidth="1"/>
    <col min="13569" max="13569" width="87.7109375" style="13" customWidth="1"/>
    <col min="13570" max="13570" width="10.28515625" style="13" customWidth="1"/>
    <col min="13571" max="13571" width="9" style="13" customWidth="1"/>
    <col min="13572" max="13576" width="9.140625" style="13" customWidth="1"/>
    <col min="13577" max="13577" width="12" style="13" customWidth="1"/>
    <col min="13578" max="13578" width="13" style="13" customWidth="1"/>
    <col min="13579" max="13579" width="9.28515625" style="13" bestFit="1" customWidth="1"/>
    <col min="13580" max="13580" width="14.7109375" style="13" bestFit="1" customWidth="1"/>
    <col min="13581" max="13581" width="9.5703125" style="13" customWidth="1"/>
    <col min="13582" max="13821" width="9" style="13"/>
    <col min="13822" max="13822" width="9.140625" style="13" customWidth="1"/>
    <col min="13823" max="13824" width="16.28515625" style="13" customWidth="1"/>
    <col min="13825" max="13825" width="87.7109375" style="13" customWidth="1"/>
    <col min="13826" max="13826" width="10.28515625" style="13" customWidth="1"/>
    <col min="13827" max="13827" width="9" style="13" customWidth="1"/>
    <col min="13828" max="13832" width="9.140625" style="13" customWidth="1"/>
    <col min="13833" max="13833" width="12" style="13" customWidth="1"/>
    <col min="13834" max="13834" width="13" style="13" customWidth="1"/>
    <col min="13835" max="13835" width="9.28515625" style="13" bestFit="1" customWidth="1"/>
    <col min="13836" max="13836" width="14.7109375" style="13" bestFit="1" customWidth="1"/>
    <col min="13837" max="13837" width="9.5703125" style="13" customWidth="1"/>
    <col min="13838" max="14077" width="9" style="13"/>
    <col min="14078" max="14078" width="9.140625" style="13" customWidth="1"/>
    <col min="14079" max="14080" width="16.28515625" style="13" customWidth="1"/>
    <col min="14081" max="14081" width="87.7109375" style="13" customWidth="1"/>
    <col min="14082" max="14082" width="10.28515625" style="13" customWidth="1"/>
    <col min="14083" max="14083" width="9" style="13" customWidth="1"/>
    <col min="14084" max="14088" width="9.140625" style="13" customWidth="1"/>
    <col min="14089" max="14089" width="12" style="13" customWidth="1"/>
    <col min="14090" max="14090" width="13" style="13" customWidth="1"/>
    <col min="14091" max="14091" width="9.28515625" style="13" bestFit="1" customWidth="1"/>
    <col min="14092" max="14092" width="14.7109375" style="13" bestFit="1" customWidth="1"/>
    <col min="14093" max="14093" width="9.5703125" style="13" customWidth="1"/>
    <col min="14094" max="14333" width="9" style="13"/>
    <col min="14334" max="14334" width="9.140625" style="13" customWidth="1"/>
    <col min="14335" max="14336" width="16.28515625" style="13" customWidth="1"/>
    <col min="14337" max="14337" width="87.7109375" style="13" customWidth="1"/>
    <col min="14338" max="14338" width="10.28515625" style="13" customWidth="1"/>
    <col min="14339" max="14339" width="9" style="13" customWidth="1"/>
    <col min="14340" max="14344" width="9.140625" style="13" customWidth="1"/>
    <col min="14345" max="14345" width="12" style="13" customWidth="1"/>
    <col min="14346" max="14346" width="13" style="13" customWidth="1"/>
    <col min="14347" max="14347" width="9.28515625" style="13" bestFit="1" customWidth="1"/>
    <col min="14348" max="14348" width="14.7109375" style="13" bestFit="1" customWidth="1"/>
    <col min="14349" max="14349" width="9.5703125" style="13" customWidth="1"/>
    <col min="14350" max="14589" width="9" style="13"/>
    <col min="14590" max="14590" width="9.140625" style="13" customWidth="1"/>
    <col min="14591" max="14592" width="16.28515625" style="13" customWidth="1"/>
    <col min="14593" max="14593" width="87.7109375" style="13" customWidth="1"/>
    <col min="14594" max="14594" width="10.28515625" style="13" customWidth="1"/>
    <col min="14595" max="14595" width="9" style="13" customWidth="1"/>
    <col min="14596" max="14600" width="9.140625" style="13" customWidth="1"/>
    <col min="14601" max="14601" width="12" style="13" customWidth="1"/>
    <col min="14602" max="14602" width="13" style="13" customWidth="1"/>
    <col min="14603" max="14603" width="9.28515625" style="13" bestFit="1" customWidth="1"/>
    <col min="14604" max="14604" width="14.7109375" style="13" bestFit="1" customWidth="1"/>
    <col min="14605" max="14605" width="9.5703125" style="13" customWidth="1"/>
    <col min="14606" max="14845" width="9" style="13"/>
    <col min="14846" max="14846" width="9.140625" style="13" customWidth="1"/>
    <col min="14847" max="14848" width="16.28515625" style="13" customWidth="1"/>
    <col min="14849" max="14849" width="87.7109375" style="13" customWidth="1"/>
    <col min="14850" max="14850" width="10.28515625" style="13" customWidth="1"/>
    <col min="14851" max="14851" width="9" style="13" customWidth="1"/>
    <col min="14852" max="14856" width="9.140625" style="13" customWidth="1"/>
    <col min="14857" max="14857" width="12" style="13" customWidth="1"/>
    <col min="14858" max="14858" width="13" style="13" customWidth="1"/>
    <col min="14859" max="14859" width="9.28515625" style="13" bestFit="1" customWidth="1"/>
    <col min="14860" max="14860" width="14.7109375" style="13" bestFit="1" customWidth="1"/>
    <col min="14861" max="14861" width="9.5703125" style="13" customWidth="1"/>
    <col min="14862" max="15101" width="9" style="13"/>
    <col min="15102" max="15102" width="9.140625" style="13" customWidth="1"/>
    <col min="15103" max="15104" width="16.28515625" style="13" customWidth="1"/>
    <col min="15105" max="15105" width="87.7109375" style="13" customWidth="1"/>
    <col min="15106" max="15106" width="10.28515625" style="13" customWidth="1"/>
    <col min="15107" max="15107" width="9" style="13" customWidth="1"/>
    <col min="15108" max="15112" width="9.140625" style="13" customWidth="1"/>
    <col min="15113" max="15113" width="12" style="13" customWidth="1"/>
    <col min="15114" max="15114" width="13" style="13" customWidth="1"/>
    <col min="15115" max="15115" width="9.28515625" style="13" bestFit="1" customWidth="1"/>
    <col min="15116" max="15116" width="14.7109375" style="13" bestFit="1" customWidth="1"/>
    <col min="15117" max="15117" width="9.5703125" style="13" customWidth="1"/>
    <col min="15118" max="15357" width="9" style="13"/>
    <col min="15358" max="15358" width="9.140625" style="13" customWidth="1"/>
    <col min="15359" max="15360" width="16.28515625" style="13" customWidth="1"/>
    <col min="15361" max="15361" width="87.7109375" style="13" customWidth="1"/>
    <col min="15362" max="15362" width="10.28515625" style="13" customWidth="1"/>
    <col min="15363" max="15363" width="9" style="13" customWidth="1"/>
    <col min="15364" max="15368" width="9.140625" style="13" customWidth="1"/>
    <col min="15369" max="15369" width="12" style="13" customWidth="1"/>
    <col min="15370" max="15370" width="13" style="13" customWidth="1"/>
    <col min="15371" max="15371" width="9.28515625" style="13" bestFit="1" customWidth="1"/>
    <col min="15372" max="15372" width="14.7109375" style="13" bestFit="1" customWidth="1"/>
    <col min="15373" max="15373" width="9.5703125" style="13" customWidth="1"/>
    <col min="15374" max="15613" width="9" style="13"/>
    <col min="15614" max="15614" width="9.140625" style="13" customWidth="1"/>
    <col min="15615" max="15616" width="16.28515625" style="13" customWidth="1"/>
    <col min="15617" max="15617" width="87.7109375" style="13" customWidth="1"/>
    <col min="15618" max="15618" width="10.28515625" style="13" customWidth="1"/>
    <col min="15619" max="15619" width="9" style="13" customWidth="1"/>
    <col min="15620" max="15624" width="9.140625" style="13" customWidth="1"/>
    <col min="15625" max="15625" width="12" style="13" customWidth="1"/>
    <col min="15626" max="15626" width="13" style="13" customWidth="1"/>
    <col min="15627" max="15627" width="9.28515625" style="13" bestFit="1" customWidth="1"/>
    <col min="15628" max="15628" width="14.7109375" style="13" bestFit="1" customWidth="1"/>
    <col min="15629" max="15629" width="9.5703125" style="13" customWidth="1"/>
    <col min="15630" max="15869" width="9" style="13"/>
    <col min="15870" max="15870" width="9.140625" style="13" customWidth="1"/>
    <col min="15871" max="15872" width="16.28515625" style="13" customWidth="1"/>
    <col min="15873" max="15873" width="87.7109375" style="13" customWidth="1"/>
    <col min="15874" max="15874" width="10.28515625" style="13" customWidth="1"/>
    <col min="15875" max="15875" width="9" style="13" customWidth="1"/>
    <col min="15876" max="15880" width="9.140625" style="13" customWidth="1"/>
    <col min="15881" max="15881" width="12" style="13" customWidth="1"/>
    <col min="15882" max="15882" width="13" style="13" customWidth="1"/>
    <col min="15883" max="15883" width="9.28515625" style="13" bestFit="1" customWidth="1"/>
    <col min="15884" max="15884" width="14.7109375" style="13" bestFit="1" customWidth="1"/>
    <col min="15885" max="15885" width="9.5703125" style="13" customWidth="1"/>
    <col min="15886" max="16125" width="9" style="13"/>
    <col min="16126" max="16126" width="9.140625" style="13" customWidth="1"/>
    <col min="16127" max="16128" width="16.28515625" style="13" customWidth="1"/>
    <col min="16129" max="16129" width="87.7109375" style="13" customWidth="1"/>
    <col min="16130" max="16130" width="10.28515625" style="13" customWidth="1"/>
    <col min="16131" max="16131" width="9" style="13" customWidth="1"/>
    <col min="16132" max="16136" width="9.140625" style="13" customWidth="1"/>
    <col min="16137" max="16137" width="12" style="13" customWidth="1"/>
    <col min="16138" max="16138" width="13" style="13" customWidth="1"/>
    <col min="16139" max="16139" width="9.28515625" style="13" bestFit="1" customWidth="1"/>
    <col min="16140" max="16140" width="14.7109375" style="13" bestFit="1" customWidth="1"/>
    <col min="16141" max="16141" width="9.5703125" style="13" customWidth="1"/>
    <col min="16142" max="16384" width="9" style="13"/>
  </cols>
  <sheetData>
    <row r="1" spans="1:29" s="5" customFormat="1" ht="21.75" thickBot="1" x14ac:dyDescent="0.4">
      <c r="A1" s="49"/>
      <c r="B1" s="169" t="s">
        <v>0</v>
      </c>
      <c r="C1" s="170"/>
      <c r="D1" s="8"/>
      <c r="E1" s="21"/>
      <c r="F1" s="8"/>
      <c r="G1" s="8"/>
      <c r="H1" s="8"/>
      <c r="I1" s="8"/>
      <c r="J1" s="8"/>
      <c r="K1" s="8"/>
      <c r="L1" s="50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</row>
    <row r="2" spans="1:29" s="5" customFormat="1" ht="66.599999999999994" customHeight="1" x14ac:dyDescent="0.25">
      <c r="A2" s="172" t="s">
        <v>360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</row>
    <row r="3" spans="1:29" s="32" customFormat="1" ht="25.15" customHeight="1" x14ac:dyDescent="0.35">
      <c r="A3" s="173" t="s">
        <v>194</v>
      </c>
      <c r="B3" s="173" t="s">
        <v>13</v>
      </c>
      <c r="C3" s="173" t="s">
        <v>14</v>
      </c>
      <c r="D3" s="173" t="s">
        <v>195</v>
      </c>
      <c r="E3" s="173" t="s">
        <v>107</v>
      </c>
      <c r="F3" s="173" t="s">
        <v>305</v>
      </c>
      <c r="G3" s="173" t="s">
        <v>306</v>
      </c>
      <c r="H3" s="173" t="s">
        <v>297</v>
      </c>
      <c r="I3" s="173" t="s">
        <v>298</v>
      </c>
      <c r="J3" s="173" t="s">
        <v>299</v>
      </c>
      <c r="K3" s="173" t="s">
        <v>300</v>
      </c>
      <c r="L3" s="175" t="s">
        <v>301</v>
      </c>
      <c r="M3" s="173" t="s">
        <v>302</v>
      </c>
      <c r="N3" s="177" t="s">
        <v>12</v>
      </c>
      <c r="O3" s="177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</row>
    <row r="4" spans="1:29" s="34" customFormat="1" ht="25.15" customHeight="1" x14ac:dyDescent="0.35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5"/>
      <c r="M4" s="173"/>
      <c r="N4" s="26">
        <f>SUM(N8:N72)</f>
        <v>0</v>
      </c>
      <c r="O4" s="26">
        <f>SUM(O8:O72)</f>
        <v>0</v>
      </c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</row>
    <row r="5" spans="1:29" s="34" customFormat="1" ht="25.15" customHeight="1" x14ac:dyDescent="0.35">
      <c r="A5" s="174"/>
      <c r="B5" s="174"/>
      <c r="C5" s="174"/>
      <c r="D5" s="174"/>
      <c r="E5" s="174"/>
      <c r="F5" s="174"/>
      <c r="G5" s="174"/>
      <c r="H5" s="174"/>
      <c r="I5" s="174"/>
      <c r="J5" s="174"/>
      <c r="K5" s="173"/>
      <c r="L5" s="175"/>
      <c r="M5" s="173"/>
      <c r="N5" s="27" t="s">
        <v>1</v>
      </c>
      <c r="O5" s="28" t="s">
        <v>2</v>
      </c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</row>
    <row r="6" spans="1:29" s="5" customFormat="1" ht="25.15" customHeight="1" x14ac:dyDescent="0.25">
      <c r="A6" s="178" t="s">
        <v>134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39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</row>
    <row r="7" spans="1:29" ht="31.9" customHeight="1" x14ac:dyDescent="0.25">
      <c r="A7" s="179" t="s">
        <v>303</v>
      </c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40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</row>
    <row r="8" spans="1:29" ht="37.9" customHeight="1" x14ac:dyDescent="0.25">
      <c r="A8" s="62">
        <v>1</v>
      </c>
      <c r="B8" s="29" t="s">
        <v>108</v>
      </c>
      <c r="C8" s="45"/>
      <c r="D8" s="36" t="s">
        <v>307</v>
      </c>
      <c r="E8" s="37"/>
      <c r="F8" s="9">
        <v>180</v>
      </c>
      <c r="G8" s="9">
        <v>3</v>
      </c>
      <c r="H8" s="9">
        <v>1</v>
      </c>
      <c r="I8" s="9">
        <f>J8*K8</f>
        <v>1000</v>
      </c>
      <c r="J8" s="9">
        <v>20</v>
      </c>
      <c r="K8" s="9">
        <v>50</v>
      </c>
      <c r="L8" s="157">
        <v>52</v>
      </c>
      <c r="M8" s="155">
        <f>L8*J8</f>
        <v>1040</v>
      </c>
      <c r="N8" s="9"/>
      <c r="O8" s="9">
        <f>N8*M8</f>
        <v>0</v>
      </c>
      <c r="P8" s="40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</row>
    <row r="9" spans="1:29" ht="37.9" customHeight="1" x14ac:dyDescent="0.25">
      <c r="A9" s="62">
        <v>2</v>
      </c>
      <c r="B9" s="29" t="s">
        <v>108</v>
      </c>
      <c r="C9" s="45"/>
      <c r="D9" s="36" t="s">
        <v>308</v>
      </c>
      <c r="E9" s="37"/>
      <c r="F9" s="9">
        <v>180</v>
      </c>
      <c r="G9" s="9">
        <v>3</v>
      </c>
      <c r="H9" s="9">
        <v>1</v>
      </c>
      <c r="I9" s="9">
        <f>J9*K9</f>
        <v>1000</v>
      </c>
      <c r="J9" s="9">
        <v>20</v>
      </c>
      <c r="K9" s="9">
        <v>50</v>
      </c>
      <c r="L9" s="157">
        <v>52</v>
      </c>
      <c r="M9" s="155">
        <f>L9*J9</f>
        <v>1040</v>
      </c>
      <c r="N9" s="9"/>
      <c r="O9" s="9">
        <f>N9*M9</f>
        <v>0</v>
      </c>
      <c r="P9" s="40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</row>
    <row r="10" spans="1:29" ht="37.9" customHeight="1" x14ac:dyDescent="0.25">
      <c r="A10" s="62">
        <v>3</v>
      </c>
      <c r="B10" s="29" t="s">
        <v>108</v>
      </c>
      <c r="C10" s="45"/>
      <c r="D10" s="36" t="s">
        <v>309</v>
      </c>
      <c r="E10" s="37"/>
      <c r="F10" s="9">
        <v>180</v>
      </c>
      <c r="G10" s="9">
        <v>3</v>
      </c>
      <c r="H10" s="9">
        <v>1</v>
      </c>
      <c r="I10" s="9">
        <f>J10*K10</f>
        <v>1000</v>
      </c>
      <c r="J10" s="9">
        <v>20</v>
      </c>
      <c r="K10" s="9">
        <v>50</v>
      </c>
      <c r="L10" s="157">
        <v>52</v>
      </c>
      <c r="M10" s="155">
        <f>J10*L10</f>
        <v>1040</v>
      </c>
      <c r="N10" s="9"/>
      <c r="O10" s="9">
        <f>N10*M10</f>
        <v>0</v>
      </c>
      <c r="P10" s="40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</row>
    <row r="11" spans="1:29" ht="37.9" customHeight="1" x14ac:dyDescent="0.25">
      <c r="A11" s="62">
        <v>4</v>
      </c>
      <c r="B11" s="29" t="s">
        <v>108</v>
      </c>
      <c r="C11" s="45"/>
      <c r="D11" s="36" t="s">
        <v>310</v>
      </c>
      <c r="E11" s="37"/>
      <c r="F11" s="9">
        <v>180</v>
      </c>
      <c r="G11" s="9">
        <v>3</v>
      </c>
      <c r="H11" s="9">
        <v>1</v>
      </c>
      <c r="I11" s="9">
        <f>J11*K11</f>
        <v>1000</v>
      </c>
      <c r="J11" s="9">
        <v>20</v>
      </c>
      <c r="K11" s="9">
        <v>50</v>
      </c>
      <c r="L11" s="157">
        <v>52</v>
      </c>
      <c r="M11" s="155">
        <f>J11*L11</f>
        <v>1040</v>
      </c>
      <c r="N11" s="9"/>
      <c r="O11" s="9">
        <f>N11*M11</f>
        <v>0</v>
      </c>
      <c r="P11" s="40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</row>
    <row r="12" spans="1:29" ht="31.9" customHeight="1" x14ac:dyDescent="0.25">
      <c r="A12" s="179" t="s">
        <v>304</v>
      </c>
      <c r="B12" s="179"/>
      <c r="C12" s="179"/>
      <c r="D12" s="179"/>
      <c r="E12" s="179"/>
      <c r="F12" s="179"/>
      <c r="G12" s="179"/>
      <c r="H12" s="179"/>
      <c r="I12" s="179"/>
      <c r="J12" s="179"/>
      <c r="K12" s="179"/>
      <c r="L12" s="179"/>
      <c r="M12" s="179"/>
      <c r="N12" s="179"/>
      <c r="O12" s="179"/>
      <c r="P12" s="40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</row>
    <row r="13" spans="1:29" ht="55.9" customHeight="1" x14ac:dyDescent="0.25">
      <c r="A13" s="62">
        <v>1</v>
      </c>
      <c r="B13" s="29" t="s">
        <v>108</v>
      </c>
      <c r="C13" s="45"/>
      <c r="D13" s="36" t="s">
        <v>311</v>
      </c>
      <c r="E13" s="35">
        <v>1</v>
      </c>
      <c r="F13" s="9">
        <v>90</v>
      </c>
      <c r="G13" s="9">
        <v>5</v>
      </c>
      <c r="H13" s="9">
        <v>1</v>
      </c>
      <c r="I13" s="9">
        <f>J13*K13</f>
        <v>648</v>
      </c>
      <c r="J13" s="9">
        <v>8</v>
      </c>
      <c r="K13" s="9">
        <v>81</v>
      </c>
      <c r="L13" s="157">
        <v>114</v>
      </c>
      <c r="M13" s="155">
        <v>830</v>
      </c>
      <c r="N13" s="9"/>
      <c r="O13" s="9">
        <f>N13*M13</f>
        <v>0</v>
      </c>
      <c r="P13" s="40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</row>
    <row r="14" spans="1:29" ht="55.9" customHeight="1" x14ac:dyDescent="0.25">
      <c r="A14" s="62">
        <v>2</v>
      </c>
      <c r="B14" s="29" t="s">
        <v>108</v>
      </c>
      <c r="C14" s="45"/>
      <c r="D14" s="36" t="s">
        <v>312</v>
      </c>
      <c r="E14" s="37"/>
      <c r="F14" s="9">
        <v>90</v>
      </c>
      <c r="G14" s="9">
        <v>5</v>
      </c>
      <c r="H14" s="9">
        <v>1</v>
      </c>
      <c r="I14" s="9">
        <f>J14*K14</f>
        <v>648</v>
      </c>
      <c r="J14" s="9">
        <v>8</v>
      </c>
      <c r="K14" s="9">
        <v>81</v>
      </c>
      <c r="L14" s="157">
        <v>114</v>
      </c>
      <c r="M14" s="155">
        <v>830</v>
      </c>
      <c r="N14" s="9"/>
      <c r="O14" s="9">
        <f>N14*M14</f>
        <v>0</v>
      </c>
      <c r="P14" s="40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</row>
    <row r="15" spans="1:29" ht="31.9" customHeight="1" x14ac:dyDescent="0.25">
      <c r="A15" s="179" t="s">
        <v>147</v>
      </c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40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</row>
    <row r="16" spans="1:29" ht="37.9" customHeight="1" x14ac:dyDescent="0.25">
      <c r="A16" s="62">
        <v>1</v>
      </c>
      <c r="B16" s="29" t="s">
        <v>108</v>
      </c>
      <c r="C16" s="45"/>
      <c r="D16" s="36" t="s">
        <v>313</v>
      </c>
      <c r="E16" s="37"/>
      <c r="F16" s="9">
        <v>180</v>
      </c>
      <c r="G16" s="9">
        <v>5</v>
      </c>
      <c r="H16" s="9">
        <v>1</v>
      </c>
      <c r="I16" s="9">
        <v>840</v>
      </c>
      <c r="J16" s="9">
        <v>12</v>
      </c>
      <c r="K16" s="9">
        <v>70</v>
      </c>
      <c r="L16" s="157">
        <v>75</v>
      </c>
      <c r="M16" s="155">
        <f>J16*L16</f>
        <v>900</v>
      </c>
      <c r="N16" s="9"/>
      <c r="O16" s="9">
        <f>N16*M16</f>
        <v>0</v>
      </c>
      <c r="P16" s="40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29" ht="37.9" customHeight="1" x14ac:dyDescent="0.25">
      <c r="A17" s="62">
        <v>2</v>
      </c>
      <c r="B17" s="29" t="s">
        <v>108</v>
      </c>
      <c r="C17" s="45"/>
      <c r="D17" s="36" t="s">
        <v>314</v>
      </c>
      <c r="E17" s="37"/>
      <c r="F17" s="9">
        <v>180</v>
      </c>
      <c r="G17" s="9">
        <v>5</v>
      </c>
      <c r="H17" s="9">
        <v>1</v>
      </c>
      <c r="I17" s="9">
        <v>840</v>
      </c>
      <c r="J17" s="9">
        <v>12</v>
      </c>
      <c r="K17" s="9">
        <v>70</v>
      </c>
      <c r="L17" s="157">
        <v>75</v>
      </c>
      <c r="M17" s="155">
        <f>J17*L17</f>
        <v>900</v>
      </c>
      <c r="N17" s="9"/>
      <c r="O17" s="9">
        <f>N17*M17</f>
        <v>0</v>
      </c>
      <c r="P17" s="40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</row>
    <row r="18" spans="1:29" ht="37.9" customHeight="1" x14ac:dyDescent="0.25">
      <c r="A18" s="62">
        <v>3</v>
      </c>
      <c r="B18" s="29" t="s">
        <v>108</v>
      </c>
      <c r="C18" s="45"/>
      <c r="D18" s="36" t="s">
        <v>315</v>
      </c>
      <c r="E18" s="37"/>
      <c r="F18" s="9">
        <v>180</v>
      </c>
      <c r="G18" s="9">
        <v>5</v>
      </c>
      <c r="H18" s="9">
        <v>1</v>
      </c>
      <c r="I18" s="9">
        <v>840</v>
      </c>
      <c r="J18" s="9">
        <v>12</v>
      </c>
      <c r="K18" s="9">
        <v>70</v>
      </c>
      <c r="L18" s="157">
        <v>75</v>
      </c>
      <c r="M18" s="155">
        <f>J18*L18</f>
        <v>900</v>
      </c>
      <c r="N18" s="9"/>
      <c r="O18" s="9">
        <f>N18*M18</f>
        <v>0</v>
      </c>
      <c r="P18" s="40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</row>
    <row r="19" spans="1:29" ht="37.9" customHeight="1" x14ac:dyDescent="0.25">
      <c r="A19" s="62">
        <v>4</v>
      </c>
      <c r="B19" s="29" t="s">
        <v>108</v>
      </c>
      <c r="C19" s="45"/>
      <c r="D19" s="36" t="s">
        <v>316</v>
      </c>
      <c r="E19" s="37"/>
      <c r="F19" s="9">
        <v>180</v>
      </c>
      <c r="G19" s="9">
        <v>5</v>
      </c>
      <c r="H19" s="9">
        <v>1</v>
      </c>
      <c r="I19" s="9">
        <v>840</v>
      </c>
      <c r="J19" s="9">
        <v>12</v>
      </c>
      <c r="K19" s="9">
        <v>70</v>
      </c>
      <c r="L19" s="157">
        <v>75</v>
      </c>
      <c r="M19" s="155">
        <f>J19*L19</f>
        <v>900</v>
      </c>
      <c r="N19" s="9"/>
      <c r="O19" s="9">
        <f>N19*M19</f>
        <v>0</v>
      </c>
      <c r="P19" s="40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</row>
    <row r="20" spans="1:29" ht="31.9" customHeight="1" x14ac:dyDescent="0.25">
      <c r="A20" s="179" t="s">
        <v>117</v>
      </c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40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</row>
    <row r="21" spans="1:29" ht="37.9" customHeight="1" x14ac:dyDescent="0.25">
      <c r="A21" s="62">
        <v>1</v>
      </c>
      <c r="B21" s="11" t="s">
        <v>48</v>
      </c>
      <c r="C21" s="45"/>
      <c r="D21" s="36" t="s">
        <v>153</v>
      </c>
      <c r="E21" s="37"/>
      <c r="F21" s="9">
        <v>180</v>
      </c>
      <c r="G21" s="9">
        <v>7</v>
      </c>
      <c r="H21" s="9">
        <v>2</v>
      </c>
      <c r="I21" s="9">
        <f t="shared" ref="I21:I27" si="0">J21*K21</f>
        <v>1260</v>
      </c>
      <c r="J21" s="9">
        <v>21</v>
      </c>
      <c r="K21" s="9">
        <v>60</v>
      </c>
      <c r="L21" s="157">
        <v>51.5</v>
      </c>
      <c r="M21" s="155">
        <f t="shared" ref="M21:M29" si="1">J21*L21</f>
        <v>1081.5</v>
      </c>
      <c r="N21" s="9"/>
      <c r="O21" s="9">
        <f t="shared" ref="O21:O29" si="2">N21*M21</f>
        <v>0</v>
      </c>
      <c r="P21" s="40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</row>
    <row r="22" spans="1:29" ht="37.9" customHeight="1" x14ac:dyDescent="0.25">
      <c r="A22" s="62">
        <v>2</v>
      </c>
      <c r="B22" s="29" t="s">
        <v>108</v>
      </c>
      <c r="C22" s="45"/>
      <c r="D22" s="36" t="s">
        <v>317</v>
      </c>
      <c r="E22" s="37"/>
      <c r="F22" s="9">
        <v>180</v>
      </c>
      <c r="G22" s="9">
        <v>5</v>
      </c>
      <c r="H22" s="9">
        <v>1</v>
      </c>
      <c r="I22" s="9">
        <f t="shared" si="0"/>
        <v>1500</v>
      </c>
      <c r="J22" s="9">
        <v>25</v>
      </c>
      <c r="K22" s="9">
        <v>60</v>
      </c>
      <c r="L22" s="157">
        <v>73.5</v>
      </c>
      <c r="M22" s="155">
        <f t="shared" si="1"/>
        <v>1837.5</v>
      </c>
      <c r="N22" s="9"/>
      <c r="O22" s="9">
        <f t="shared" si="2"/>
        <v>0</v>
      </c>
      <c r="P22" s="40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</row>
    <row r="23" spans="1:29" ht="37.9" customHeight="1" x14ac:dyDescent="0.25">
      <c r="A23" s="62">
        <v>3</v>
      </c>
      <c r="B23" s="11" t="s">
        <v>49</v>
      </c>
      <c r="C23" s="45"/>
      <c r="D23" s="36" t="s">
        <v>184</v>
      </c>
      <c r="E23" s="35">
        <v>10</v>
      </c>
      <c r="F23" s="9">
        <v>60</v>
      </c>
      <c r="G23" s="9">
        <v>3</v>
      </c>
      <c r="H23" s="9">
        <v>1</v>
      </c>
      <c r="I23" s="9">
        <f t="shared" si="0"/>
        <v>1200</v>
      </c>
      <c r="J23" s="9">
        <v>12</v>
      </c>
      <c r="K23" s="9">
        <v>100</v>
      </c>
      <c r="L23" s="157">
        <v>104</v>
      </c>
      <c r="M23" s="155">
        <f t="shared" si="1"/>
        <v>1248</v>
      </c>
      <c r="N23" s="9"/>
      <c r="O23" s="9">
        <f t="shared" si="2"/>
        <v>0</v>
      </c>
      <c r="P23" s="40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</row>
    <row r="24" spans="1:29" ht="37.9" customHeight="1" x14ac:dyDescent="0.25">
      <c r="A24" s="62">
        <v>4</v>
      </c>
      <c r="B24" s="29" t="s">
        <v>108</v>
      </c>
      <c r="C24" s="45"/>
      <c r="D24" s="36" t="s">
        <v>318</v>
      </c>
      <c r="E24" s="37"/>
      <c r="F24" s="9">
        <v>180</v>
      </c>
      <c r="G24" s="9">
        <v>5</v>
      </c>
      <c r="H24" s="9">
        <v>1</v>
      </c>
      <c r="I24" s="9">
        <f t="shared" si="0"/>
        <v>960</v>
      </c>
      <c r="J24" s="9">
        <v>12</v>
      </c>
      <c r="K24" s="9">
        <v>80</v>
      </c>
      <c r="L24" s="157">
        <v>61</v>
      </c>
      <c r="M24" s="155">
        <f t="shared" si="1"/>
        <v>732</v>
      </c>
      <c r="N24" s="9"/>
      <c r="O24" s="9">
        <f t="shared" si="2"/>
        <v>0</v>
      </c>
      <c r="P24" s="40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</row>
    <row r="25" spans="1:29" ht="37.9" customHeight="1" x14ac:dyDescent="0.25">
      <c r="A25" s="62">
        <v>5</v>
      </c>
      <c r="B25" s="29" t="s">
        <v>108</v>
      </c>
      <c r="C25" s="45"/>
      <c r="D25" s="36" t="s">
        <v>319</v>
      </c>
      <c r="E25" s="37"/>
      <c r="F25" s="9">
        <v>180</v>
      </c>
      <c r="G25" s="9">
        <v>5</v>
      </c>
      <c r="H25" s="9">
        <v>1</v>
      </c>
      <c r="I25" s="9">
        <f t="shared" si="0"/>
        <v>1560</v>
      </c>
      <c r="J25" s="9">
        <v>26</v>
      </c>
      <c r="K25" s="9">
        <v>60</v>
      </c>
      <c r="L25" s="157">
        <v>68.5</v>
      </c>
      <c r="M25" s="155">
        <f t="shared" si="1"/>
        <v>1781</v>
      </c>
      <c r="N25" s="9"/>
      <c r="O25" s="9">
        <f t="shared" si="2"/>
        <v>0</v>
      </c>
      <c r="P25" s="40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</row>
    <row r="26" spans="1:29" ht="37.9" customHeight="1" x14ac:dyDescent="0.25">
      <c r="A26" s="62">
        <v>6</v>
      </c>
      <c r="B26" s="29" t="s">
        <v>108</v>
      </c>
      <c r="C26" s="45"/>
      <c r="D26" s="36" t="s">
        <v>320</v>
      </c>
      <c r="E26" s="37"/>
      <c r="F26" s="9">
        <v>90</v>
      </c>
      <c r="G26" s="9">
        <v>3</v>
      </c>
      <c r="H26" s="9">
        <v>1</v>
      </c>
      <c r="I26" s="9">
        <f t="shared" si="0"/>
        <v>1080</v>
      </c>
      <c r="J26" s="9">
        <v>9</v>
      </c>
      <c r="K26" s="9">
        <v>120</v>
      </c>
      <c r="L26" s="157">
        <v>81.5</v>
      </c>
      <c r="M26" s="155">
        <f t="shared" si="1"/>
        <v>733.5</v>
      </c>
      <c r="N26" s="9"/>
      <c r="O26" s="9">
        <f t="shared" si="2"/>
        <v>0</v>
      </c>
      <c r="P26" s="40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</row>
    <row r="27" spans="1:29" ht="37.9" customHeight="1" x14ac:dyDescent="0.25">
      <c r="A27" s="62">
        <v>7</v>
      </c>
      <c r="B27" s="29" t="s">
        <v>108</v>
      </c>
      <c r="C27" s="45"/>
      <c r="D27" s="36" t="s">
        <v>321</v>
      </c>
      <c r="E27" s="37"/>
      <c r="F27" s="9">
        <v>90</v>
      </c>
      <c r="G27" s="9">
        <v>3</v>
      </c>
      <c r="H27" s="9">
        <v>1</v>
      </c>
      <c r="I27" s="9">
        <f t="shared" si="0"/>
        <v>1080</v>
      </c>
      <c r="J27" s="9">
        <v>9</v>
      </c>
      <c r="K27" s="9">
        <v>120</v>
      </c>
      <c r="L27" s="157">
        <v>88</v>
      </c>
      <c r="M27" s="155">
        <f t="shared" si="1"/>
        <v>792</v>
      </c>
      <c r="N27" s="9"/>
      <c r="O27" s="9">
        <f t="shared" si="2"/>
        <v>0</v>
      </c>
      <c r="P27" s="40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</row>
    <row r="28" spans="1:29" ht="37.9" customHeight="1" x14ac:dyDescent="0.25">
      <c r="A28" s="62">
        <v>8</v>
      </c>
      <c r="B28" s="29" t="s">
        <v>108</v>
      </c>
      <c r="C28" s="45"/>
      <c r="D28" s="36" t="s">
        <v>322</v>
      </c>
      <c r="E28" s="37"/>
      <c r="F28" s="9">
        <v>90</v>
      </c>
      <c r="G28" s="9">
        <v>3</v>
      </c>
      <c r="H28" s="9">
        <v>1</v>
      </c>
      <c r="I28" s="9">
        <f t="shared" ref="I28" si="3">J28*K28</f>
        <v>900</v>
      </c>
      <c r="J28" s="9">
        <v>20</v>
      </c>
      <c r="K28" s="9">
        <v>45</v>
      </c>
      <c r="L28" s="157">
        <v>54.9</v>
      </c>
      <c r="M28" s="155">
        <f t="shared" si="1"/>
        <v>1098</v>
      </c>
      <c r="N28" s="9"/>
      <c r="O28" s="9">
        <f t="shared" si="2"/>
        <v>0</v>
      </c>
      <c r="P28" s="40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</row>
    <row r="29" spans="1:29" ht="37.9" customHeight="1" x14ac:dyDescent="0.25">
      <c r="A29" s="62">
        <v>9</v>
      </c>
      <c r="B29" s="29" t="s">
        <v>108</v>
      </c>
      <c r="C29" s="45"/>
      <c r="D29" s="36" t="s">
        <v>323</v>
      </c>
      <c r="E29" s="37"/>
      <c r="F29" s="9">
        <v>90</v>
      </c>
      <c r="G29" s="9">
        <v>5</v>
      </c>
      <c r="H29" s="9">
        <v>1</v>
      </c>
      <c r="I29" s="9">
        <f t="shared" ref="I29" si="4">J29*K29</f>
        <v>2160</v>
      </c>
      <c r="J29" s="9">
        <v>16</v>
      </c>
      <c r="K29" s="9">
        <v>135</v>
      </c>
      <c r="L29" s="157">
        <v>155</v>
      </c>
      <c r="M29" s="155">
        <f t="shared" si="1"/>
        <v>2480</v>
      </c>
      <c r="N29" s="9"/>
      <c r="O29" s="9">
        <f t="shared" si="2"/>
        <v>0</v>
      </c>
      <c r="P29" s="40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</row>
    <row r="30" spans="1:29" ht="10.15" customHeight="1" x14ac:dyDescent="0.25">
      <c r="A30" s="48"/>
      <c r="B30" s="41"/>
      <c r="C30" s="40"/>
      <c r="D30" s="42"/>
      <c r="E30" s="43"/>
      <c r="F30" s="44"/>
      <c r="G30" s="44"/>
      <c r="H30" s="44"/>
      <c r="I30" s="44"/>
      <c r="J30" s="44"/>
      <c r="K30" s="44"/>
      <c r="L30" s="159"/>
      <c r="M30" s="44"/>
      <c r="N30" s="44"/>
      <c r="O30" s="44"/>
      <c r="P30" s="40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</row>
    <row r="31" spans="1:29" ht="37.9" customHeight="1" x14ac:dyDescent="0.25">
      <c r="A31" s="62">
        <v>10</v>
      </c>
      <c r="B31" s="29" t="s">
        <v>108</v>
      </c>
      <c r="C31" s="45"/>
      <c r="D31" s="36" t="s">
        <v>324</v>
      </c>
      <c r="E31" s="37"/>
      <c r="F31" s="9">
        <v>90</v>
      </c>
      <c r="G31" s="9">
        <v>3</v>
      </c>
      <c r="H31" s="9">
        <v>1</v>
      </c>
      <c r="I31" s="9">
        <f t="shared" ref="I31" si="5">J31*K31</f>
        <v>1440</v>
      </c>
      <c r="J31" s="9">
        <v>12</v>
      </c>
      <c r="K31" s="9">
        <v>120</v>
      </c>
      <c r="L31" s="157">
        <v>136</v>
      </c>
      <c r="M31" s="155">
        <f>J31*L31</f>
        <v>1632</v>
      </c>
      <c r="N31" s="9"/>
      <c r="O31" s="9">
        <f>N31*M31</f>
        <v>0</v>
      </c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</row>
    <row r="32" spans="1:29" ht="31.9" customHeight="1" x14ac:dyDescent="0.25">
      <c r="A32" s="171" t="s">
        <v>118</v>
      </c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</row>
    <row r="33" spans="1:29" ht="37.9" customHeight="1" x14ac:dyDescent="0.35">
      <c r="A33" s="62">
        <v>1</v>
      </c>
      <c r="B33" s="11" t="s">
        <v>34</v>
      </c>
      <c r="C33" s="56"/>
      <c r="D33" s="36" t="s">
        <v>326</v>
      </c>
      <c r="E33" s="35">
        <v>7</v>
      </c>
      <c r="F33" s="9">
        <v>180</v>
      </c>
      <c r="G33" s="9">
        <v>5</v>
      </c>
      <c r="H33" s="9">
        <v>6</v>
      </c>
      <c r="I33" s="9">
        <v>1600</v>
      </c>
      <c r="J33" s="9">
        <v>14</v>
      </c>
      <c r="K33" s="61">
        <f>I33/J33</f>
        <v>114.28571428571429</v>
      </c>
      <c r="L33" s="157">
        <v>115</v>
      </c>
      <c r="M33" s="155">
        <v>1456</v>
      </c>
      <c r="N33" s="9"/>
      <c r="O33" s="9">
        <f>N33*M33</f>
        <v>0</v>
      </c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</row>
    <row r="34" spans="1:29" ht="37.9" customHeight="1" x14ac:dyDescent="0.35">
      <c r="A34" s="62">
        <v>2</v>
      </c>
      <c r="B34" s="11" t="s">
        <v>35</v>
      </c>
      <c r="C34" s="56"/>
      <c r="D34" s="36" t="s">
        <v>325</v>
      </c>
      <c r="E34" s="35">
        <v>4</v>
      </c>
      <c r="F34" s="9">
        <v>360</v>
      </c>
      <c r="G34" s="9">
        <v>3</v>
      </c>
      <c r="H34" s="9">
        <v>6</v>
      </c>
      <c r="I34" s="9">
        <v>1600</v>
      </c>
      <c r="J34" s="9">
        <v>14</v>
      </c>
      <c r="K34" s="61">
        <f>I34/J34</f>
        <v>114.28571428571429</v>
      </c>
      <c r="L34" s="157">
        <v>115</v>
      </c>
      <c r="M34" s="155">
        <v>1456</v>
      </c>
      <c r="N34" s="9"/>
      <c r="O34" s="9">
        <f>N34*M34</f>
        <v>0</v>
      </c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</row>
    <row r="35" spans="1:29" ht="31.9" customHeight="1" x14ac:dyDescent="0.25">
      <c r="A35" s="171" t="s">
        <v>106</v>
      </c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</row>
    <row r="36" spans="1:29" ht="37.9" customHeight="1" x14ac:dyDescent="0.35">
      <c r="A36" s="54">
        <v>1</v>
      </c>
      <c r="B36" s="29" t="s">
        <v>108</v>
      </c>
      <c r="C36" s="56"/>
      <c r="D36" s="36" t="s">
        <v>327</v>
      </c>
      <c r="E36" s="37"/>
      <c r="F36" s="9">
        <v>360</v>
      </c>
      <c r="G36" s="9">
        <v>2</v>
      </c>
      <c r="H36" s="9">
        <v>3</v>
      </c>
      <c r="I36" s="9">
        <v>1450</v>
      </c>
      <c r="J36" s="9">
        <v>12</v>
      </c>
      <c r="K36" s="61">
        <f>I36/J36</f>
        <v>120.83333333333333</v>
      </c>
      <c r="L36" s="157">
        <v>139</v>
      </c>
      <c r="M36" s="155">
        <v>1390</v>
      </c>
      <c r="N36" s="9"/>
      <c r="O36" s="9">
        <f>N36*M36</f>
        <v>0</v>
      </c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</row>
    <row r="37" spans="1:29" ht="31.9" customHeight="1" x14ac:dyDescent="0.25">
      <c r="A37" s="171" t="s">
        <v>36</v>
      </c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</row>
    <row r="38" spans="1:29" ht="37.9" customHeight="1" x14ac:dyDescent="0.35">
      <c r="A38" s="62">
        <v>1</v>
      </c>
      <c r="B38" s="11" t="s">
        <v>37</v>
      </c>
      <c r="C38" s="56"/>
      <c r="D38" s="36" t="s">
        <v>328</v>
      </c>
      <c r="E38" s="37"/>
      <c r="F38" s="9">
        <v>360</v>
      </c>
      <c r="G38" s="9">
        <v>5</v>
      </c>
      <c r="H38" s="9">
        <v>6</v>
      </c>
      <c r="I38" s="9">
        <v>960</v>
      </c>
      <c r="J38" s="9">
        <v>12</v>
      </c>
      <c r="K38" s="61">
        <f>I38/J38</f>
        <v>80</v>
      </c>
      <c r="L38" s="157">
        <v>255</v>
      </c>
      <c r="M38" s="155">
        <f>L38*J38</f>
        <v>3060</v>
      </c>
      <c r="N38" s="9"/>
      <c r="O38" s="9">
        <f>N38*M38</f>
        <v>0</v>
      </c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</row>
    <row r="39" spans="1:29" ht="37.9" customHeight="1" x14ac:dyDescent="0.35">
      <c r="A39" s="62">
        <v>2</v>
      </c>
      <c r="B39" s="11" t="s">
        <v>38</v>
      </c>
      <c r="C39" s="56"/>
      <c r="D39" s="36" t="s">
        <v>329</v>
      </c>
      <c r="E39" s="37"/>
      <c r="F39" s="9">
        <v>360</v>
      </c>
      <c r="G39" s="9">
        <v>3</v>
      </c>
      <c r="H39" s="9">
        <v>6</v>
      </c>
      <c r="I39" s="9">
        <f>J39*K39</f>
        <v>960</v>
      </c>
      <c r="J39" s="9">
        <v>12</v>
      </c>
      <c r="K39" s="61">
        <v>80</v>
      </c>
      <c r="L39" s="157">
        <v>215</v>
      </c>
      <c r="M39" s="155">
        <f>L39*J39</f>
        <v>2580</v>
      </c>
      <c r="N39" s="9"/>
      <c r="O39" s="9">
        <f>N39*M39</f>
        <v>0</v>
      </c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</row>
    <row r="40" spans="1:29" ht="37.9" customHeight="1" x14ac:dyDescent="0.35">
      <c r="A40" s="62">
        <v>3</v>
      </c>
      <c r="B40" s="11" t="s">
        <v>39</v>
      </c>
      <c r="C40" s="56"/>
      <c r="D40" s="36" t="s">
        <v>330</v>
      </c>
      <c r="E40" s="37"/>
      <c r="F40" s="9">
        <v>360</v>
      </c>
      <c r="G40" s="9">
        <v>3</v>
      </c>
      <c r="H40" s="9">
        <v>6</v>
      </c>
      <c r="I40" s="9">
        <f>J40*K40</f>
        <v>1140</v>
      </c>
      <c r="J40" s="9">
        <v>12</v>
      </c>
      <c r="K40" s="61">
        <v>95</v>
      </c>
      <c r="L40" s="157">
        <v>211</v>
      </c>
      <c r="M40" s="155">
        <f>L40*J40</f>
        <v>2532</v>
      </c>
      <c r="N40" s="9"/>
      <c r="O40" s="9">
        <f>N40*M40</f>
        <v>0</v>
      </c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</row>
    <row r="41" spans="1:29" ht="31.9" customHeight="1" x14ac:dyDescent="0.25">
      <c r="A41" s="171" t="s">
        <v>40</v>
      </c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</row>
    <row r="42" spans="1:29" ht="37.9" customHeight="1" x14ac:dyDescent="0.35">
      <c r="A42" s="62">
        <v>1</v>
      </c>
      <c r="B42" s="11" t="s">
        <v>41</v>
      </c>
      <c r="C42" s="56"/>
      <c r="D42" s="36" t="s">
        <v>331</v>
      </c>
      <c r="E42" s="37"/>
      <c r="F42" s="9">
        <v>360</v>
      </c>
      <c r="G42" s="9">
        <v>3</v>
      </c>
      <c r="H42" s="9">
        <v>6</v>
      </c>
      <c r="I42" s="9">
        <v>2000</v>
      </c>
      <c r="J42" s="9">
        <v>70</v>
      </c>
      <c r="K42" s="61">
        <f t="shared" ref="K42:K46" si="6">I42/J42</f>
        <v>28.571428571428573</v>
      </c>
      <c r="L42" s="157">
        <v>43</v>
      </c>
      <c r="M42" s="155">
        <f>L42*J42</f>
        <v>3010</v>
      </c>
      <c r="N42" s="9"/>
      <c r="O42" s="9">
        <f>N42*M42</f>
        <v>0</v>
      </c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</row>
    <row r="43" spans="1:29" ht="37.9" customHeight="1" x14ac:dyDescent="0.35">
      <c r="A43" s="62">
        <v>2</v>
      </c>
      <c r="B43" s="11" t="s">
        <v>42</v>
      </c>
      <c r="C43" s="56"/>
      <c r="D43" s="36" t="s">
        <v>332</v>
      </c>
      <c r="E43" s="37"/>
      <c r="F43" s="9">
        <v>360</v>
      </c>
      <c r="G43" s="9">
        <v>2</v>
      </c>
      <c r="H43" s="9">
        <v>6</v>
      </c>
      <c r="I43" s="9">
        <v>2000</v>
      </c>
      <c r="J43" s="9">
        <v>70</v>
      </c>
      <c r="K43" s="61">
        <f t="shared" si="6"/>
        <v>28.571428571428573</v>
      </c>
      <c r="L43" s="157">
        <v>37</v>
      </c>
      <c r="M43" s="155">
        <f>L43*J43</f>
        <v>2590</v>
      </c>
      <c r="N43" s="9"/>
      <c r="O43" s="9">
        <f>N43*M43</f>
        <v>0</v>
      </c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</row>
    <row r="44" spans="1:29" ht="37.9" customHeight="1" x14ac:dyDescent="0.35">
      <c r="A44" s="62">
        <v>3</v>
      </c>
      <c r="B44" s="11" t="s">
        <v>43</v>
      </c>
      <c r="C44" s="56"/>
      <c r="D44" s="36" t="s">
        <v>333</v>
      </c>
      <c r="E44" s="37"/>
      <c r="F44" s="9">
        <v>360</v>
      </c>
      <c r="G44" s="9">
        <v>3</v>
      </c>
      <c r="H44" s="9">
        <v>6</v>
      </c>
      <c r="I44" s="9">
        <v>2200</v>
      </c>
      <c r="J44" s="9">
        <v>70</v>
      </c>
      <c r="K44" s="61">
        <f t="shared" si="6"/>
        <v>31.428571428571427</v>
      </c>
      <c r="L44" s="157">
        <v>35</v>
      </c>
      <c r="M44" s="155">
        <f>L44*J44</f>
        <v>2450</v>
      </c>
      <c r="N44" s="9"/>
      <c r="O44" s="9">
        <f>N44*M44</f>
        <v>0</v>
      </c>
      <c r="P44" s="46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</row>
    <row r="45" spans="1:29" ht="37.9" customHeight="1" x14ac:dyDescent="0.35">
      <c r="A45" s="62">
        <v>4</v>
      </c>
      <c r="B45" s="11" t="s">
        <v>44</v>
      </c>
      <c r="C45" s="57"/>
      <c r="D45" s="36" t="s">
        <v>334</v>
      </c>
      <c r="E45" s="37"/>
      <c r="F45" s="9">
        <v>360</v>
      </c>
      <c r="G45" s="9">
        <v>2</v>
      </c>
      <c r="H45" s="9">
        <v>6</v>
      </c>
      <c r="I45" s="9">
        <v>1700</v>
      </c>
      <c r="J45" s="9">
        <v>48</v>
      </c>
      <c r="K45" s="61">
        <f t="shared" si="6"/>
        <v>35.416666666666664</v>
      </c>
      <c r="L45" s="157">
        <v>43</v>
      </c>
      <c r="M45" s="155">
        <f>L45*J45</f>
        <v>2064</v>
      </c>
      <c r="N45" s="9"/>
      <c r="O45" s="9">
        <f>N45*M45</f>
        <v>0</v>
      </c>
      <c r="P45" s="46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</row>
    <row r="46" spans="1:29" ht="37.9" customHeight="1" x14ac:dyDescent="0.35">
      <c r="A46" s="62">
        <v>5</v>
      </c>
      <c r="B46" s="11" t="s">
        <v>45</v>
      </c>
      <c r="C46" s="58"/>
      <c r="D46" s="36" t="s">
        <v>353</v>
      </c>
      <c r="E46" s="37"/>
      <c r="F46" s="9">
        <v>180</v>
      </c>
      <c r="G46" s="9">
        <v>5</v>
      </c>
      <c r="H46" s="9">
        <v>3</v>
      </c>
      <c r="I46" s="9">
        <v>1700</v>
      </c>
      <c r="J46" s="9">
        <v>48</v>
      </c>
      <c r="K46" s="61">
        <f t="shared" si="6"/>
        <v>35.416666666666664</v>
      </c>
      <c r="L46" s="157">
        <v>43</v>
      </c>
      <c r="M46" s="155">
        <f>L46*J46</f>
        <v>2064</v>
      </c>
      <c r="N46" s="9"/>
      <c r="O46" s="9">
        <f>N46*M46</f>
        <v>0</v>
      </c>
      <c r="P46" s="46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</row>
    <row r="47" spans="1:29" ht="31.9" customHeight="1" x14ac:dyDescent="0.25">
      <c r="A47" s="171" t="s">
        <v>354</v>
      </c>
      <c r="B47" s="171"/>
      <c r="C47" s="180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</row>
    <row r="48" spans="1:29" ht="37.9" customHeight="1" x14ac:dyDescent="0.25">
      <c r="A48" s="62">
        <v>1</v>
      </c>
      <c r="B48" s="11" t="s">
        <v>46</v>
      </c>
      <c r="C48" s="58"/>
      <c r="D48" s="36" t="s">
        <v>333</v>
      </c>
      <c r="E48" s="37"/>
      <c r="F48" s="9">
        <v>180</v>
      </c>
      <c r="G48" s="9">
        <v>5</v>
      </c>
      <c r="H48" s="9">
        <v>2</v>
      </c>
      <c r="I48" s="9">
        <v>3300</v>
      </c>
      <c r="J48" s="9"/>
      <c r="K48" s="61"/>
      <c r="L48" s="157"/>
      <c r="M48" s="155">
        <v>2820</v>
      </c>
      <c r="N48" s="9"/>
      <c r="O48" s="9">
        <f>N48*M48</f>
        <v>0</v>
      </c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</row>
    <row r="49" spans="1:29" ht="37.9" customHeight="1" x14ac:dyDescent="0.25">
      <c r="A49" s="62">
        <v>2</v>
      </c>
      <c r="B49" s="11" t="s">
        <v>47</v>
      </c>
      <c r="C49" s="58"/>
      <c r="D49" s="36" t="s">
        <v>335</v>
      </c>
      <c r="E49" s="37"/>
      <c r="F49" s="9">
        <v>180</v>
      </c>
      <c r="G49" s="9">
        <v>5</v>
      </c>
      <c r="H49" s="9">
        <v>2</v>
      </c>
      <c r="I49" s="9">
        <v>3400</v>
      </c>
      <c r="J49" s="9"/>
      <c r="K49" s="61"/>
      <c r="L49" s="157"/>
      <c r="M49" s="155">
        <v>3065.0000000000005</v>
      </c>
      <c r="N49" s="9"/>
      <c r="O49" s="9">
        <f>N49*M49</f>
        <v>0</v>
      </c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</row>
    <row r="50" spans="1:29" ht="31.9" customHeight="1" x14ac:dyDescent="0.25">
      <c r="A50" s="180" t="s">
        <v>355</v>
      </c>
      <c r="B50" s="180"/>
      <c r="C50" s="180"/>
      <c r="D50" s="180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</row>
    <row r="51" spans="1:29" ht="37.9" customHeight="1" x14ac:dyDescent="0.25">
      <c r="A51" s="62">
        <v>1</v>
      </c>
      <c r="B51" s="29" t="s">
        <v>108</v>
      </c>
      <c r="C51" s="58"/>
      <c r="D51" s="36" t="s">
        <v>336</v>
      </c>
      <c r="E51" s="35">
        <v>8</v>
      </c>
      <c r="F51" s="9">
        <v>180</v>
      </c>
      <c r="G51" s="9">
        <v>5</v>
      </c>
      <c r="H51" s="9">
        <v>1</v>
      </c>
      <c r="I51" s="9">
        <f>J51*K51</f>
        <v>774</v>
      </c>
      <c r="J51" s="9">
        <v>9</v>
      </c>
      <c r="K51" s="9">
        <v>86</v>
      </c>
      <c r="L51" s="157">
        <v>105</v>
      </c>
      <c r="M51" s="155">
        <f>L51*J51</f>
        <v>945</v>
      </c>
      <c r="N51" s="9"/>
      <c r="O51" s="9">
        <f>N51*M51</f>
        <v>0</v>
      </c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</row>
    <row r="52" spans="1:29" ht="37.9" customHeight="1" x14ac:dyDescent="0.25">
      <c r="A52" s="62">
        <v>2</v>
      </c>
      <c r="B52" s="29" t="s">
        <v>108</v>
      </c>
      <c r="C52" s="58"/>
      <c r="D52" s="36" t="s">
        <v>337</v>
      </c>
      <c r="E52" s="37"/>
      <c r="F52" s="9">
        <v>90</v>
      </c>
      <c r="G52" s="9">
        <v>5</v>
      </c>
      <c r="H52" s="9">
        <v>1</v>
      </c>
      <c r="I52" s="9">
        <f>J52*K52</f>
        <v>750</v>
      </c>
      <c r="J52" s="9">
        <v>10</v>
      </c>
      <c r="K52" s="9">
        <v>75</v>
      </c>
      <c r="L52" s="157">
        <v>83.5</v>
      </c>
      <c r="M52" s="155">
        <f>L52*J52</f>
        <v>835</v>
      </c>
      <c r="N52" s="9"/>
      <c r="O52" s="9">
        <f>N52*M52</f>
        <v>0</v>
      </c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</row>
    <row r="53" spans="1:29" ht="37.9" customHeight="1" x14ac:dyDescent="0.25">
      <c r="A53" s="62">
        <v>3</v>
      </c>
      <c r="B53" s="29" t="s">
        <v>108</v>
      </c>
      <c r="C53" s="58"/>
      <c r="D53" s="36" t="s">
        <v>338</v>
      </c>
      <c r="E53" s="37"/>
      <c r="F53" s="9">
        <v>180</v>
      </c>
      <c r="G53" s="9">
        <v>3</v>
      </c>
      <c r="H53" s="9">
        <v>1</v>
      </c>
      <c r="I53" s="9">
        <f>J53*K53</f>
        <v>1350</v>
      </c>
      <c r="J53" s="9">
        <v>15</v>
      </c>
      <c r="K53" s="9">
        <v>90</v>
      </c>
      <c r="L53" s="157">
        <v>92</v>
      </c>
      <c r="M53" s="155">
        <f>L53*J53</f>
        <v>1380</v>
      </c>
      <c r="N53" s="9"/>
      <c r="O53" s="9">
        <f>N53*M53</f>
        <v>0</v>
      </c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</row>
    <row r="54" spans="1:29" ht="31.9" customHeight="1" x14ac:dyDescent="0.25">
      <c r="A54" s="171" t="s">
        <v>356</v>
      </c>
      <c r="B54" s="171"/>
      <c r="C54" s="180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</row>
    <row r="55" spans="1:29" ht="37.9" customHeight="1" x14ac:dyDescent="0.25">
      <c r="A55" s="62">
        <v>1</v>
      </c>
      <c r="B55" s="29" t="s">
        <v>108</v>
      </c>
      <c r="C55" s="59"/>
      <c r="D55" s="36" t="s">
        <v>339</v>
      </c>
      <c r="E55" s="37"/>
      <c r="F55" s="9">
        <v>90</v>
      </c>
      <c r="G55" s="9">
        <v>3</v>
      </c>
      <c r="H55" s="9">
        <v>1</v>
      </c>
      <c r="I55" s="9">
        <f>J55*K55</f>
        <v>1200</v>
      </c>
      <c r="J55" s="9">
        <v>30</v>
      </c>
      <c r="K55" s="9">
        <v>40</v>
      </c>
      <c r="L55" s="157">
        <v>25</v>
      </c>
      <c r="M55" s="155">
        <f>J55*L55</f>
        <v>750</v>
      </c>
      <c r="N55" s="9"/>
      <c r="O55" s="9">
        <f>N55*M55</f>
        <v>0</v>
      </c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</row>
    <row r="56" spans="1:29" ht="37.9" customHeight="1" x14ac:dyDescent="0.25">
      <c r="A56" s="62">
        <v>2</v>
      </c>
      <c r="B56" s="29" t="s">
        <v>108</v>
      </c>
      <c r="C56" s="59"/>
      <c r="D56" s="36" t="s">
        <v>340</v>
      </c>
      <c r="E56" s="37"/>
      <c r="F56" s="9">
        <v>90</v>
      </c>
      <c r="G56" s="9">
        <v>3</v>
      </c>
      <c r="H56" s="9">
        <v>1</v>
      </c>
      <c r="I56" s="9">
        <f>J56*K56</f>
        <v>1200</v>
      </c>
      <c r="J56" s="9">
        <v>30</v>
      </c>
      <c r="K56" s="9">
        <v>40</v>
      </c>
      <c r="L56" s="157">
        <v>25</v>
      </c>
      <c r="M56" s="155">
        <f>J56*L56</f>
        <v>750</v>
      </c>
      <c r="N56" s="9"/>
      <c r="O56" s="9">
        <f>N56*M56</f>
        <v>0</v>
      </c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</row>
    <row r="57" spans="1:29" ht="37.9" customHeight="1" x14ac:dyDescent="0.25">
      <c r="A57" s="62">
        <v>3</v>
      </c>
      <c r="B57" s="29" t="s">
        <v>108</v>
      </c>
      <c r="C57" s="60"/>
      <c r="D57" s="36" t="s">
        <v>341</v>
      </c>
      <c r="E57" s="37"/>
      <c r="F57" s="9">
        <v>90</v>
      </c>
      <c r="G57" s="9">
        <v>3</v>
      </c>
      <c r="H57" s="9">
        <v>1</v>
      </c>
      <c r="I57" s="9">
        <f>J57*K57</f>
        <v>1200</v>
      </c>
      <c r="J57" s="9">
        <v>30</v>
      </c>
      <c r="K57" s="9">
        <v>40</v>
      </c>
      <c r="L57" s="157">
        <v>25</v>
      </c>
      <c r="M57" s="155">
        <f>J57*L57</f>
        <v>750</v>
      </c>
      <c r="N57" s="9"/>
      <c r="O57" s="9">
        <f>N57*M57</f>
        <v>0</v>
      </c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</row>
    <row r="58" spans="1:29" ht="31.9" customHeight="1" x14ac:dyDescent="0.25">
      <c r="A58" s="171" t="s">
        <v>125</v>
      </c>
      <c r="B58" s="171"/>
      <c r="C58" s="171"/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</row>
    <row r="59" spans="1:29" ht="31.9" customHeight="1" x14ac:dyDescent="0.25">
      <c r="A59" s="171" t="s">
        <v>146</v>
      </c>
      <c r="B59" s="171"/>
      <c r="C59" s="171"/>
      <c r="D59" s="171"/>
      <c r="E59" s="171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</row>
    <row r="60" spans="1:29" ht="37.9" customHeight="1" x14ac:dyDescent="0.25">
      <c r="A60" s="54">
        <v>1</v>
      </c>
      <c r="B60" s="29" t="s">
        <v>108</v>
      </c>
      <c r="C60" s="45"/>
      <c r="D60" s="36" t="s">
        <v>342</v>
      </c>
      <c r="E60" s="37"/>
      <c r="F60" s="9">
        <v>360</v>
      </c>
      <c r="G60" s="9">
        <v>2</v>
      </c>
      <c r="H60" s="9">
        <v>2</v>
      </c>
      <c r="I60" s="9">
        <v>1400</v>
      </c>
      <c r="J60" s="9">
        <v>12</v>
      </c>
      <c r="K60" s="9">
        <v>117</v>
      </c>
      <c r="L60" s="157">
        <v>152</v>
      </c>
      <c r="M60" s="155">
        <f>L60*J60</f>
        <v>1824</v>
      </c>
      <c r="N60" s="9"/>
      <c r="O60" s="9">
        <f>N60*M60</f>
        <v>0</v>
      </c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</row>
    <row r="61" spans="1:29" ht="31.9" customHeight="1" x14ac:dyDescent="0.25">
      <c r="A61" s="171" t="s">
        <v>357</v>
      </c>
      <c r="B61" s="171"/>
      <c r="C61" s="171"/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</row>
    <row r="62" spans="1:29" ht="37.9" customHeight="1" x14ac:dyDescent="0.25">
      <c r="A62" s="62">
        <v>1</v>
      </c>
      <c r="B62" s="11" t="s">
        <v>50</v>
      </c>
      <c r="C62" s="45"/>
      <c r="D62" s="36" t="s">
        <v>352</v>
      </c>
      <c r="E62" s="35">
        <v>6</v>
      </c>
      <c r="F62" s="9">
        <v>180</v>
      </c>
      <c r="G62" s="9">
        <v>10</v>
      </c>
      <c r="H62" s="9">
        <v>1</v>
      </c>
      <c r="I62" s="9">
        <v>1200</v>
      </c>
      <c r="J62" s="9">
        <v>12</v>
      </c>
      <c r="K62" s="9">
        <v>100</v>
      </c>
      <c r="L62" s="157">
        <v>92</v>
      </c>
      <c r="M62" s="155">
        <f t="shared" ref="M62:M67" si="7">L62*J62</f>
        <v>1104</v>
      </c>
      <c r="N62" s="9"/>
      <c r="O62" s="9">
        <f t="shared" ref="O62:O67" si="8">N62*M62</f>
        <v>0</v>
      </c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</row>
    <row r="63" spans="1:29" ht="37.9" customHeight="1" x14ac:dyDescent="0.25">
      <c r="A63" s="62">
        <v>2</v>
      </c>
      <c r="B63" s="11" t="s">
        <v>51</v>
      </c>
      <c r="C63" s="45"/>
      <c r="D63" s="36" t="s">
        <v>351</v>
      </c>
      <c r="E63" s="37"/>
      <c r="F63" s="9">
        <v>180</v>
      </c>
      <c r="G63" s="9">
        <v>10</v>
      </c>
      <c r="H63" s="9">
        <v>1</v>
      </c>
      <c r="I63" s="9">
        <v>1200</v>
      </c>
      <c r="J63" s="9">
        <v>12</v>
      </c>
      <c r="K63" s="9">
        <v>100</v>
      </c>
      <c r="L63" s="157">
        <v>92</v>
      </c>
      <c r="M63" s="155">
        <f t="shared" si="7"/>
        <v>1104</v>
      </c>
      <c r="N63" s="9"/>
      <c r="O63" s="9">
        <f t="shared" si="8"/>
        <v>0</v>
      </c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</row>
    <row r="64" spans="1:29" ht="37.9" customHeight="1" x14ac:dyDescent="0.25">
      <c r="A64" s="62">
        <v>3</v>
      </c>
      <c r="B64" s="11" t="s">
        <v>52</v>
      </c>
      <c r="C64" s="45"/>
      <c r="D64" s="36" t="s">
        <v>350</v>
      </c>
      <c r="E64" s="35">
        <v>9</v>
      </c>
      <c r="F64" s="9">
        <v>180</v>
      </c>
      <c r="G64" s="9">
        <v>10</v>
      </c>
      <c r="H64" s="9">
        <v>1</v>
      </c>
      <c r="I64" s="9">
        <v>1200</v>
      </c>
      <c r="J64" s="9">
        <v>12</v>
      </c>
      <c r="K64" s="9">
        <v>100</v>
      </c>
      <c r="L64" s="157">
        <v>103</v>
      </c>
      <c r="M64" s="155">
        <f t="shared" si="7"/>
        <v>1236</v>
      </c>
      <c r="N64" s="9"/>
      <c r="O64" s="9">
        <f t="shared" si="8"/>
        <v>0</v>
      </c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</row>
    <row r="65" spans="1:29" ht="37.9" customHeight="1" x14ac:dyDescent="0.25">
      <c r="A65" s="62">
        <v>4</v>
      </c>
      <c r="B65" s="11" t="s">
        <v>53</v>
      </c>
      <c r="C65" s="45"/>
      <c r="D65" s="36" t="s">
        <v>349</v>
      </c>
      <c r="E65" s="37"/>
      <c r="F65" s="9">
        <v>180</v>
      </c>
      <c r="G65" s="9">
        <v>10</v>
      </c>
      <c r="H65" s="9">
        <v>1</v>
      </c>
      <c r="I65" s="9">
        <v>1200</v>
      </c>
      <c r="J65" s="9">
        <v>12</v>
      </c>
      <c r="K65" s="9">
        <v>100</v>
      </c>
      <c r="L65" s="157">
        <v>92</v>
      </c>
      <c r="M65" s="155">
        <f t="shared" si="7"/>
        <v>1104</v>
      </c>
      <c r="N65" s="9"/>
      <c r="O65" s="9">
        <f t="shared" si="8"/>
        <v>0</v>
      </c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</row>
    <row r="66" spans="1:29" ht="37.9" customHeight="1" x14ac:dyDescent="0.25">
      <c r="A66" s="62">
        <v>5</v>
      </c>
      <c r="B66" s="11" t="s">
        <v>54</v>
      </c>
      <c r="C66" s="45"/>
      <c r="D66" s="36" t="s">
        <v>348</v>
      </c>
      <c r="E66" s="37"/>
      <c r="F66" s="9">
        <v>180</v>
      </c>
      <c r="G66" s="9">
        <v>10</v>
      </c>
      <c r="H66" s="9">
        <v>1</v>
      </c>
      <c r="I66" s="9">
        <v>1200</v>
      </c>
      <c r="J66" s="9">
        <v>12</v>
      </c>
      <c r="K66" s="9">
        <v>100</v>
      </c>
      <c r="L66" s="157">
        <v>92</v>
      </c>
      <c r="M66" s="155">
        <f t="shared" si="7"/>
        <v>1104</v>
      </c>
      <c r="N66" s="9"/>
      <c r="O66" s="9">
        <f t="shared" si="8"/>
        <v>0</v>
      </c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</row>
    <row r="67" spans="1:29" ht="37.9" customHeight="1" x14ac:dyDescent="0.25">
      <c r="A67" s="62">
        <v>6</v>
      </c>
      <c r="B67" s="11" t="s">
        <v>55</v>
      </c>
      <c r="C67" s="45"/>
      <c r="D67" s="36" t="s">
        <v>347</v>
      </c>
      <c r="E67" s="37"/>
      <c r="F67" s="9">
        <v>180</v>
      </c>
      <c r="G67" s="9">
        <v>10</v>
      </c>
      <c r="H67" s="9">
        <v>1</v>
      </c>
      <c r="I67" s="9">
        <v>1200</v>
      </c>
      <c r="J67" s="9">
        <v>12</v>
      </c>
      <c r="K67" s="9">
        <v>100</v>
      </c>
      <c r="L67" s="157">
        <v>92</v>
      </c>
      <c r="M67" s="155">
        <f t="shared" si="7"/>
        <v>1104</v>
      </c>
      <c r="N67" s="9"/>
      <c r="O67" s="9">
        <f t="shared" si="8"/>
        <v>0</v>
      </c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</row>
    <row r="68" spans="1:29" ht="31.9" customHeight="1" x14ac:dyDescent="0.25">
      <c r="A68" s="171" t="s">
        <v>358</v>
      </c>
      <c r="B68" s="171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</row>
    <row r="69" spans="1:29" ht="37.9" customHeight="1" x14ac:dyDescent="0.25">
      <c r="A69" s="62">
        <v>1</v>
      </c>
      <c r="B69" s="29" t="s">
        <v>108</v>
      </c>
      <c r="C69" s="45"/>
      <c r="D69" s="36" t="s">
        <v>343</v>
      </c>
      <c r="E69" s="35">
        <v>2</v>
      </c>
      <c r="F69" s="9">
        <v>180</v>
      </c>
      <c r="G69" s="9">
        <v>10</v>
      </c>
      <c r="H69" s="9">
        <v>1</v>
      </c>
      <c r="I69" s="9">
        <v>1660</v>
      </c>
      <c r="J69" s="9">
        <v>14</v>
      </c>
      <c r="K69" s="9">
        <v>118</v>
      </c>
      <c r="L69" s="157">
        <v>95</v>
      </c>
      <c r="M69" s="155">
        <f>L69*J69</f>
        <v>1330</v>
      </c>
      <c r="N69" s="9"/>
      <c r="O69" s="9">
        <f>N69*M69</f>
        <v>0</v>
      </c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</row>
    <row r="70" spans="1:29" ht="37.9" customHeight="1" x14ac:dyDescent="0.25">
      <c r="A70" s="62">
        <v>2</v>
      </c>
      <c r="B70" s="29" t="s">
        <v>108</v>
      </c>
      <c r="C70" s="45"/>
      <c r="D70" s="36" t="s">
        <v>344</v>
      </c>
      <c r="E70" s="37"/>
      <c r="F70" s="9">
        <v>180</v>
      </c>
      <c r="G70" s="9">
        <v>10</v>
      </c>
      <c r="H70" s="9">
        <v>1</v>
      </c>
      <c r="I70" s="9">
        <v>1200</v>
      </c>
      <c r="J70" s="9">
        <v>12</v>
      </c>
      <c r="K70" s="9">
        <v>100</v>
      </c>
      <c r="L70" s="157">
        <v>103</v>
      </c>
      <c r="M70" s="155">
        <f>L70*J70</f>
        <v>1236</v>
      </c>
      <c r="N70" s="9"/>
      <c r="O70" s="9">
        <f>N70*M70</f>
        <v>0</v>
      </c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</row>
    <row r="71" spans="1:29" ht="37.9" customHeight="1" x14ac:dyDescent="0.25">
      <c r="A71" s="62">
        <v>3</v>
      </c>
      <c r="B71" s="29" t="s">
        <v>108</v>
      </c>
      <c r="C71" s="45"/>
      <c r="D71" s="36" t="s">
        <v>345</v>
      </c>
      <c r="E71" s="37"/>
      <c r="F71" s="9">
        <v>180</v>
      </c>
      <c r="G71" s="9">
        <v>10</v>
      </c>
      <c r="H71" s="9">
        <v>1</v>
      </c>
      <c r="I71" s="9">
        <v>1200</v>
      </c>
      <c r="J71" s="9">
        <v>12</v>
      </c>
      <c r="K71" s="9">
        <v>100</v>
      </c>
      <c r="L71" s="157">
        <v>103</v>
      </c>
      <c r="M71" s="155">
        <f>L71*J71</f>
        <v>1236</v>
      </c>
      <c r="N71" s="9"/>
      <c r="O71" s="9">
        <f>N71*M71</f>
        <v>0</v>
      </c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</row>
    <row r="72" spans="1:29" ht="37.9" customHeight="1" x14ac:dyDescent="0.25">
      <c r="A72" s="62">
        <v>4</v>
      </c>
      <c r="B72" s="29" t="s">
        <v>108</v>
      </c>
      <c r="C72" s="55"/>
      <c r="D72" s="36" t="s">
        <v>346</v>
      </c>
      <c r="E72" s="35">
        <v>5</v>
      </c>
      <c r="F72" s="9">
        <v>180</v>
      </c>
      <c r="G72" s="9">
        <v>10</v>
      </c>
      <c r="H72" s="9">
        <v>1</v>
      </c>
      <c r="I72" s="9">
        <v>1200</v>
      </c>
      <c r="J72" s="9">
        <v>12</v>
      </c>
      <c r="K72" s="9">
        <v>100</v>
      </c>
      <c r="L72" s="157">
        <v>103</v>
      </c>
      <c r="M72" s="155">
        <f>L72*J72</f>
        <v>1236</v>
      </c>
      <c r="N72" s="9"/>
      <c r="O72" s="9">
        <f>N72*M72</f>
        <v>0</v>
      </c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</row>
    <row r="73" spans="1:29" x14ac:dyDescent="0.35">
      <c r="A73" s="51"/>
      <c r="B73" s="52"/>
      <c r="C73" s="45"/>
      <c r="D73" s="45"/>
      <c r="E73" s="51"/>
      <c r="F73" s="51"/>
      <c r="G73" s="51"/>
      <c r="H73" s="51"/>
      <c r="I73" s="51"/>
      <c r="J73" s="51"/>
      <c r="K73" s="51"/>
      <c r="L73" s="50"/>
      <c r="M73" s="51"/>
      <c r="N73" s="51"/>
      <c r="O73" s="51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</row>
    <row r="74" spans="1:29" s="32" customFormat="1" x14ac:dyDescent="0.35">
      <c r="A74" s="50"/>
      <c r="B74" s="53" t="s">
        <v>33</v>
      </c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</row>
    <row r="75" spans="1:29" ht="21.75" thickBot="1" x14ac:dyDescent="0.4">
      <c r="A75" s="51"/>
      <c r="B75" s="52"/>
      <c r="C75" s="45"/>
      <c r="D75" s="45"/>
      <c r="E75" s="51"/>
      <c r="F75" s="51"/>
      <c r="G75" s="51"/>
      <c r="H75" s="51"/>
      <c r="I75" s="51"/>
      <c r="J75" s="51"/>
      <c r="K75" s="51"/>
      <c r="L75" s="50"/>
      <c r="M75" s="51"/>
      <c r="N75" s="51"/>
      <c r="O75" s="51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</row>
    <row r="76" spans="1:29" s="5" customFormat="1" ht="21.75" thickBot="1" x14ac:dyDescent="0.4">
      <c r="A76" s="49"/>
      <c r="B76" s="169" t="s">
        <v>0</v>
      </c>
      <c r="C76" s="170"/>
      <c r="D76" s="8"/>
      <c r="E76" s="21"/>
      <c r="F76" s="8"/>
      <c r="G76" s="8"/>
      <c r="H76" s="8"/>
      <c r="I76" s="8"/>
      <c r="J76" s="8"/>
      <c r="K76" s="8"/>
      <c r="L76" s="50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x14ac:dyDescent="0.35">
      <c r="A77" s="51"/>
      <c r="B77" s="52"/>
      <c r="C77" s="45"/>
      <c r="D77" s="45"/>
      <c r="E77" s="51"/>
      <c r="F77" s="51"/>
      <c r="G77" s="51"/>
      <c r="H77" s="51"/>
      <c r="I77" s="51"/>
      <c r="J77" s="51"/>
      <c r="K77" s="51"/>
      <c r="L77" s="50"/>
      <c r="M77" s="51"/>
      <c r="N77" s="51"/>
      <c r="O77" s="51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</row>
    <row r="78" spans="1:29" x14ac:dyDescent="0.35">
      <c r="A78" s="51"/>
      <c r="B78" s="52"/>
      <c r="C78" s="45"/>
      <c r="D78" s="45"/>
      <c r="E78" s="51"/>
      <c r="F78" s="51"/>
      <c r="G78" s="51"/>
      <c r="H78" s="51"/>
      <c r="I78" s="51"/>
      <c r="J78" s="51"/>
      <c r="K78" s="51"/>
      <c r="L78" s="50"/>
      <c r="M78" s="51"/>
      <c r="N78" s="51"/>
      <c r="O78" s="51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</row>
    <row r="79" spans="1:29" x14ac:dyDescent="0.35">
      <c r="A79" s="51"/>
      <c r="B79" s="52"/>
      <c r="C79" s="45"/>
      <c r="D79" s="45"/>
      <c r="E79" s="51"/>
      <c r="F79" s="51"/>
      <c r="G79" s="51"/>
      <c r="H79" s="51"/>
      <c r="I79" s="51"/>
      <c r="J79" s="51"/>
      <c r="K79" s="51"/>
      <c r="L79" s="50"/>
      <c r="M79" s="51"/>
      <c r="N79" s="51"/>
      <c r="O79" s="51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</row>
    <row r="80" spans="1:29" x14ac:dyDescent="0.35">
      <c r="A80" s="51"/>
      <c r="B80" s="52"/>
      <c r="C80" s="45"/>
      <c r="D80" s="45"/>
      <c r="E80" s="51"/>
      <c r="F80" s="51"/>
      <c r="G80" s="51"/>
      <c r="H80" s="51"/>
      <c r="I80" s="51"/>
      <c r="J80" s="51"/>
      <c r="K80" s="51"/>
      <c r="L80" s="50"/>
      <c r="M80" s="51"/>
      <c r="N80" s="51"/>
      <c r="O80" s="51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</row>
    <row r="81" spans="1:29" x14ac:dyDescent="0.35">
      <c r="A81" s="51"/>
      <c r="B81" s="52"/>
      <c r="C81" s="45"/>
      <c r="D81" s="45"/>
      <c r="E81" s="51"/>
      <c r="F81" s="51"/>
      <c r="G81" s="51"/>
      <c r="H81" s="51"/>
      <c r="I81" s="51"/>
      <c r="J81" s="51"/>
      <c r="K81" s="51"/>
      <c r="L81" s="50"/>
      <c r="M81" s="51"/>
      <c r="N81" s="51"/>
      <c r="O81" s="51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</row>
    <row r="82" spans="1:29" x14ac:dyDescent="0.35">
      <c r="A82" s="51"/>
      <c r="B82" s="52"/>
      <c r="C82" s="45"/>
      <c r="D82" s="45"/>
      <c r="E82" s="51"/>
      <c r="F82" s="51"/>
      <c r="G82" s="51"/>
      <c r="H82" s="51"/>
      <c r="I82" s="51"/>
      <c r="J82" s="51"/>
      <c r="K82" s="51"/>
      <c r="L82" s="50"/>
      <c r="M82" s="51"/>
      <c r="N82" s="51"/>
      <c r="O82" s="51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</row>
    <row r="83" spans="1:29" x14ac:dyDescent="0.35">
      <c r="A83" s="51"/>
      <c r="B83" s="52"/>
      <c r="C83" s="45"/>
      <c r="D83" s="45"/>
      <c r="E83" s="51"/>
      <c r="F83" s="51"/>
      <c r="G83" s="51"/>
      <c r="H83" s="51"/>
      <c r="I83" s="51"/>
      <c r="J83" s="51"/>
      <c r="K83" s="51"/>
      <c r="L83" s="50"/>
      <c r="M83" s="51"/>
      <c r="N83" s="51"/>
      <c r="O83" s="51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</row>
    <row r="84" spans="1:29" x14ac:dyDescent="0.35">
      <c r="A84" s="51"/>
      <c r="B84" s="52"/>
      <c r="C84" s="45"/>
      <c r="D84" s="45"/>
      <c r="E84" s="51"/>
      <c r="F84" s="51"/>
      <c r="G84" s="51"/>
      <c r="H84" s="51"/>
      <c r="I84" s="51"/>
      <c r="J84" s="51"/>
      <c r="K84" s="51"/>
      <c r="L84" s="50"/>
      <c r="M84" s="51"/>
      <c r="N84" s="51"/>
      <c r="O84" s="51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</row>
    <row r="85" spans="1:29" x14ac:dyDescent="0.35">
      <c r="A85" s="51"/>
      <c r="B85" s="52"/>
      <c r="C85" s="45"/>
      <c r="D85" s="45"/>
      <c r="E85" s="51"/>
      <c r="F85" s="51"/>
      <c r="G85" s="51"/>
      <c r="H85" s="51"/>
      <c r="I85" s="51"/>
      <c r="J85" s="51"/>
      <c r="K85" s="51"/>
      <c r="L85" s="50"/>
      <c r="M85" s="51"/>
      <c r="N85" s="51"/>
      <c r="O85" s="51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</row>
    <row r="86" spans="1:29" x14ac:dyDescent="0.35">
      <c r="A86" s="51"/>
      <c r="B86" s="52"/>
      <c r="C86" s="45"/>
      <c r="D86" s="45"/>
      <c r="E86" s="51"/>
      <c r="F86" s="51"/>
      <c r="G86" s="51"/>
      <c r="H86" s="51"/>
      <c r="I86" s="51"/>
      <c r="J86" s="51"/>
      <c r="K86" s="51"/>
      <c r="L86" s="50"/>
      <c r="M86" s="51"/>
      <c r="N86" s="51"/>
      <c r="O86" s="51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</row>
    <row r="87" spans="1:29" x14ac:dyDescent="0.35">
      <c r="A87" s="51"/>
      <c r="B87" s="52"/>
      <c r="C87" s="45"/>
      <c r="D87" s="45"/>
      <c r="E87" s="51"/>
      <c r="F87" s="51"/>
      <c r="G87" s="51"/>
      <c r="H87" s="51"/>
      <c r="I87" s="51"/>
      <c r="J87" s="51"/>
      <c r="K87" s="51"/>
      <c r="L87" s="50"/>
      <c r="M87" s="51"/>
      <c r="N87" s="51"/>
      <c r="O87" s="51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</row>
    <row r="88" spans="1:29" x14ac:dyDescent="0.35">
      <c r="A88" s="51"/>
      <c r="B88" s="52"/>
      <c r="C88" s="45"/>
      <c r="D88" s="45"/>
      <c r="E88" s="51"/>
      <c r="F88" s="51"/>
      <c r="G88" s="51"/>
      <c r="H88" s="51"/>
      <c r="I88" s="51"/>
      <c r="J88" s="51"/>
      <c r="K88" s="51"/>
      <c r="L88" s="50"/>
      <c r="M88" s="51"/>
      <c r="N88" s="51"/>
      <c r="O88" s="51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</row>
    <row r="89" spans="1:29" x14ac:dyDescent="0.35">
      <c r="A89" s="51"/>
      <c r="B89" s="52"/>
      <c r="C89" s="45"/>
      <c r="D89" s="45"/>
      <c r="E89" s="51"/>
      <c r="F89" s="51"/>
      <c r="G89" s="51"/>
      <c r="H89" s="51"/>
      <c r="I89" s="51"/>
      <c r="J89" s="51"/>
      <c r="K89" s="51"/>
      <c r="L89" s="50"/>
      <c r="M89" s="51"/>
      <c r="N89" s="51"/>
      <c r="O89" s="51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</row>
    <row r="90" spans="1:29" x14ac:dyDescent="0.35">
      <c r="A90" s="51"/>
      <c r="B90" s="52"/>
      <c r="C90" s="45"/>
      <c r="D90" s="45"/>
      <c r="E90" s="51"/>
      <c r="F90" s="51"/>
      <c r="G90" s="51"/>
      <c r="H90" s="51"/>
      <c r="I90" s="51"/>
      <c r="J90" s="51"/>
      <c r="K90" s="51"/>
      <c r="L90" s="50"/>
      <c r="M90" s="51"/>
      <c r="N90" s="51"/>
      <c r="O90" s="51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</row>
    <row r="91" spans="1:29" x14ac:dyDescent="0.35">
      <c r="A91" s="51"/>
      <c r="B91" s="52"/>
      <c r="C91" s="45"/>
      <c r="D91" s="45"/>
      <c r="E91" s="51"/>
      <c r="F91" s="51"/>
      <c r="G91" s="51"/>
      <c r="H91" s="51"/>
      <c r="I91" s="51"/>
      <c r="J91" s="51"/>
      <c r="K91" s="51"/>
      <c r="L91" s="50"/>
      <c r="M91" s="51"/>
      <c r="N91" s="51"/>
      <c r="O91" s="51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</row>
    <row r="92" spans="1:29" x14ac:dyDescent="0.35">
      <c r="A92" s="51"/>
      <c r="B92" s="52"/>
      <c r="C92" s="45"/>
      <c r="D92" s="45"/>
      <c r="E92" s="51"/>
      <c r="F92" s="51"/>
      <c r="G92" s="51"/>
      <c r="H92" s="51"/>
      <c r="I92" s="51"/>
      <c r="J92" s="51"/>
      <c r="K92" s="51"/>
      <c r="L92" s="50"/>
      <c r="M92" s="51"/>
      <c r="N92" s="51"/>
      <c r="O92" s="51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</row>
    <row r="93" spans="1:29" x14ac:dyDescent="0.35">
      <c r="A93" s="51"/>
      <c r="B93" s="52"/>
      <c r="C93" s="45"/>
      <c r="D93" s="45"/>
      <c r="E93" s="51"/>
      <c r="F93" s="51"/>
      <c r="G93" s="51"/>
      <c r="H93" s="51"/>
      <c r="I93" s="51"/>
      <c r="J93" s="51"/>
      <c r="K93" s="51"/>
      <c r="L93" s="50"/>
      <c r="M93" s="51"/>
      <c r="N93" s="51"/>
      <c r="O93" s="51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</row>
    <row r="94" spans="1:29" x14ac:dyDescent="0.35">
      <c r="A94" s="51"/>
      <c r="B94" s="52"/>
      <c r="C94" s="45"/>
      <c r="D94" s="45"/>
      <c r="E94" s="51"/>
      <c r="F94" s="51"/>
      <c r="G94" s="51"/>
      <c r="H94" s="51"/>
      <c r="I94" s="51"/>
      <c r="J94" s="51"/>
      <c r="K94" s="51"/>
      <c r="L94" s="50"/>
      <c r="M94" s="51"/>
      <c r="N94" s="51"/>
      <c r="O94" s="51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</row>
    <row r="95" spans="1:29" x14ac:dyDescent="0.35">
      <c r="A95" s="51"/>
      <c r="B95" s="52"/>
      <c r="C95" s="45"/>
      <c r="D95" s="45"/>
      <c r="E95" s="51"/>
      <c r="F95" s="51"/>
      <c r="G95" s="51"/>
      <c r="H95" s="51"/>
      <c r="I95" s="51"/>
      <c r="J95" s="51"/>
      <c r="K95" s="51"/>
      <c r="L95" s="50"/>
      <c r="M95" s="51"/>
      <c r="N95" s="51"/>
      <c r="O95" s="51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</row>
    <row r="96" spans="1:29" x14ac:dyDescent="0.35">
      <c r="A96" s="51"/>
      <c r="B96" s="52"/>
      <c r="C96" s="45"/>
      <c r="D96" s="45"/>
      <c r="E96" s="51"/>
      <c r="F96" s="51"/>
      <c r="G96" s="51"/>
      <c r="H96" s="51"/>
      <c r="I96" s="51"/>
      <c r="J96" s="51"/>
      <c r="K96" s="51"/>
      <c r="L96" s="50"/>
      <c r="M96" s="51"/>
      <c r="N96" s="51"/>
      <c r="O96" s="51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</row>
    <row r="97" spans="1:29" x14ac:dyDescent="0.35">
      <c r="A97" s="51"/>
      <c r="B97" s="52"/>
      <c r="C97" s="45"/>
      <c r="D97" s="45"/>
      <c r="E97" s="51"/>
      <c r="F97" s="51"/>
      <c r="G97" s="51"/>
      <c r="H97" s="51"/>
      <c r="I97" s="51"/>
      <c r="J97" s="51"/>
      <c r="K97" s="51"/>
      <c r="L97" s="50"/>
      <c r="M97" s="51"/>
      <c r="N97" s="51"/>
      <c r="O97" s="51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</row>
    <row r="98" spans="1:29" x14ac:dyDescent="0.35">
      <c r="A98" s="51"/>
      <c r="B98" s="52"/>
      <c r="C98" s="45"/>
      <c r="D98" s="45"/>
      <c r="E98" s="51"/>
      <c r="F98" s="51"/>
      <c r="G98" s="51"/>
      <c r="H98" s="51"/>
      <c r="I98" s="51"/>
      <c r="J98" s="51"/>
      <c r="K98" s="51"/>
      <c r="L98" s="50"/>
      <c r="M98" s="51"/>
      <c r="N98" s="51"/>
      <c r="O98" s="51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</row>
    <row r="99" spans="1:29" x14ac:dyDescent="0.35">
      <c r="A99" s="51"/>
      <c r="B99" s="52"/>
      <c r="C99" s="45"/>
      <c r="D99" s="45"/>
      <c r="E99" s="51"/>
      <c r="F99" s="51"/>
      <c r="G99" s="51"/>
      <c r="H99" s="51"/>
      <c r="I99" s="51"/>
      <c r="J99" s="51"/>
      <c r="K99" s="51"/>
      <c r="L99" s="50"/>
      <c r="M99" s="51"/>
      <c r="N99" s="51"/>
      <c r="O99" s="51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</row>
    <row r="100" spans="1:29" x14ac:dyDescent="0.35">
      <c r="A100" s="51"/>
      <c r="B100" s="52"/>
      <c r="C100" s="45"/>
      <c r="D100" s="45"/>
      <c r="E100" s="51"/>
      <c r="F100" s="51"/>
      <c r="G100" s="51"/>
      <c r="H100" s="51"/>
      <c r="I100" s="51"/>
      <c r="J100" s="51"/>
      <c r="K100" s="51"/>
      <c r="L100" s="50"/>
      <c r="M100" s="51"/>
      <c r="N100" s="51"/>
      <c r="O100" s="51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</row>
    <row r="101" spans="1:29" x14ac:dyDescent="0.35">
      <c r="A101" s="51"/>
      <c r="B101" s="52"/>
      <c r="C101" s="45"/>
      <c r="D101" s="45"/>
      <c r="E101" s="51"/>
      <c r="F101" s="51"/>
      <c r="G101" s="51"/>
      <c r="H101" s="51"/>
      <c r="I101" s="51"/>
      <c r="J101" s="51"/>
      <c r="K101" s="51"/>
      <c r="L101" s="50"/>
      <c r="M101" s="51"/>
      <c r="N101" s="51"/>
      <c r="O101" s="51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</row>
    <row r="102" spans="1:29" x14ac:dyDescent="0.35">
      <c r="A102" s="51"/>
      <c r="B102" s="52"/>
      <c r="C102" s="45"/>
      <c r="D102" s="45"/>
      <c r="E102" s="51"/>
      <c r="F102" s="51"/>
      <c r="G102" s="51"/>
      <c r="H102" s="51"/>
      <c r="I102" s="51"/>
      <c r="J102" s="51"/>
      <c r="K102" s="51"/>
      <c r="L102" s="50"/>
      <c r="M102" s="51"/>
      <c r="N102" s="51"/>
      <c r="O102" s="51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</row>
    <row r="103" spans="1:29" x14ac:dyDescent="0.35">
      <c r="A103" s="51"/>
      <c r="B103" s="52"/>
      <c r="C103" s="45"/>
      <c r="D103" s="45"/>
      <c r="E103" s="51"/>
      <c r="F103" s="51"/>
      <c r="G103" s="51"/>
      <c r="H103" s="51"/>
      <c r="I103" s="51"/>
      <c r="J103" s="51"/>
      <c r="K103" s="51"/>
      <c r="L103" s="50"/>
      <c r="M103" s="51"/>
      <c r="N103" s="51"/>
      <c r="O103" s="51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</row>
    <row r="104" spans="1:29" x14ac:dyDescent="0.35">
      <c r="A104" s="51"/>
      <c r="B104" s="52"/>
      <c r="C104" s="45"/>
      <c r="D104" s="45"/>
      <c r="E104" s="51"/>
      <c r="F104" s="51"/>
      <c r="G104" s="51"/>
      <c r="H104" s="51"/>
      <c r="I104" s="51"/>
      <c r="J104" s="51"/>
      <c r="K104" s="51"/>
      <c r="L104" s="50"/>
      <c r="M104" s="51"/>
      <c r="N104" s="51"/>
      <c r="O104" s="51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</row>
    <row r="105" spans="1:29" x14ac:dyDescent="0.35">
      <c r="A105" s="51"/>
      <c r="B105" s="52"/>
      <c r="C105" s="45"/>
      <c r="D105" s="45"/>
      <c r="E105" s="51"/>
      <c r="F105" s="51"/>
      <c r="G105" s="51"/>
      <c r="H105" s="51"/>
      <c r="I105" s="51"/>
      <c r="J105" s="51"/>
      <c r="K105" s="51"/>
      <c r="L105" s="50"/>
      <c r="M105" s="51"/>
      <c r="N105" s="51"/>
      <c r="O105" s="51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</row>
    <row r="106" spans="1:29" x14ac:dyDescent="0.35">
      <c r="A106" s="51"/>
      <c r="B106" s="52"/>
      <c r="C106" s="45"/>
      <c r="D106" s="45"/>
      <c r="E106" s="51"/>
      <c r="F106" s="51"/>
      <c r="G106" s="51"/>
      <c r="H106" s="51"/>
      <c r="I106" s="51"/>
      <c r="J106" s="51"/>
      <c r="K106" s="51"/>
      <c r="L106" s="50"/>
      <c r="M106" s="51"/>
      <c r="N106" s="51"/>
      <c r="O106" s="51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</row>
    <row r="107" spans="1:29" x14ac:dyDescent="0.35">
      <c r="A107" s="51"/>
      <c r="B107" s="52"/>
      <c r="C107" s="45"/>
      <c r="D107" s="45"/>
      <c r="E107" s="51"/>
      <c r="F107" s="51"/>
      <c r="G107" s="51"/>
      <c r="H107" s="51"/>
      <c r="I107" s="51"/>
      <c r="J107" s="51"/>
      <c r="K107" s="51"/>
      <c r="L107" s="50"/>
      <c r="M107" s="51"/>
      <c r="N107" s="51"/>
      <c r="O107" s="51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</row>
    <row r="108" spans="1:29" x14ac:dyDescent="0.35">
      <c r="A108" s="51"/>
      <c r="B108" s="52"/>
      <c r="C108" s="45"/>
      <c r="D108" s="45"/>
      <c r="E108" s="51"/>
      <c r="F108" s="51"/>
      <c r="G108" s="51"/>
      <c r="H108" s="51"/>
      <c r="I108" s="51"/>
      <c r="J108" s="51"/>
      <c r="K108" s="51"/>
      <c r="L108" s="50"/>
      <c r="M108" s="51"/>
      <c r="N108" s="51"/>
      <c r="O108" s="51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</row>
    <row r="109" spans="1:29" x14ac:dyDescent="0.35">
      <c r="A109" s="51"/>
      <c r="B109" s="52"/>
      <c r="C109" s="45"/>
      <c r="D109" s="45"/>
      <c r="E109" s="51"/>
      <c r="F109" s="51"/>
      <c r="G109" s="51"/>
      <c r="H109" s="51"/>
      <c r="I109" s="51"/>
      <c r="J109" s="51"/>
      <c r="K109" s="51"/>
      <c r="L109" s="50"/>
      <c r="M109" s="51"/>
      <c r="N109" s="51"/>
      <c r="O109" s="51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</row>
    <row r="110" spans="1:29" x14ac:dyDescent="0.35">
      <c r="A110" s="51"/>
      <c r="B110" s="52"/>
      <c r="C110" s="45"/>
      <c r="D110" s="45"/>
      <c r="E110" s="51"/>
      <c r="F110" s="51"/>
      <c r="G110" s="51"/>
      <c r="H110" s="51"/>
      <c r="I110" s="51"/>
      <c r="J110" s="51"/>
      <c r="K110" s="51"/>
      <c r="L110" s="50"/>
      <c r="M110" s="51"/>
      <c r="N110" s="51"/>
      <c r="O110" s="51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</row>
    <row r="111" spans="1:29" x14ac:dyDescent="0.35">
      <c r="A111" s="51"/>
      <c r="B111" s="52"/>
      <c r="C111" s="45"/>
      <c r="D111" s="45"/>
      <c r="E111" s="51"/>
      <c r="F111" s="51"/>
      <c r="G111" s="51"/>
      <c r="H111" s="51"/>
      <c r="I111" s="51"/>
      <c r="J111" s="51"/>
      <c r="K111" s="51"/>
      <c r="L111" s="50"/>
      <c r="M111" s="51"/>
      <c r="N111" s="51"/>
      <c r="O111" s="51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</row>
    <row r="112" spans="1:29" x14ac:dyDescent="0.35">
      <c r="A112" s="51"/>
      <c r="B112" s="52"/>
      <c r="C112" s="45"/>
      <c r="D112" s="45"/>
      <c r="E112" s="51"/>
      <c r="F112" s="51"/>
      <c r="G112" s="51"/>
      <c r="H112" s="51"/>
      <c r="I112" s="51"/>
      <c r="J112" s="51"/>
      <c r="K112" s="51"/>
      <c r="L112" s="50"/>
      <c r="M112" s="51"/>
      <c r="N112" s="51"/>
      <c r="O112" s="51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</row>
    <row r="113" spans="1:29" x14ac:dyDescent="0.35">
      <c r="A113" s="51"/>
      <c r="B113" s="52"/>
      <c r="C113" s="45"/>
      <c r="D113" s="45"/>
      <c r="E113" s="51"/>
      <c r="F113" s="51"/>
      <c r="G113" s="51"/>
      <c r="H113" s="51"/>
      <c r="I113" s="51"/>
      <c r="J113" s="51"/>
      <c r="K113" s="51"/>
      <c r="L113" s="50"/>
      <c r="M113" s="51"/>
      <c r="N113" s="51"/>
      <c r="O113" s="51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</row>
    <row r="114" spans="1:29" x14ac:dyDescent="0.35">
      <c r="A114" s="51"/>
      <c r="B114" s="52"/>
      <c r="C114" s="45"/>
      <c r="D114" s="45"/>
      <c r="E114" s="51"/>
      <c r="F114" s="51"/>
      <c r="G114" s="51"/>
      <c r="H114" s="51"/>
      <c r="I114" s="51"/>
      <c r="J114" s="51"/>
      <c r="K114" s="51"/>
      <c r="L114" s="50"/>
      <c r="M114" s="51"/>
      <c r="N114" s="51"/>
      <c r="O114" s="51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</row>
    <row r="115" spans="1:29" x14ac:dyDescent="0.35">
      <c r="A115" s="51"/>
      <c r="B115" s="52"/>
      <c r="C115" s="45"/>
      <c r="D115" s="45"/>
      <c r="E115" s="51"/>
      <c r="F115" s="51"/>
      <c r="G115" s="51"/>
      <c r="H115" s="51"/>
      <c r="I115" s="51"/>
      <c r="J115" s="51"/>
      <c r="K115" s="51"/>
      <c r="L115" s="50"/>
      <c r="M115" s="51"/>
      <c r="N115" s="51"/>
      <c r="O115" s="51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</row>
    <row r="116" spans="1:29" x14ac:dyDescent="0.35">
      <c r="A116" s="51"/>
      <c r="B116" s="52"/>
      <c r="C116" s="45"/>
      <c r="D116" s="45"/>
      <c r="E116" s="51"/>
      <c r="F116" s="51"/>
      <c r="G116" s="51"/>
      <c r="H116" s="51"/>
      <c r="I116" s="51"/>
      <c r="J116" s="51"/>
      <c r="K116" s="51"/>
      <c r="L116" s="50"/>
      <c r="M116" s="51"/>
      <c r="N116" s="51"/>
      <c r="O116" s="51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</row>
    <row r="117" spans="1:29" x14ac:dyDescent="0.35">
      <c r="A117" s="51"/>
      <c r="B117" s="52"/>
      <c r="C117" s="45"/>
      <c r="D117" s="45"/>
      <c r="E117" s="51"/>
      <c r="F117" s="51"/>
      <c r="G117" s="51"/>
      <c r="H117" s="51"/>
      <c r="I117" s="51"/>
      <c r="J117" s="51"/>
      <c r="K117" s="51"/>
      <c r="L117" s="50"/>
      <c r="M117" s="51"/>
      <c r="N117" s="51"/>
      <c r="O117" s="51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</row>
    <row r="118" spans="1:29" x14ac:dyDescent="0.35">
      <c r="A118" s="51"/>
      <c r="B118" s="52"/>
      <c r="C118" s="45"/>
      <c r="D118" s="45"/>
      <c r="E118" s="51"/>
      <c r="F118" s="51"/>
      <c r="G118" s="51"/>
      <c r="H118" s="51"/>
      <c r="I118" s="51"/>
      <c r="J118" s="51"/>
      <c r="K118" s="51"/>
      <c r="L118" s="50"/>
      <c r="M118" s="51"/>
      <c r="N118" s="51"/>
      <c r="O118" s="51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</row>
    <row r="119" spans="1:29" x14ac:dyDescent="0.35">
      <c r="A119" s="51"/>
      <c r="B119" s="52"/>
      <c r="C119" s="45"/>
      <c r="D119" s="45"/>
      <c r="E119" s="51"/>
      <c r="F119" s="51"/>
      <c r="G119" s="51"/>
      <c r="H119" s="51"/>
      <c r="I119" s="51"/>
      <c r="J119" s="51"/>
      <c r="K119" s="51"/>
      <c r="L119" s="50"/>
      <c r="M119" s="51"/>
      <c r="N119" s="51"/>
      <c r="O119" s="51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</row>
    <row r="120" spans="1:29" x14ac:dyDescent="0.35">
      <c r="A120" s="51"/>
      <c r="B120" s="52"/>
      <c r="C120" s="45"/>
      <c r="D120" s="45"/>
      <c r="E120" s="51"/>
      <c r="F120" s="51"/>
      <c r="G120" s="51"/>
      <c r="H120" s="51"/>
      <c r="I120" s="51"/>
      <c r="J120" s="51"/>
      <c r="K120" s="51"/>
      <c r="L120" s="50"/>
      <c r="M120" s="51"/>
      <c r="N120" s="51"/>
      <c r="O120" s="51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</row>
    <row r="121" spans="1:29" x14ac:dyDescent="0.35">
      <c r="A121" s="51"/>
      <c r="B121" s="52"/>
      <c r="C121" s="45"/>
      <c r="D121" s="45"/>
      <c r="E121" s="51"/>
      <c r="F121" s="51"/>
      <c r="G121" s="51"/>
      <c r="H121" s="51"/>
      <c r="I121" s="51"/>
      <c r="J121" s="51"/>
      <c r="K121" s="51"/>
      <c r="L121" s="50"/>
      <c r="M121" s="51"/>
      <c r="N121" s="51"/>
      <c r="O121" s="51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</row>
    <row r="122" spans="1:29" x14ac:dyDescent="0.35">
      <c r="A122" s="51"/>
      <c r="B122" s="52"/>
      <c r="C122" s="45"/>
      <c r="D122" s="45"/>
      <c r="E122" s="51"/>
      <c r="F122" s="51"/>
      <c r="G122" s="51"/>
      <c r="H122" s="51"/>
      <c r="I122" s="51"/>
      <c r="J122" s="51"/>
      <c r="K122" s="51"/>
      <c r="L122" s="50"/>
      <c r="M122" s="51"/>
      <c r="N122" s="51"/>
      <c r="O122" s="51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</row>
    <row r="123" spans="1:29" x14ac:dyDescent="0.35">
      <c r="A123" s="51"/>
      <c r="B123" s="52"/>
      <c r="C123" s="45"/>
      <c r="D123" s="45"/>
      <c r="E123" s="51"/>
      <c r="F123" s="51"/>
      <c r="G123" s="51"/>
      <c r="H123" s="51"/>
      <c r="I123" s="51"/>
      <c r="J123" s="51"/>
      <c r="K123" s="51"/>
      <c r="L123" s="50"/>
      <c r="M123" s="51"/>
      <c r="N123" s="51"/>
      <c r="O123" s="51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</row>
    <row r="124" spans="1:29" x14ac:dyDescent="0.35">
      <c r="A124" s="51"/>
      <c r="B124" s="52"/>
      <c r="C124" s="45"/>
      <c r="D124" s="45"/>
      <c r="E124" s="51"/>
      <c r="F124" s="51"/>
      <c r="G124" s="51"/>
      <c r="H124" s="51"/>
      <c r="I124" s="51"/>
      <c r="J124" s="51"/>
      <c r="K124" s="51"/>
      <c r="L124" s="50"/>
      <c r="M124" s="51"/>
      <c r="N124" s="51"/>
      <c r="O124" s="51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</row>
    <row r="125" spans="1:29" x14ac:dyDescent="0.35">
      <c r="A125" s="51"/>
      <c r="B125" s="52"/>
      <c r="C125" s="45"/>
      <c r="D125" s="45"/>
      <c r="E125" s="51"/>
      <c r="F125" s="51"/>
      <c r="G125" s="51"/>
      <c r="H125" s="51"/>
      <c r="I125" s="51"/>
      <c r="J125" s="51"/>
      <c r="K125" s="51"/>
      <c r="L125" s="50"/>
      <c r="M125" s="51"/>
      <c r="N125" s="51"/>
      <c r="O125" s="51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</row>
    <row r="126" spans="1:29" x14ac:dyDescent="0.35">
      <c r="A126" s="51"/>
      <c r="B126" s="52"/>
      <c r="C126" s="45"/>
      <c r="D126" s="45"/>
      <c r="E126" s="51"/>
      <c r="F126" s="51"/>
      <c r="G126" s="51"/>
      <c r="H126" s="51"/>
      <c r="I126" s="51"/>
      <c r="J126" s="51"/>
      <c r="K126" s="51"/>
      <c r="L126" s="50"/>
      <c r="M126" s="51"/>
      <c r="N126" s="51"/>
      <c r="O126" s="51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</row>
    <row r="127" spans="1:29" x14ac:dyDescent="0.35">
      <c r="A127" s="51"/>
      <c r="B127" s="52"/>
      <c r="C127" s="45"/>
      <c r="D127" s="45"/>
      <c r="E127" s="51"/>
      <c r="F127" s="51"/>
      <c r="G127" s="51"/>
      <c r="H127" s="51"/>
      <c r="I127" s="51"/>
      <c r="J127" s="51"/>
      <c r="K127" s="51"/>
      <c r="L127" s="50"/>
      <c r="M127" s="51"/>
      <c r="N127" s="51"/>
      <c r="O127" s="51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</row>
    <row r="128" spans="1:29" x14ac:dyDescent="0.35">
      <c r="A128" s="51"/>
      <c r="B128" s="52"/>
      <c r="C128" s="45"/>
      <c r="D128" s="45"/>
      <c r="E128" s="51"/>
      <c r="F128" s="51"/>
      <c r="G128" s="51"/>
      <c r="H128" s="51"/>
      <c r="I128" s="51"/>
      <c r="J128" s="51"/>
      <c r="K128" s="51"/>
      <c r="L128" s="50"/>
      <c r="M128" s="51"/>
      <c r="N128" s="51"/>
      <c r="O128" s="51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</row>
    <row r="129" spans="1:29" x14ac:dyDescent="0.35">
      <c r="A129" s="51"/>
      <c r="B129" s="52"/>
      <c r="C129" s="45"/>
      <c r="D129" s="45"/>
      <c r="E129" s="51"/>
      <c r="F129" s="51"/>
      <c r="G129" s="51"/>
      <c r="H129" s="51"/>
      <c r="I129" s="51"/>
      <c r="J129" s="51"/>
      <c r="K129" s="51"/>
      <c r="L129" s="50"/>
      <c r="M129" s="51"/>
      <c r="N129" s="51"/>
      <c r="O129" s="51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</row>
    <row r="130" spans="1:29" x14ac:dyDescent="0.35">
      <c r="A130" s="51"/>
      <c r="B130" s="52"/>
      <c r="C130" s="45"/>
      <c r="D130" s="45"/>
      <c r="E130" s="51"/>
      <c r="F130" s="51"/>
      <c r="G130" s="51"/>
      <c r="H130" s="51"/>
      <c r="I130" s="51"/>
      <c r="J130" s="51"/>
      <c r="K130" s="51"/>
      <c r="L130" s="50"/>
      <c r="M130" s="51"/>
      <c r="N130" s="51"/>
      <c r="O130" s="51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</row>
    <row r="131" spans="1:29" x14ac:dyDescent="0.35">
      <c r="A131" s="51"/>
      <c r="B131" s="52"/>
      <c r="C131" s="45"/>
      <c r="D131" s="45"/>
      <c r="E131" s="51"/>
      <c r="F131" s="51"/>
      <c r="G131" s="51"/>
      <c r="H131" s="51"/>
      <c r="I131" s="51"/>
      <c r="J131" s="51"/>
      <c r="K131" s="51"/>
      <c r="L131" s="50"/>
      <c r="M131" s="51"/>
      <c r="N131" s="51"/>
      <c r="O131" s="51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</row>
    <row r="132" spans="1:29" x14ac:dyDescent="0.35">
      <c r="A132" s="51"/>
      <c r="B132" s="52"/>
      <c r="C132" s="45"/>
      <c r="D132" s="45"/>
      <c r="E132" s="51"/>
      <c r="F132" s="51"/>
      <c r="G132" s="51"/>
      <c r="H132" s="51"/>
      <c r="I132" s="51"/>
      <c r="J132" s="51"/>
      <c r="K132" s="51"/>
      <c r="L132" s="50"/>
      <c r="M132" s="51"/>
      <c r="N132" s="51"/>
      <c r="O132" s="51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</row>
    <row r="133" spans="1:29" x14ac:dyDescent="0.35">
      <c r="A133" s="51"/>
      <c r="B133" s="52"/>
      <c r="C133" s="45"/>
      <c r="D133" s="45"/>
      <c r="E133" s="51"/>
      <c r="F133" s="51"/>
      <c r="G133" s="51"/>
      <c r="H133" s="51"/>
      <c r="I133" s="51"/>
      <c r="J133" s="51"/>
      <c r="K133" s="51"/>
      <c r="L133" s="50"/>
      <c r="M133" s="51"/>
      <c r="N133" s="51"/>
      <c r="O133" s="51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</row>
    <row r="134" spans="1:29" x14ac:dyDescent="0.35">
      <c r="A134" s="51"/>
      <c r="B134" s="52"/>
      <c r="C134" s="45"/>
      <c r="D134" s="45"/>
      <c r="E134" s="51"/>
      <c r="F134" s="51"/>
      <c r="G134" s="51"/>
      <c r="H134" s="51"/>
      <c r="I134" s="51"/>
      <c r="J134" s="51"/>
      <c r="K134" s="51"/>
      <c r="L134" s="50"/>
      <c r="M134" s="51"/>
      <c r="N134" s="51"/>
      <c r="O134" s="51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</row>
    <row r="135" spans="1:29" x14ac:dyDescent="0.35">
      <c r="A135" s="51"/>
      <c r="B135" s="52"/>
      <c r="C135" s="45"/>
      <c r="D135" s="45"/>
      <c r="E135" s="51"/>
      <c r="F135" s="51"/>
      <c r="G135" s="51"/>
      <c r="H135" s="51"/>
      <c r="I135" s="51"/>
      <c r="J135" s="51"/>
      <c r="K135" s="51"/>
      <c r="L135" s="50"/>
      <c r="M135" s="51"/>
      <c r="N135" s="51"/>
      <c r="O135" s="51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</row>
    <row r="136" spans="1:29" x14ac:dyDescent="0.35">
      <c r="A136" s="51"/>
      <c r="B136" s="52"/>
      <c r="C136" s="45"/>
      <c r="D136" s="45"/>
      <c r="E136" s="51"/>
      <c r="F136" s="51"/>
      <c r="G136" s="51"/>
      <c r="H136" s="51"/>
      <c r="I136" s="51"/>
      <c r="J136" s="51"/>
      <c r="K136" s="51"/>
      <c r="L136" s="50"/>
      <c r="M136" s="51"/>
      <c r="N136" s="51"/>
      <c r="O136" s="51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</row>
    <row r="137" spans="1:29" x14ac:dyDescent="0.35">
      <c r="A137" s="51"/>
      <c r="B137" s="52"/>
      <c r="C137" s="45"/>
      <c r="D137" s="45"/>
      <c r="E137" s="51"/>
      <c r="F137" s="51"/>
      <c r="G137" s="51"/>
      <c r="H137" s="51"/>
      <c r="I137" s="51"/>
      <c r="J137" s="51"/>
      <c r="K137" s="51"/>
      <c r="L137" s="50"/>
      <c r="M137" s="51"/>
      <c r="N137" s="51"/>
      <c r="O137" s="51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</row>
    <row r="138" spans="1:29" x14ac:dyDescent="0.35">
      <c r="A138" s="51"/>
      <c r="B138" s="52"/>
      <c r="C138" s="45"/>
      <c r="D138" s="45"/>
      <c r="E138" s="51"/>
      <c r="F138" s="51"/>
      <c r="G138" s="51"/>
      <c r="H138" s="51"/>
      <c r="I138" s="51"/>
      <c r="J138" s="51"/>
      <c r="K138" s="51"/>
      <c r="L138" s="50"/>
      <c r="M138" s="51"/>
      <c r="N138" s="51"/>
      <c r="O138" s="51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</row>
    <row r="139" spans="1:29" x14ac:dyDescent="0.35">
      <c r="A139" s="51"/>
      <c r="B139" s="52"/>
      <c r="C139" s="45"/>
      <c r="D139" s="45"/>
      <c r="E139" s="51"/>
      <c r="F139" s="51"/>
      <c r="G139" s="51"/>
      <c r="H139" s="51"/>
      <c r="I139" s="51"/>
      <c r="J139" s="51"/>
      <c r="K139" s="51"/>
      <c r="L139" s="50"/>
      <c r="M139" s="51"/>
      <c r="N139" s="51"/>
      <c r="O139" s="51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</row>
    <row r="140" spans="1:29" x14ac:dyDescent="0.35">
      <c r="A140" s="51"/>
      <c r="B140" s="52"/>
      <c r="C140" s="45"/>
      <c r="D140" s="45"/>
      <c r="E140" s="51"/>
      <c r="F140" s="51"/>
      <c r="G140" s="51"/>
      <c r="H140" s="51"/>
      <c r="I140" s="51"/>
      <c r="J140" s="51"/>
      <c r="K140" s="51"/>
      <c r="L140" s="50"/>
      <c r="M140" s="51"/>
      <c r="N140" s="51"/>
      <c r="O140" s="51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</row>
    <row r="141" spans="1:29" x14ac:dyDescent="0.35">
      <c r="A141" s="51"/>
      <c r="B141" s="52"/>
      <c r="C141" s="45"/>
      <c r="D141" s="45"/>
      <c r="E141" s="51"/>
      <c r="F141" s="51"/>
      <c r="G141" s="51"/>
      <c r="H141" s="51"/>
      <c r="I141" s="51"/>
      <c r="J141" s="51"/>
      <c r="K141" s="51"/>
      <c r="L141" s="50"/>
      <c r="M141" s="51"/>
      <c r="N141" s="51"/>
      <c r="O141" s="51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</row>
    <row r="142" spans="1:29" x14ac:dyDescent="0.35">
      <c r="A142" s="51"/>
      <c r="B142" s="52"/>
      <c r="C142" s="45"/>
      <c r="D142" s="45"/>
      <c r="E142" s="51"/>
      <c r="F142" s="51"/>
      <c r="G142" s="51"/>
      <c r="H142" s="51"/>
      <c r="I142" s="51"/>
      <c r="J142" s="51"/>
      <c r="K142" s="51"/>
      <c r="L142" s="50"/>
      <c r="M142" s="51"/>
      <c r="N142" s="51"/>
      <c r="O142" s="51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</row>
    <row r="143" spans="1:29" x14ac:dyDescent="0.35">
      <c r="A143" s="51"/>
      <c r="B143" s="52"/>
      <c r="C143" s="45"/>
      <c r="D143" s="45"/>
      <c r="E143" s="51"/>
      <c r="F143" s="51"/>
      <c r="G143" s="51"/>
      <c r="H143" s="51"/>
      <c r="I143" s="51"/>
      <c r="J143" s="51"/>
      <c r="K143" s="51"/>
      <c r="L143" s="50"/>
      <c r="M143" s="51"/>
      <c r="N143" s="51"/>
      <c r="O143" s="51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</row>
    <row r="144" spans="1:29" x14ac:dyDescent="0.35">
      <c r="A144" s="51"/>
      <c r="B144" s="52"/>
      <c r="C144" s="45"/>
      <c r="D144" s="45"/>
      <c r="E144" s="51"/>
      <c r="F144" s="51"/>
      <c r="G144" s="51"/>
      <c r="H144" s="51"/>
      <c r="I144" s="51"/>
      <c r="J144" s="51"/>
      <c r="K144" s="51"/>
      <c r="L144" s="50"/>
      <c r="M144" s="51"/>
      <c r="N144" s="51"/>
      <c r="O144" s="51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</row>
    <row r="145" spans="1:29" x14ac:dyDescent="0.35">
      <c r="A145" s="51"/>
      <c r="B145" s="52"/>
      <c r="C145" s="45"/>
      <c r="D145" s="45"/>
      <c r="E145" s="51"/>
      <c r="F145" s="51"/>
      <c r="G145" s="51"/>
      <c r="H145" s="51"/>
      <c r="I145" s="51"/>
      <c r="J145" s="51"/>
      <c r="K145" s="51"/>
      <c r="L145" s="50"/>
      <c r="M145" s="51"/>
      <c r="N145" s="51"/>
      <c r="O145" s="51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</row>
  </sheetData>
  <mergeCells count="33">
    <mergeCell ref="A68:O68"/>
    <mergeCell ref="B76:C76"/>
    <mergeCell ref="A47:O47"/>
    <mergeCell ref="A50:O50"/>
    <mergeCell ref="A54:O54"/>
    <mergeCell ref="A59:O59"/>
    <mergeCell ref="A58:O58"/>
    <mergeCell ref="A32:O32"/>
    <mergeCell ref="A35:O35"/>
    <mergeCell ref="A37:O37"/>
    <mergeCell ref="A41:O41"/>
    <mergeCell ref="A61:O61"/>
    <mergeCell ref="A6:O6"/>
    <mergeCell ref="A7:O7"/>
    <mergeCell ref="A12:O12"/>
    <mergeCell ref="A20:O20"/>
    <mergeCell ref="A15:O15"/>
    <mergeCell ref="B1:C1"/>
    <mergeCell ref="A2:O2"/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J3:J5"/>
    <mergeCell ref="K3:K5"/>
    <mergeCell ref="N3:O3"/>
    <mergeCell ref="L3:L5"/>
    <mergeCell ref="M3:M5"/>
  </mergeCells>
  <pageMargins left="0.70866141732283472" right="0.70866141732283472" top="0.74803149606299213" bottom="0.74803149606299213" header="0.31496062992125984" footer="0.31496062992125984"/>
  <pageSetup paperSize="9" scale="33" fitToHeight="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4" tint="-0.249977111117893"/>
    <pageSetUpPr fitToPage="1"/>
  </sheetPr>
  <dimension ref="A1:AS163"/>
  <sheetViews>
    <sheetView zoomScale="70" zoomScaleNormal="70" workbookViewId="0">
      <pane ySplit="5" topLeftCell="A54" activePane="bottomLeft" state="frozen"/>
      <selection pane="bottomLeft" activeCell="G1" sqref="G1:G1048576"/>
    </sheetView>
  </sheetViews>
  <sheetFormatPr defaultRowHeight="15" x14ac:dyDescent="0.25"/>
  <cols>
    <col min="1" max="1" width="5.7109375" style="5" customWidth="1"/>
    <col min="2" max="2" width="11.7109375" style="71" customWidth="1"/>
    <col min="3" max="3" width="19.5703125" style="5" customWidth="1"/>
    <col min="4" max="4" width="85.140625" style="5" customWidth="1"/>
    <col min="5" max="6" width="12.42578125" style="5" customWidth="1"/>
    <col min="7" max="8" width="20.7109375" style="5" customWidth="1"/>
    <col min="9" max="10" width="9.7109375" style="5" customWidth="1"/>
    <col min="11" max="11" width="1.7109375" style="5" customWidth="1"/>
    <col min="12" max="257" width="8.85546875" style="5"/>
    <col min="258" max="258" width="15.28515625" style="5" customWidth="1"/>
    <col min="259" max="259" width="19.7109375" style="5" customWidth="1"/>
    <col min="260" max="260" width="89.28515625" style="5" customWidth="1"/>
    <col min="261" max="261" width="8.85546875" style="5"/>
    <col min="262" max="262" width="13.5703125" style="5" customWidth="1"/>
    <col min="263" max="263" width="9.5703125" style="5" bestFit="1" customWidth="1"/>
    <col min="264" max="264" width="13.5703125" style="5" customWidth="1"/>
    <col min="265" max="265" width="10.5703125" style="5" bestFit="1" customWidth="1"/>
    <col min="266" max="266" width="14.5703125" style="5" customWidth="1"/>
    <col min="267" max="513" width="8.85546875" style="5"/>
    <col min="514" max="514" width="15.28515625" style="5" customWidth="1"/>
    <col min="515" max="515" width="19.7109375" style="5" customWidth="1"/>
    <col min="516" max="516" width="89.28515625" style="5" customWidth="1"/>
    <col min="517" max="517" width="8.85546875" style="5"/>
    <col min="518" max="518" width="13.5703125" style="5" customWidth="1"/>
    <col min="519" max="519" width="9.5703125" style="5" bestFit="1" customWidth="1"/>
    <col min="520" max="520" width="13.5703125" style="5" customWidth="1"/>
    <col min="521" max="521" width="10.5703125" style="5" bestFit="1" customWidth="1"/>
    <col min="522" max="522" width="14.5703125" style="5" customWidth="1"/>
    <col min="523" max="769" width="8.85546875" style="5"/>
    <col min="770" max="770" width="15.28515625" style="5" customWidth="1"/>
    <col min="771" max="771" width="19.7109375" style="5" customWidth="1"/>
    <col min="772" max="772" width="89.28515625" style="5" customWidth="1"/>
    <col min="773" max="773" width="8.85546875" style="5"/>
    <col min="774" max="774" width="13.5703125" style="5" customWidth="1"/>
    <col min="775" max="775" width="9.5703125" style="5" bestFit="1" customWidth="1"/>
    <col min="776" max="776" width="13.5703125" style="5" customWidth="1"/>
    <col min="777" max="777" width="10.5703125" style="5" bestFit="1" customWidth="1"/>
    <col min="778" max="778" width="14.5703125" style="5" customWidth="1"/>
    <col min="779" max="1025" width="8.85546875" style="5"/>
    <col min="1026" max="1026" width="15.28515625" style="5" customWidth="1"/>
    <col min="1027" max="1027" width="19.7109375" style="5" customWidth="1"/>
    <col min="1028" max="1028" width="89.28515625" style="5" customWidth="1"/>
    <col min="1029" max="1029" width="8.85546875" style="5"/>
    <col min="1030" max="1030" width="13.5703125" style="5" customWidth="1"/>
    <col min="1031" max="1031" width="9.5703125" style="5" bestFit="1" customWidth="1"/>
    <col min="1032" max="1032" width="13.5703125" style="5" customWidth="1"/>
    <col min="1033" max="1033" width="10.5703125" style="5" bestFit="1" customWidth="1"/>
    <col min="1034" max="1034" width="14.5703125" style="5" customWidth="1"/>
    <col min="1035" max="1281" width="8.85546875" style="5"/>
    <col min="1282" max="1282" width="15.28515625" style="5" customWidth="1"/>
    <col min="1283" max="1283" width="19.7109375" style="5" customWidth="1"/>
    <col min="1284" max="1284" width="89.28515625" style="5" customWidth="1"/>
    <col min="1285" max="1285" width="8.85546875" style="5"/>
    <col min="1286" max="1286" width="13.5703125" style="5" customWidth="1"/>
    <col min="1287" max="1287" width="9.5703125" style="5" bestFit="1" customWidth="1"/>
    <col min="1288" max="1288" width="13.5703125" style="5" customWidth="1"/>
    <col min="1289" max="1289" width="10.5703125" style="5" bestFit="1" customWidth="1"/>
    <col min="1290" max="1290" width="14.5703125" style="5" customWidth="1"/>
    <col min="1291" max="1537" width="8.85546875" style="5"/>
    <col min="1538" max="1538" width="15.28515625" style="5" customWidth="1"/>
    <col min="1539" max="1539" width="19.7109375" style="5" customWidth="1"/>
    <col min="1540" max="1540" width="89.28515625" style="5" customWidth="1"/>
    <col min="1541" max="1541" width="8.85546875" style="5"/>
    <col min="1542" max="1542" width="13.5703125" style="5" customWidth="1"/>
    <col min="1543" max="1543" width="9.5703125" style="5" bestFit="1" customWidth="1"/>
    <col min="1544" max="1544" width="13.5703125" style="5" customWidth="1"/>
    <col min="1545" max="1545" width="10.5703125" style="5" bestFit="1" customWidth="1"/>
    <col min="1546" max="1546" width="14.5703125" style="5" customWidth="1"/>
    <col min="1547" max="1793" width="8.85546875" style="5"/>
    <col min="1794" max="1794" width="15.28515625" style="5" customWidth="1"/>
    <col min="1795" max="1795" width="19.7109375" style="5" customWidth="1"/>
    <col min="1796" max="1796" width="89.28515625" style="5" customWidth="1"/>
    <col min="1797" max="1797" width="8.85546875" style="5"/>
    <col min="1798" max="1798" width="13.5703125" style="5" customWidth="1"/>
    <col min="1799" max="1799" width="9.5703125" style="5" bestFit="1" customWidth="1"/>
    <col min="1800" max="1800" width="13.5703125" style="5" customWidth="1"/>
    <col min="1801" max="1801" width="10.5703125" style="5" bestFit="1" customWidth="1"/>
    <col min="1802" max="1802" width="14.5703125" style="5" customWidth="1"/>
    <col min="1803" max="2049" width="8.85546875" style="5"/>
    <col min="2050" max="2050" width="15.28515625" style="5" customWidth="1"/>
    <col min="2051" max="2051" width="19.7109375" style="5" customWidth="1"/>
    <col min="2052" max="2052" width="89.28515625" style="5" customWidth="1"/>
    <col min="2053" max="2053" width="8.85546875" style="5"/>
    <col min="2054" max="2054" width="13.5703125" style="5" customWidth="1"/>
    <col min="2055" max="2055" width="9.5703125" style="5" bestFit="1" customWidth="1"/>
    <col min="2056" max="2056" width="13.5703125" style="5" customWidth="1"/>
    <col min="2057" max="2057" width="10.5703125" style="5" bestFit="1" customWidth="1"/>
    <col min="2058" max="2058" width="14.5703125" style="5" customWidth="1"/>
    <col min="2059" max="2305" width="8.85546875" style="5"/>
    <col min="2306" max="2306" width="15.28515625" style="5" customWidth="1"/>
    <col min="2307" max="2307" width="19.7109375" style="5" customWidth="1"/>
    <col min="2308" max="2308" width="89.28515625" style="5" customWidth="1"/>
    <col min="2309" max="2309" width="8.85546875" style="5"/>
    <col min="2310" max="2310" width="13.5703125" style="5" customWidth="1"/>
    <col min="2311" max="2311" width="9.5703125" style="5" bestFit="1" customWidth="1"/>
    <col min="2312" max="2312" width="13.5703125" style="5" customWidth="1"/>
    <col min="2313" max="2313" width="10.5703125" style="5" bestFit="1" customWidth="1"/>
    <col min="2314" max="2314" width="14.5703125" style="5" customWidth="1"/>
    <col min="2315" max="2561" width="8.85546875" style="5"/>
    <col min="2562" max="2562" width="15.28515625" style="5" customWidth="1"/>
    <col min="2563" max="2563" width="19.7109375" style="5" customWidth="1"/>
    <col min="2564" max="2564" width="89.28515625" style="5" customWidth="1"/>
    <col min="2565" max="2565" width="8.85546875" style="5"/>
    <col min="2566" max="2566" width="13.5703125" style="5" customWidth="1"/>
    <col min="2567" max="2567" width="9.5703125" style="5" bestFit="1" customWidth="1"/>
    <col min="2568" max="2568" width="13.5703125" style="5" customWidth="1"/>
    <col min="2569" max="2569" width="10.5703125" style="5" bestFit="1" customWidth="1"/>
    <col min="2570" max="2570" width="14.5703125" style="5" customWidth="1"/>
    <col min="2571" max="2817" width="8.85546875" style="5"/>
    <col min="2818" max="2818" width="15.28515625" style="5" customWidth="1"/>
    <col min="2819" max="2819" width="19.7109375" style="5" customWidth="1"/>
    <col min="2820" max="2820" width="89.28515625" style="5" customWidth="1"/>
    <col min="2821" max="2821" width="8.85546875" style="5"/>
    <col min="2822" max="2822" width="13.5703125" style="5" customWidth="1"/>
    <col min="2823" max="2823" width="9.5703125" style="5" bestFit="1" customWidth="1"/>
    <col min="2824" max="2824" width="13.5703125" style="5" customWidth="1"/>
    <col min="2825" max="2825" width="10.5703125" style="5" bestFit="1" customWidth="1"/>
    <col min="2826" max="2826" width="14.5703125" style="5" customWidth="1"/>
    <col min="2827" max="3073" width="8.85546875" style="5"/>
    <col min="3074" max="3074" width="15.28515625" style="5" customWidth="1"/>
    <col min="3075" max="3075" width="19.7109375" style="5" customWidth="1"/>
    <col min="3076" max="3076" width="89.28515625" style="5" customWidth="1"/>
    <col min="3077" max="3077" width="8.85546875" style="5"/>
    <col min="3078" max="3078" width="13.5703125" style="5" customWidth="1"/>
    <col min="3079" max="3079" width="9.5703125" style="5" bestFit="1" customWidth="1"/>
    <col min="3080" max="3080" width="13.5703125" style="5" customWidth="1"/>
    <col min="3081" max="3081" width="10.5703125" style="5" bestFit="1" customWidth="1"/>
    <col min="3082" max="3082" width="14.5703125" style="5" customWidth="1"/>
    <col min="3083" max="3329" width="8.85546875" style="5"/>
    <col min="3330" max="3330" width="15.28515625" style="5" customWidth="1"/>
    <col min="3331" max="3331" width="19.7109375" style="5" customWidth="1"/>
    <col min="3332" max="3332" width="89.28515625" style="5" customWidth="1"/>
    <col min="3333" max="3333" width="8.85546875" style="5"/>
    <col min="3334" max="3334" width="13.5703125" style="5" customWidth="1"/>
    <col min="3335" max="3335" width="9.5703125" style="5" bestFit="1" customWidth="1"/>
    <col min="3336" max="3336" width="13.5703125" style="5" customWidth="1"/>
    <col min="3337" max="3337" width="10.5703125" style="5" bestFit="1" customWidth="1"/>
    <col min="3338" max="3338" width="14.5703125" style="5" customWidth="1"/>
    <col min="3339" max="3585" width="8.85546875" style="5"/>
    <col min="3586" max="3586" width="15.28515625" style="5" customWidth="1"/>
    <col min="3587" max="3587" width="19.7109375" style="5" customWidth="1"/>
    <col min="3588" max="3588" width="89.28515625" style="5" customWidth="1"/>
    <col min="3589" max="3589" width="8.85546875" style="5"/>
    <col min="3590" max="3590" width="13.5703125" style="5" customWidth="1"/>
    <col min="3591" max="3591" width="9.5703125" style="5" bestFit="1" customWidth="1"/>
    <col min="3592" max="3592" width="13.5703125" style="5" customWidth="1"/>
    <col min="3593" max="3593" width="10.5703125" style="5" bestFit="1" customWidth="1"/>
    <col min="3594" max="3594" width="14.5703125" style="5" customWidth="1"/>
    <col min="3595" max="3841" width="8.85546875" style="5"/>
    <col min="3842" max="3842" width="15.28515625" style="5" customWidth="1"/>
    <col min="3843" max="3843" width="19.7109375" style="5" customWidth="1"/>
    <col min="3844" max="3844" width="89.28515625" style="5" customWidth="1"/>
    <col min="3845" max="3845" width="8.85546875" style="5"/>
    <col min="3846" max="3846" width="13.5703125" style="5" customWidth="1"/>
    <col min="3847" max="3847" width="9.5703125" style="5" bestFit="1" customWidth="1"/>
    <col min="3848" max="3848" width="13.5703125" style="5" customWidth="1"/>
    <col min="3849" max="3849" width="10.5703125" style="5" bestFit="1" customWidth="1"/>
    <col min="3850" max="3850" width="14.5703125" style="5" customWidth="1"/>
    <col min="3851" max="4097" width="8.85546875" style="5"/>
    <col min="4098" max="4098" width="15.28515625" style="5" customWidth="1"/>
    <col min="4099" max="4099" width="19.7109375" style="5" customWidth="1"/>
    <col min="4100" max="4100" width="89.28515625" style="5" customWidth="1"/>
    <col min="4101" max="4101" width="8.85546875" style="5"/>
    <col min="4102" max="4102" width="13.5703125" style="5" customWidth="1"/>
    <col min="4103" max="4103" width="9.5703125" style="5" bestFit="1" customWidth="1"/>
    <col min="4104" max="4104" width="13.5703125" style="5" customWidth="1"/>
    <col min="4105" max="4105" width="10.5703125" style="5" bestFit="1" customWidth="1"/>
    <col min="4106" max="4106" width="14.5703125" style="5" customWidth="1"/>
    <col min="4107" max="4353" width="8.85546875" style="5"/>
    <col min="4354" max="4354" width="15.28515625" style="5" customWidth="1"/>
    <col min="4355" max="4355" width="19.7109375" style="5" customWidth="1"/>
    <col min="4356" max="4356" width="89.28515625" style="5" customWidth="1"/>
    <col min="4357" max="4357" width="8.85546875" style="5"/>
    <col min="4358" max="4358" width="13.5703125" style="5" customWidth="1"/>
    <col min="4359" max="4359" width="9.5703125" style="5" bestFit="1" customWidth="1"/>
    <col min="4360" max="4360" width="13.5703125" style="5" customWidth="1"/>
    <col min="4361" max="4361" width="10.5703125" style="5" bestFit="1" customWidth="1"/>
    <col min="4362" max="4362" width="14.5703125" style="5" customWidth="1"/>
    <col min="4363" max="4609" width="8.85546875" style="5"/>
    <col min="4610" max="4610" width="15.28515625" style="5" customWidth="1"/>
    <col min="4611" max="4611" width="19.7109375" style="5" customWidth="1"/>
    <col min="4612" max="4612" width="89.28515625" style="5" customWidth="1"/>
    <col min="4613" max="4613" width="8.85546875" style="5"/>
    <col min="4614" max="4614" width="13.5703125" style="5" customWidth="1"/>
    <col min="4615" max="4615" width="9.5703125" style="5" bestFit="1" customWidth="1"/>
    <col min="4616" max="4616" width="13.5703125" style="5" customWidth="1"/>
    <col min="4617" max="4617" width="10.5703125" style="5" bestFit="1" customWidth="1"/>
    <col min="4618" max="4618" width="14.5703125" style="5" customWidth="1"/>
    <col min="4619" max="4865" width="8.85546875" style="5"/>
    <col min="4866" max="4866" width="15.28515625" style="5" customWidth="1"/>
    <col min="4867" max="4867" width="19.7109375" style="5" customWidth="1"/>
    <col min="4868" max="4868" width="89.28515625" style="5" customWidth="1"/>
    <col min="4869" max="4869" width="8.85546875" style="5"/>
    <col min="4870" max="4870" width="13.5703125" style="5" customWidth="1"/>
    <col min="4871" max="4871" width="9.5703125" style="5" bestFit="1" customWidth="1"/>
    <col min="4872" max="4872" width="13.5703125" style="5" customWidth="1"/>
    <col min="4873" max="4873" width="10.5703125" style="5" bestFit="1" customWidth="1"/>
    <col min="4874" max="4874" width="14.5703125" style="5" customWidth="1"/>
    <col min="4875" max="5121" width="8.85546875" style="5"/>
    <col min="5122" max="5122" width="15.28515625" style="5" customWidth="1"/>
    <col min="5123" max="5123" width="19.7109375" style="5" customWidth="1"/>
    <col min="5124" max="5124" width="89.28515625" style="5" customWidth="1"/>
    <col min="5125" max="5125" width="8.85546875" style="5"/>
    <col min="5126" max="5126" width="13.5703125" style="5" customWidth="1"/>
    <col min="5127" max="5127" width="9.5703125" style="5" bestFit="1" customWidth="1"/>
    <col min="5128" max="5128" width="13.5703125" style="5" customWidth="1"/>
    <col min="5129" max="5129" width="10.5703125" style="5" bestFit="1" customWidth="1"/>
    <col min="5130" max="5130" width="14.5703125" style="5" customWidth="1"/>
    <col min="5131" max="5377" width="8.85546875" style="5"/>
    <col min="5378" max="5378" width="15.28515625" style="5" customWidth="1"/>
    <col min="5379" max="5379" width="19.7109375" style="5" customWidth="1"/>
    <col min="5380" max="5380" width="89.28515625" style="5" customWidth="1"/>
    <col min="5381" max="5381" width="8.85546875" style="5"/>
    <col min="5382" max="5382" width="13.5703125" style="5" customWidth="1"/>
    <col min="5383" max="5383" width="9.5703125" style="5" bestFit="1" customWidth="1"/>
    <col min="5384" max="5384" width="13.5703125" style="5" customWidth="1"/>
    <col min="5385" max="5385" width="10.5703125" style="5" bestFit="1" customWidth="1"/>
    <col min="5386" max="5386" width="14.5703125" style="5" customWidth="1"/>
    <col min="5387" max="5633" width="8.85546875" style="5"/>
    <col min="5634" max="5634" width="15.28515625" style="5" customWidth="1"/>
    <col min="5635" max="5635" width="19.7109375" style="5" customWidth="1"/>
    <col min="5636" max="5636" width="89.28515625" style="5" customWidth="1"/>
    <col min="5637" max="5637" width="8.85546875" style="5"/>
    <col min="5638" max="5638" width="13.5703125" style="5" customWidth="1"/>
    <col min="5639" max="5639" width="9.5703125" style="5" bestFit="1" customWidth="1"/>
    <col min="5640" max="5640" width="13.5703125" style="5" customWidth="1"/>
    <col min="5641" max="5641" width="10.5703125" style="5" bestFit="1" customWidth="1"/>
    <col min="5642" max="5642" width="14.5703125" style="5" customWidth="1"/>
    <col min="5643" max="5889" width="8.85546875" style="5"/>
    <col min="5890" max="5890" width="15.28515625" style="5" customWidth="1"/>
    <col min="5891" max="5891" width="19.7109375" style="5" customWidth="1"/>
    <col min="5892" max="5892" width="89.28515625" style="5" customWidth="1"/>
    <col min="5893" max="5893" width="8.85546875" style="5"/>
    <col min="5894" max="5894" width="13.5703125" style="5" customWidth="1"/>
    <col min="5895" max="5895" width="9.5703125" style="5" bestFit="1" customWidth="1"/>
    <col min="5896" max="5896" width="13.5703125" style="5" customWidth="1"/>
    <col min="5897" max="5897" width="10.5703125" style="5" bestFit="1" customWidth="1"/>
    <col min="5898" max="5898" width="14.5703125" style="5" customWidth="1"/>
    <col min="5899" max="6145" width="8.85546875" style="5"/>
    <col min="6146" max="6146" width="15.28515625" style="5" customWidth="1"/>
    <col min="6147" max="6147" width="19.7109375" style="5" customWidth="1"/>
    <col min="6148" max="6148" width="89.28515625" style="5" customWidth="1"/>
    <col min="6149" max="6149" width="8.85546875" style="5"/>
    <col min="6150" max="6150" width="13.5703125" style="5" customWidth="1"/>
    <col min="6151" max="6151" width="9.5703125" style="5" bestFit="1" customWidth="1"/>
    <col min="6152" max="6152" width="13.5703125" style="5" customWidth="1"/>
    <col min="6153" max="6153" width="10.5703125" style="5" bestFit="1" customWidth="1"/>
    <col min="6154" max="6154" width="14.5703125" style="5" customWidth="1"/>
    <col min="6155" max="6401" width="8.85546875" style="5"/>
    <col min="6402" max="6402" width="15.28515625" style="5" customWidth="1"/>
    <col min="6403" max="6403" width="19.7109375" style="5" customWidth="1"/>
    <col min="6404" max="6404" width="89.28515625" style="5" customWidth="1"/>
    <col min="6405" max="6405" width="8.85546875" style="5"/>
    <col min="6406" max="6406" width="13.5703125" style="5" customWidth="1"/>
    <col min="6407" max="6407" width="9.5703125" style="5" bestFit="1" customWidth="1"/>
    <col min="6408" max="6408" width="13.5703125" style="5" customWidth="1"/>
    <col min="6409" max="6409" width="10.5703125" style="5" bestFit="1" customWidth="1"/>
    <col min="6410" max="6410" width="14.5703125" style="5" customWidth="1"/>
    <col min="6411" max="6657" width="8.85546875" style="5"/>
    <col min="6658" max="6658" width="15.28515625" style="5" customWidth="1"/>
    <col min="6659" max="6659" width="19.7109375" style="5" customWidth="1"/>
    <col min="6660" max="6660" width="89.28515625" style="5" customWidth="1"/>
    <col min="6661" max="6661" width="8.85546875" style="5"/>
    <col min="6662" max="6662" width="13.5703125" style="5" customWidth="1"/>
    <col min="6663" max="6663" width="9.5703125" style="5" bestFit="1" customWidth="1"/>
    <col min="6664" max="6664" width="13.5703125" style="5" customWidth="1"/>
    <col min="6665" max="6665" width="10.5703125" style="5" bestFit="1" customWidth="1"/>
    <col min="6666" max="6666" width="14.5703125" style="5" customWidth="1"/>
    <col min="6667" max="6913" width="8.85546875" style="5"/>
    <col min="6914" max="6914" width="15.28515625" style="5" customWidth="1"/>
    <col min="6915" max="6915" width="19.7109375" style="5" customWidth="1"/>
    <col min="6916" max="6916" width="89.28515625" style="5" customWidth="1"/>
    <col min="6917" max="6917" width="8.85546875" style="5"/>
    <col min="6918" max="6918" width="13.5703125" style="5" customWidth="1"/>
    <col min="6919" max="6919" width="9.5703125" style="5" bestFit="1" customWidth="1"/>
    <col min="6920" max="6920" width="13.5703125" style="5" customWidth="1"/>
    <col min="6921" max="6921" width="10.5703125" style="5" bestFit="1" customWidth="1"/>
    <col min="6922" max="6922" width="14.5703125" style="5" customWidth="1"/>
    <col min="6923" max="7169" width="8.85546875" style="5"/>
    <col min="7170" max="7170" width="15.28515625" style="5" customWidth="1"/>
    <col min="7171" max="7171" width="19.7109375" style="5" customWidth="1"/>
    <col min="7172" max="7172" width="89.28515625" style="5" customWidth="1"/>
    <col min="7173" max="7173" width="8.85546875" style="5"/>
    <col min="7174" max="7174" width="13.5703125" style="5" customWidth="1"/>
    <col min="7175" max="7175" width="9.5703125" style="5" bestFit="1" customWidth="1"/>
    <col min="7176" max="7176" width="13.5703125" style="5" customWidth="1"/>
    <col min="7177" max="7177" width="10.5703125" style="5" bestFit="1" customWidth="1"/>
    <col min="7178" max="7178" width="14.5703125" style="5" customWidth="1"/>
    <col min="7179" max="7425" width="8.85546875" style="5"/>
    <col min="7426" max="7426" width="15.28515625" style="5" customWidth="1"/>
    <col min="7427" max="7427" width="19.7109375" style="5" customWidth="1"/>
    <col min="7428" max="7428" width="89.28515625" style="5" customWidth="1"/>
    <col min="7429" max="7429" width="8.85546875" style="5"/>
    <col min="7430" max="7430" width="13.5703125" style="5" customWidth="1"/>
    <col min="7431" max="7431" width="9.5703125" style="5" bestFit="1" customWidth="1"/>
    <col min="7432" max="7432" width="13.5703125" style="5" customWidth="1"/>
    <col min="7433" max="7433" width="10.5703125" style="5" bestFit="1" customWidth="1"/>
    <col min="7434" max="7434" width="14.5703125" style="5" customWidth="1"/>
    <col min="7435" max="7681" width="8.85546875" style="5"/>
    <col min="7682" max="7682" width="15.28515625" style="5" customWidth="1"/>
    <col min="7683" max="7683" width="19.7109375" style="5" customWidth="1"/>
    <col min="7684" max="7684" width="89.28515625" style="5" customWidth="1"/>
    <col min="7685" max="7685" width="8.85546875" style="5"/>
    <col min="7686" max="7686" width="13.5703125" style="5" customWidth="1"/>
    <col min="7687" max="7687" width="9.5703125" style="5" bestFit="1" customWidth="1"/>
    <col min="7688" max="7688" width="13.5703125" style="5" customWidth="1"/>
    <col min="7689" max="7689" width="10.5703125" style="5" bestFit="1" customWidth="1"/>
    <col min="7690" max="7690" width="14.5703125" style="5" customWidth="1"/>
    <col min="7691" max="7937" width="8.85546875" style="5"/>
    <col min="7938" max="7938" width="15.28515625" style="5" customWidth="1"/>
    <col min="7939" max="7939" width="19.7109375" style="5" customWidth="1"/>
    <col min="7940" max="7940" width="89.28515625" style="5" customWidth="1"/>
    <col min="7941" max="7941" width="8.85546875" style="5"/>
    <col min="7942" max="7942" width="13.5703125" style="5" customWidth="1"/>
    <col min="7943" max="7943" width="9.5703125" style="5" bestFit="1" customWidth="1"/>
    <col min="7944" max="7944" width="13.5703125" style="5" customWidth="1"/>
    <col min="7945" max="7945" width="10.5703125" style="5" bestFit="1" customWidth="1"/>
    <col min="7946" max="7946" width="14.5703125" style="5" customWidth="1"/>
    <col min="7947" max="8193" width="8.85546875" style="5"/>
    <col min="8194" max="8194" width="15.28515625" style="5" customWidth="1"/>
    <col min="8195" max="8195" width="19.7109375" style="5" customWidth="1"/>
    <col min="8196" max="8196" width="89.28515625" style="5" customWidth="1"/>
    <col min="8197" max="8197" width="8.85546875" style="5"/>
    <col min="8198" max="8198" width="13.5703125" style="5" customWidth="1"/>
    <col min="8199" max="8199" width="9.5703125" style="5" bestFit="1" customWidth="1"/>
    <col min="8200" max="8200" width="13.5703125" style="5" customWidth="1"/>
    <col min="8201" max="8201" width="10.5703125" style="5" bestFit="1" customWidth="1"/>
    <col min="8202" max="8202" width="14.5703125" style="5" customWidth="1"/>
    <col min="8203" max="8449" width="8.85546875" style="5"/>
    <col min="8450" max="8450" width="15.28515625" style="5" customWidth="1"/>
    <col min="8451" max="8451" width="19.7109375" style="5" customWidth="1"/>
    <col min="8452" max="8452" width="89.28515625" style="5" customWidth="1"/>
    <col min="8453" max="8453" width="8.85546875" style="5"/>
    <col min="8454" max="8454" width="13.5703125" style="5" customWidth="1"/>
    <col min="8455" max="8455" width="9.5703125" style="5" bestFit="1" customWidth="1"/>
    <col min="8456" max="8456" width="13.5703125" style="5" customWidth="1"/>
    <col min="8457" max="8457" width="10.5703125" style="5" bestFit="1" customWidth="1"/>
    <col min="8458" max="8458" width="14.5703125" style="5" customWidth="1"/>
    <col min="8459" max="8705" width="8.85546875" style="5"/>
    <col min="8706" max="8706" width="15.28515625" style="5" customWidth="1"/>
    <col min="8707" max="8707" width="19.7109375" style="5" customWidth="1"/>
    <col min="8708" max="8708" width="89.28515625" style="5" customWidth="1"/>
    <col min="8709" max="8709" width="8.85546875" style="5"/>
    <col min="8710" max="8710" width="13.5703125" style="5" customWidth="1"/>
    <col min="8711" max="8711" width="9.5703125" style="5" bestFit="1" customWidth="1"/>
    <col min="8712" max="8712" width="13.5703125" style="5" customWidth="1"/>
    <col min="8713" max="8713" width="10.5703125" style="5" bestFit="1" customWidth="1"/>
    <col min="8714" max="8714" width="14.5703125" style="5" customWidth="1"/>
    <col min="8715" max="8961" width="8.85546875" style="5"/>
    <col min="8962" max="8962" width="15.28515625" style="5" customWidth="1"/>
    <col min="8963" max="8963" width="19.7109375" style="5" customWidth="1"/>
    <col min="8964" max="8964" width="89.28515625" style="5" customWidth="1"/>
    <col min="8965" max="8965" width="8.85546875" style="5"/>
    <col min="8966" max="8966" width="13.5703125" style="5" customWidth="1"/>
    <col min="8967" max="8967" width="9.5703125" style="5" bestFit="1" customWidth="1"/>
    <col min="8968" max="8968" width="13.5703125" style="5" customWidth="1"/>
    <col min="8969" max="8969" width="10.5703125" style="5" bestFit="1" customWidth="1"/>
    <col min="8970" max="8970" width="14.5703125" style="5" customWidth="1"/>
    <col min="8971" max="9217" width="8.85546875" style="5"/>
    <col min="9218" max="9218" width="15.28515625" style="5" customWidth="1"/>
    <col min="9219" max="9219" width="19.7109375" style="5" customWidth="1"/>
    <col min="9220" max="9220" width="89.28515625" style="5" customWidth="1"/>
    <col min="9221" max="9221" width="8.85546875" style="5"/>
    <col min="9222" max="9222" width="13.5703125" style="5" customWidth="1"/>
    <col min="9223" max="9223" width="9.5703125" style="5" bestFit="1" customWidth="1"/>
    <col min="9224" max="9224" width="13.5703125" style="5" customWidth="1"/>
    <col min="9225" max="9225" width="10.5703125" style="5" bestFit="1" customWidth="1"/>
    <col min="9226" max="9226" width="14.5703125" style="5" customWidth="1"/>
    <col min="9227" max="9473" width="8.85546875" style="5"/>
    <col min="9474" max="9474" width="15.28515625" style="5" customWidth="1"/>
    <col min="9475" max="9475" width="19.7109375" style="5" customWidth="1"/>
    <col min="9476" max="9476" width="89.28515625" style="5" customWidth="1"/>
    <col min="9477" max="9477" width="8.85546875" style="5"/>
    <col min="9478" max="9478" width="13.5703125" style="5" customWidth="1"/>
    <col min="9479" max="9479" width="9.5703125" style="5" bestFit="1" customWidth="1"/>
    <col min="9480" max="9480" width="13.5703125" style="5" customWidth="1"/>
    <col min="9481" max="9481" width="10.5703125" style="5" bestFit="1" customWidth="1"/>
    <col min="9482" max="9482" width="14.5703125" style="5" customWidth="1"/>
    <col min="9483" max="9729" width="8.85546875" style="5"/>
    <col min="9730" max="9730" width="15.28515625" style="5" customWidth="1"/>
    <col min="9731" max="9731" width="19.7109375" style="5" customWidth="1"/>
    <col min="9732" max="9732" width="89.28515625" style="5" customWidth="1"/>
    <col min="9733" max="9733" width="8.85546875" style="5"/>
    <col min="9734" max="9734" width="13.5703125" style="5" customWidth="1"/>
    <col min="9735" max="9735" width="9.5703125" style="5" bestFit="1" customWidth="1"/>
    <col min="9736" max="9736" width="13.5703125" style="5" customWidth="1"/>
    <col min="9737" max="9737" width="10.5703125" style="5" bestFit="1" customWidth="1"/>
    <col min="9738" max="9738" width="14.5703125" style="5" customWidth="1"/>
    <col min="9739" max="9985" width="8.85546875" style="5"/>
    <col min="9986" max="9986" width="15.28515625" style="5" customWidth="1"/>
    <col min="9987" max="9987" width="19.7109375" style="5" customWidth="1"/>
    <col min="9988" max="9988" width="89.28515625" style="5" customWidth="1"/>
    <col min="9989" max="9989" width="8.85546875" style="5"/>
    <col min="9990" max="9990" width="13.5703125" style="5" customWidth="1"/>
    <col min="9991" max="9991" width="9.5703125" style="5" bestFit="1" customWidth="1"/>
    <col min="9992" max="9992" width="13.5703125" style="5" customWidth="1"/>
    <col min="9993" max="9993" width="10.5703125" style="5" bestFit="1" customWidth="1"/>
    <col min="9994" max="9994" width="14.5703125" style="5" customWidth="1"/>
    <col min="9995" max="10241" width="8.85546875" style="5"/>
    <col min="10242" max="10242" width="15.28515625" style="5" customWidth="1"/>
    <col min="10243" max="10243" width="19.7109375" style="5" customWidth="1"/>
    <col min="10244" max="10244" width="89.28515625" style="5" customWidth="1"/>
    <col min="10245" max="10245" width="8.85546875" style="5"/>
    <col min="10246" max="10246" width="13.5703125" style="5" customWidth="1"/>
    <col min="10247" max="10247" width="9.5703125" style="5" bestFit="1" customWidth="1"/>
    <col min="10248" max="10248" width="13.5703125" style="5" customWidth="1"/>
    <col min="10249" max="10249" width="10.5703125" style="5" bestFit="1" customWidth="1"/>
    <col min="10250" max="10250" width="14.5703125" style="5" customWidth="1"/>
    <col min="10251" max="10497" width="8.85546875" style="5"/>
    <col min="10498" max="10498" width="15.28515625" style="5" customWidth="1"/>
    <col min="10499" max="10499" width="19.7109375" style="5" customWidth="1"/>
    <col min="10500" max="10500" width="89.28515625" style="5" customWidth="1"/>
    <col min="10501" max="10501" width="8.85546875" style="5"/>
    <col min="10502" max="10502" width="13.5703125" style="5" customWidth="1"/>
    <col min="10503" max="10503" width="9.5703125" style="5" bestFit="1" customWidth="1"/>
    <col min="10504" max="10504" width="13.5703125" style="5" customWidth="1"/>
    <col min="10505" max="10505" width="10.5703125" style="5" bestFit="1" customWidth="1"/>
    <col min="10506" max="10506" width="14.5703125" style="5" customWidth="1"/>
    <col min="10507" max="10753" width="8.85546875" style="5"/>
    <col min="10754" max="10754" width="15.28515625" style="5" customWidth="1"/>
    <col min="10755" max="10755" width="19.7109375" style="5" customWidth="1"/>
    <col min="10756" max="10756" width="89.28515625" style="5" customWidth="1"/>
    <col min="10757" max="10757" width="8.85546875" style="5"/>
    <col min="10758" max="10758" width="13.5703125" style="5" customWidth="1"/>
    <col min="10759" max="10759" width="9.5703125" style="5" bestFit="1" customWidth="1"/>
    <col min="10760" max="10760" width="13.5703125" style="5" customWidth="1"/>
    <col min="10761" max="10761" width="10.5703125" style="5" bestFit="1" customWidth="1"/>
    <col min="10762" max="10762" width="14.5703125" style="5" customWidth="1"/>
    <col min="10763" max="11009" width="8.85546875" style="5"/>
    <col min="11010" max="11010" width="15.28515625" style="5" customWidth="1"/>
    <col min="11011" max="11011" width="19.7109375" style="5" customWidth="1"/>
    <col min="11012" max="11012" width="89.28515625" style="5" customWidth="1"/>
    <col min="11013" max="11013" width="8.85546875" style="5"/>
    <col min="11014" max="11014" width="13.5703125" style="5" customWidth="1"/>
    <col min="11015" max="11015" width="9.5703125" style="5" bestFit="1" customWidth="1"/>
    <col min="11016" max="11016" width="13.5703125" style="5" customWidth="1"/>
    <col min="11017" max="11017" width="10.5703125" style="5" bestFit="1" customWidth="1"/>
    <col min="11018" max="11018" width="14.5703125" style="5" customWidth="1"/>
    <col min="11019" max="11265" width="8.85546875" style="5"/>
    <col min="11266" max="11266" width="15.28515625" style="5" customWidth="1"/>
    <col min="11267" max="11267" width="19.7109375" style="5" customWidth="1"/>
    <col min="11268" max="11268" width="89.28515625" style="5" customWidth="1"/>
    <col min="11269" max="11269" width="8.85546875" style="5"/>
    <col min="11270" max="11270" width="13.5703125" style="5" customWidth="1"/>
    <col min="11271" max="11271" width="9.5703125" style="5" bestFit="1" customWidth="1"/>
    <col min="11272" max="11272" width="13.5703125" style="5" customWidth="1"/>
    <col min="11273" max="11273" width="10.5703125" style="5" bestFit="1" customWidth="1"/>
    <col min="11274" max="11274" width="14.5703125" style="5" customWidth="1"/>
    <col min="11275" max="11521" width="8.85546875" style="5"/>
    <col min="11522" max="11522" width="15.28515625" style="5" customWidth="1"/>
    <col min="11523" max="11523" width="19.7109375" style="5" customWidth="1"/>
    <col min="11524" max="11524" width="89.28515625" style="5" customWidth="1"/>
    <col min="11525" max="11525" width="8.85546875" style="5"/>
    <col min="11526" max="11526" width="13.5703125" style="5" customWidth="1"/>
    <col min="11527" max="11527" width="9.5703125" style="5" bestFit="1" customWidth="1"/>
    <col min="11528" max="11528" width="13.5703125" style="5" customWidth="1"/>
    <col min="11529" max="11529" width="10.5703125" style="5" bestFit="1" customWidth="1"/>
    <col min="11530" max="11530" width="14.5703125" style="5" customWidth="1"/>
    <col min="11531" max="11777" width="8.85546875" style="5"/>
    <col min="11778" max="11778" width="15.28515625" style="5" customWidth="1"/>
    <col min="11779" max="11779" width="19.7109375" style="5" customWidth="1"/>
    <col min="11780" max="11780" width="89.28515625" style="5" customWidth="1"/>
    <col min="11781" max="11781" width="8.85546875" style="5"/>
    <col min="11782" max="11782" width="13.5703125" style="5" customWidth="1"/>
    <col min="11783" max="11783" width="9.5703125" style="5" bestFit="1" customWidth="1"/>
    <col min="11784" max="11784" width="13.5703125" style="5" customWidth="1"/>
    <col min="11785" max="11785" width="10.5703125" style="5" bestFit="1" customWidth="1"/>
    <col min="11786" max="11786" width="14.5703125" style="5" customWidth="1"/>
    <col min="11787" max="12033" width="8.85546875" style="5"/>
    <col min="12034" max="12034" width="15.28515625" style="5" customWidth="1"/>
    <col min="12035" max="12035" width="19.7109375" style="5" customWidth="1"/>
    <col min="12036" max="12036" width="89.28515625" style="5" customWidth="1"/>
    <col min="12037" max="12037" width="8.85546875" style="5"/>
    <col min="12038" max="12038" width="13.5703125" style="5" customWidth="1"/>
    <col min="12039" max="12039" width="9.5703125" style="5" bestFit="1" customWidth="1"/>
    <col min="12040" max="12040" width="13.5703125" style="5" customWidth="1"/>
    <col min="12041" max="12041" width="10.5703125" style="5" bestFit="1" customWidth="1"/>
    <col min="12042" max="12042" width="14.5703125" style="5" customWidth="1"/>
    <col min="12043" max="12289" width="8.85546875" style="5"/>
    <col min="12290" max="12290" width="15.28515625" style="5" customWidth="1"/>
    <col min="12291" max="12291" width="19.7109375" style="5" customWidth="1"/>
    <col min="12292" max="12292" width="89.28515625" style="5" customWidth="1"/>
    <col min="12293" max="12293" width="8.85546875" style="5"/>
    <col min="12294" max="12294" width="13.5703125" style="5" customWidth="1"/>
    <col min="12295" max="12295" width="9.5703125" style="5" bestFit="1" customWidth="1"/>
    <col min="12296" max="12296" width="13.5703125" style="5" customWidth="1"/>
    <col min="12297" max="12297" width="10.5703125" style="5" bestFit="1" customWidth="1"/>
    <col min="12298" max="12298" width="14.5703125" style="5" customWidth="1"/>
    <col min="12299" max="12545" width="8.85546875" style="5"/>
    <col min="12546" max="12546" width="15.28515625" style="5" customWidth="1"/>
    <col min="12547" max="12547" width="19.7109375" style="5" customWidth="1"/>
    <col min="12548" max="12548" width="89.28515625" style="5" customWidth="1"/>
    <col min="12549" max="12549" width="8.85546875" style="5"/>
    <col min="12550" max="12550" width="13.5703125" style="5" customWidth="1"/>
    <col min="12551" max="12551" width="9.5703125" style="5" bestFit="1" customWidth="1"/>
    <col min="12552" max="12552" width="13.5703125" style="5" customWidth="1"/>
    <col min="12553" max="12553" width="10.5703125" style="5" bestFit="1" customWidth="1"/>
    <col min="12554" max="12554" width="14.5703125" style="5" customWidth="1"/>
    <col min="12555" max="12801" width="8.85546875" style="5"/>
    <col min="12802" max="12802" width="15.28515625" style="5" customWidth="1"/>
    <col min="12803" max="12803" width="19.7109375" style="5" customWidth="1"/>
    <col min="12804" max="12804" width="89.28515625" style="5" customWidth="1"/>
    <col min="12805" max="12805" width="8.85546875" style="5"/>
    <col min="12806" max="12806" width="13.5703125" style="5" customWidth="1"/>
    <col min="12807" max="12807" width="9.5703125" style="5" bestFit="1" customWidth="1"/>
    <col min="12808" max="12808" width="13.5703125" style="5" customWidth="1"/>
    <col min="12809" max="12809" width="10.5703125" style="5" bestFit="1" customWidth="1"/>
    <col min="12810" max="12810" width="14.5703125" style="5" customWidth="1"/>
    <col min="12811" max="13057" width="8.85546875" style="5"/>
    <col min="13058" max="13058" width="15.28515625" style="5" customWidth="1"/>
    <col min="13059" max="13059" width="19.7109375" style="5" customWidth="1"/>
    <col min="13060" max="13060" width="89.28515625" style="5" customWidth="1"/>
    <col min="13061" max="13061" width="8.85546875" style="5"/>
    <col min="13062" max="13062" width="13.5703125" style="5" customWidth="1"/>
    <col min="13063" max="13063" width="9.5703125" style="5" bestFit="1" customWidth="1"/>
    <col min="13064" max="13064" width="13.5703125" style="5" customWidth="1"/>
    <col min="13065" max="13065" width="10.5703125" style="5" bestFit="1" customWidth="1"/>
    <col min="13066" max="13066" width="14.5703125" style="5" customWidth="1"/>
    <col min="13067" max="13313" width="8.85546875" style="5"/>
    <col min="13314" max="13314" width="15.28515625" style="5" customWidth="1"/>
    <col min="13315" max="13315" width="19.7109375" style="5" customWidth="1"/>
    <col min="13316" max="13316" width="89.28515625" style="5" customWidth="1"/>
    <col min="13317" max="13317" width="8.85546875" style="5"/>
    <col min="13318" max="13318" width="13.5703125" style="5" customWidth="1"/>
    <col min="13319" max="13319" width="9.5703125" style="5" bestFit="1" customWidth="1"/>
    <col min="13320" max="13320" width="13.5703125" style="5" customWidth="1"/>
    <col min="13321" max="13321" width="10.5703125" style="5" bestFit="1" customWidth="1"/>
    <col min="13322" max="13322" width="14.5703125" style="5" customWidth="1"/>
    <col min="13323" max="13569" width="8.85546875" style="5"/>
    <col min="13570" max="13570" width="15.28515625" style="5" customWidth="1"/>
    <col min="13571" max="13571" width="19.7109375" style="5" customWidth="1"/>
    <col min="13572" max="13572" width="89.28515625" style="5" customWidth="1"/>
    <col min="13573" max="13573" width="8.85546875" style="5"/>
    <col min="13574" max="13574" width="13.5703125" style="5" customWidth="1"/>
    <col min="13575" max="13575" width="9.5703125" style="5" bestFit="1" customWidth="1"/>
    <col min="13576" max="13576" width="13.5703125" style="5" customWidth="1"/>
    <col min="13577" max="13577" width="10.5703125" style="5" bestFit="1" customWidth="1"/>
    <col min="13578" max="13578" width="14.5703125" style="5" customWidth="1"/>
    <col min="13579" max="13825" width="8.85546875" style="5"/>
    <col min="13826" max="13826" width="15.28515625" style="5" customWidth="1"/>
    <col min="13827" max="13827" width="19.7109375" style="5" customWidth="1"/>
    <col min="13828" max="13828" width="89.28515625" style="5" customWidth="1"/>
    <col min="13829" max="13829" width="8.85546875" style="5"/>
    <col min="13830" max="13830" width="13.5703125" style="5" customWidth="1"/>
    <col min="13831" max="13831" width="9.5703125" style="5" bestFit="1" customWidth="1"/>
    <col min="13832" max="13832" width="13.5703125" style="5" customWidth="1"/>
    <col min="13833" max="13833" width="10.5703125" style="5" bestFit="1" customWidth="1"/>
    <col min="13834" max="13834" width="14.5703125" style="5" customWidth="1"/>
    <col min="13835" max="14081" width="8.85546875" style="5"/>
    <col min="14082" max="14082" width="15.28515625" style="5" customWidth="1"/>
    <col min="14083" max="14083" width="19.7109375" style="5" customWidth="1"/>
    <col min="14084" max="14084" width="89.28515625" style="5" customWidth="1"/>
    <col min="14085" max="14085" width="8.85546875" style="5"/>
    <col min="14086" max="14086" width="13.5703125" style="5" customWidth="1"/>
    <col min="14087" max="14087" width="9.5703125" style="5" bestFit="1" customWidth="1"/>
    <col min="14088" max="14088" width="13.5703125" style="5" customWidth="1"/>
    <col min="14089" max="14089" width="10.5703125" style="5" bestFit="1" customWidth="1"/>
    <col min="14090" max="14090" width="14.5703125" style="5" customWidth="1"/>
    <col min="14091" max="14337" width="8.85546875" style="5"/>
    <col min="14338" max="14338" width="15.28515625" style="5" customWidth="1"/>
    <col min="14339" max="14339" width="19.7109375" style="5" customWidth="1"/>
    <col min="14340" max="14340" width="89.28515625" style="5" customWidth="1"/>
    <col min="14341" max="14341" width="8.85546875" style="5"/>
    <col min="14342" max="14342" width="13.5703125" style="5" customWidth="1"/>
    <col min="14343" max="14343" width="9.5703125" style="5" bestFit="1" customWidth="1"/>
    <col min="14344" max="14344" width="13.5703125" style="5" customWidth="1"/>
    <col min="14345" max="14345" width="10.5703125" style="5" bestFit="1" customWidth="1"/>
    <col min="14346" max="14346" width="14.5703125" style="5" customWidth="1"/>
    <col min="14347" max="14593" width="8.85546875" style="5"/>
    <col min="14594" max="14594" width="15.28515625" style="5" customWidth="1"/>
    <col min="14595" max="14595" width="19.7109375" style="5" customWidth="1"/>
    <col min="14596" max="14596" width="89.28515625" style="5" customWidth="1"/>
    <col min="14597" max="14597" width="8.85546875" style="5"/>
    <col min="14598" max="14598" width="13.5703125" style="5" customWidth="1"/>
    <col min="14599" max="14599" width="9.5703125" style="5" bestFit="1" customWidth="1"/>
    <col min="14600" max="14600" width="13.5703125" style="5" customWidth="1"/>
    <col min="14601" max="14601" width="10.5703125" style="5" bestFit="1" customWidth="1"/>
    <col min="14602" max="14602" width="14.5703125" style="5" customWidth="1"/>
    <col min="14603" max="14849" width="8.85546875" style="5"/>
    <col min="14850" max="14850" width="15.28515625" style="5" customWidth="1"/>
    <col min="14851" max="14851" width="19.7109375" style="5" customWidth="1"/>
    <col min="14852" max="14852" width="89.28515625" style="5" customWidth="1"/>
    <col min="14853" max="14853" width="8.85546875" style="5"/>
    <col min="14854" max="14854" width="13.5703125" style="5" customWidth="1"/>
    <col min="14855" max="14855" width="9.5703125" style="5" bestFit="1" customWidth="1"/>
    <col min="14856" max="14856" width="13.5703125" style="5" customWidth="1"/>
    <col min="14857" max="14857" width="10.5703125" style="5" bestFit="1" customWidth="1"/>
    <col min="14858" max="14858" width="14.5703125" style="5" customWidth="1"/>
    <col min="14859" max="15105" width="8.85546875" style="5"/>
    <col min="15106" max="15106" width="15.28515625" style="5" customWidth="1"/>
    <col min="15107" max="15107" width="19.7109375" style="5" customWidth="1"/>
    <col min="15108" max="15108" width="89.28515625" style="5" customWidth="1"/>
    <col min="15109" max="15109" width="8.85546875" style="5"/>
    <col min="15110" max="15110" width="13.5703125" style="5" customWidth="1"/>
    <col min="15111" max="15111" width="9.5703125" style="5" bestFit="1" customWidth="1"/>
    <col min="15112" max="15112" width="13.5703125" style="5" customWidth="1"/>
    <col min="15113" max="15113" width="10.5703125" style="5" bestFit="1" customWidth="1"/>
    <col min="15114" max="15114" width="14.5703125" style="5" customWidth="1"/>
    <col min="15115" max="15361" width="8.85546875" style="5"/>
    <col min="15362" max="15362" width="15.28515625" style="5" customWidth="1"/>
    <col min="15363" max="15363" width="19.7109375" style="5" customWidth="1"/>
    <col min="15364" max="15364" width="89.28515625" style="5" customWidth="1"/>
    <col min="15365" max="15365" width="8.85546875" style="5"/>
    <col min="15366" max="15366" width="13.5703125" style="5" customWidth="1"/>
    <col min="15367" max="15367" width="9.5703125" style="5" bestFit="1" customWidth="1"/>
    <col min="15368" max="15368" width="13.5703125" style="5" customWidth="1"/>
    <col min="15369" max="15369" width="10.5703125" style="5" bestFit="1" customWidth="1"/>
    <col min="15370" max="15370" width="14.5703125" style="5" customWidth="1"/>
    <col min="15371" max="15617" width="8.85546875" style="5"/>
    <col min="15618" max="15618" width="15.28515625" style="5" customWidth="1"/>
    <col min="15619" max="15619" width="19.7109375" style="5" customWidth="1"/>
    <col min="15620" max="15620" width="89.28515625" style="5" customWidth="1"/>
    <col min="15621" max="15621" width="8.85546875" style="5"/>
    <col min="15622" max="15622" width="13.5703125" style="5" customWidth="1"/>
    <col min="15623" max="15623" width="9.5703125" style="5" bestFit="1" customWidth="1"/>
    <col min="15624" max="15624" width="13.5703125" style="5" customWidth="1"/>
    <col min="15625" max="15625" width="10.5703125" style="5" bestFit="1" customWidth="1"/>
    <col min="15626" max="15626" width="14.5703125" style="5" customWidth="1"/>
    <col min="15627" max="15873" width="8.85546875" style="5"/>
    <col min="15874" max="15874" width="15.28515625" style="5" customWidth="1"/>
    <col min="15875" max="15875" width="19.7109375" style="5" customWidth="1"/>
    <col min="15876" max="15876" width="89.28515625" style="5" customWidth="1"/>
    <col min="15877" max="15877" width="8.85546875" style="5"/>
    <col min="15878" max="15878" width="13.5703125" style="5" customWidth="1"/>
    <col min="15879" max="15879" width="9.5703125" style="5" bestFit="1" customWidth="1"/>
    <col min="15880" max="15880" width="13.5703125" style="5" customWidth="1"/>
    <col min="15881" max="15881" width="10.5703125" style="5" bestFit="1" customWidth="1"/>
    <col min="15882" max="15882" width="14.5703125" style="5" customWidth="1"/>
    <col min="15883" max="16129" width="8.85546875" style="5"/>
    <col min="16130" max="16130" width="15.28515625" style="5" customWidth="1"/>
    <col min="16131" max="16131" width="19.7109375" style="5" customWidth="1"/>
    <col min="16132" max="16132" width="89.28515625" style="5" customWidth="1"/>
    <col min="16133" max="16133" width="8.85546875" style="5"/>
    <col min="16134" max="16134" width="13.5703125" style="5" customWidth="1"/>
    <col min="16135" max="16135" width="9.5703125" style="5" bestFit="1" customWidth="1"/>
    <col min="16136" max="16136" width="13.5703125" style="5" customWidth="1"/>
    <col min="16137" max="16137" width="10.5703125" style="5" bestFit="1" customWidth="1"/>
    <col min="16138" max="16138" width="14.5703125" style="5" customWidth="1"/>
    <col min="16139" max="16384" width="8.85546875" style="5"/>
  </cols>
  <sheetData>
    <row r="1" spans="1:45" ht="21.75" thickBot="1" x14ac:dyDescent="0.3">
      <c r="A1" s="63"/>
      <c r="B1" s="169" t="s">
        <v>0</v>
      </c>
      <c r="C1" s="170"/>
      <c r="D1" s="8"/>
      <c r="E1" s="21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</row>
    <row r="2" spans="1:45" ht="66.599999999999994" customHeight="1" x14ac:dyDescent="0.25">
      <c r="A2" s="168" t="s">
        <v>385</v>
      </c>
      <c r="B2" s="172"/>
      <c r="C2" s="172"/>
      <c r="D2" s="172"/>
      <c r="E2" s="172"/>
      <c r="F2" s="172"/>
      <c r="G2" s="172"/>
      <c r="H2" s="172"/>
      <c r="I2" s="172"/>
      <c r="J2" s="172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</row>
    <row r="3" spans="1:45" ht="25.15" customHeight="1" x14ac:dyDescent="0.25">
      <c r="A3" s="173" t="s">
        <v>361</v>
      </c>
      <c r="B3" s="173" t="s">
        <v>13</v>
      </c>
      <c r="C3" s="173" t="s">
        <v>14</v>
      </c>
      <c r="D3" s="173" t="s">
        <v>195</v>
      </c>
      <c r="E3" s="173" t="s">
        <v>15</v>
      </c>
      <c r="F3" s="173" t="s">
        <v>299</v>
      </c>
      <c r="G3" s="175" t="s">
        <v>301</v>
      </c>
      <c r="H3" s="173" t="s">
        <v>302</v>
      </c>
      <c r="I3" s="177" t="s">
        <v>12</v>
      </c>
      <c r="J3" s="177"/>
      <c r="K3" s="65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1:45" ht="25.15" customHeight="1" x14ac:dyDescent="0.25">
      <c r="A4" s="173"/>
      <c r="B4" s="173"/>
      <c r="C4" s="173"/>
      <c r="D4" s="173"/>
      <c r="E4" s="173"/>
      <c r="F4" s="173"/>
      <c r="G4" s="175"/>
      <c r="H4" s="173"/>
      <c r="I4" s="26">
        <f>SUM(I10:I60)</f>
        <v>0</v>
      </c>
      <c r="J4" s="26">
        <f>SUM(J10:J60)</f>
        <v>0</v>
      </c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</row>
    <row r="5" spans="1:45" ht="25.15" customHeight="1" x14ac:dyDescent="0.25">
      <c r="A5" s="174"/>
      <c r="B5" s="174"/>
      <c r="C5" s="174"/>
      <c r="D5" s="174"/>
      <c r="E5" s="174"/>
      <c r="F5" s="174"/>
      <c r="G5" s="176"/>
      <c r="H5" s="174"/>
      <c r="I5" s="27" t="s">
        <v>1</v>
      </c>
      <c r="J5" s="28" t="s">
        <v>2</v>
      </c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</row>
    <row r="6" spans="1:45" s="13" customFormat="1" ht="66.599999999999994" customHeight="1" x14ac:dyDescent="0.25">
      <c r="A6" s="184" t="s">
        <v>387</v>
      </c>
      <c r="B6" s="181"/>
      <c r="C6" s="181"/>
      <c r="D6" s="181"/>
      <c r="E6" s="181"/>
      <c r="F6" s="181"/>
      <c r="G6" s="181"/>
      <c r="H6" s="181"/>
      <c r="I6" s="181"/>
      <c r="J6" s="181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</row>
    <row r="7" spans="1:45" ht="82.15" customHeight="1" x14ac:dyDescent="0.3">
      <c r="A7" s="185"/>
      <c r="B7" s="185"/>
      <c r="C7" s="185"/>
      <c r="D7" s="185"/>
      <c r="E7" s="185"/>
      <c r="F7" s="185"/>
      <c r="G7" s="185"/>
      <c r="H7" s="185"/>
      <c r="I7" s="185"/>
      <c r="J7" s="186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</row>
    <row r="8" spans="1:45" ht="25.15" customHeight="1" x14ac:dyDescent="0.25">
      <c r="A8" s="187" t="s">
        <v>114</v>
      </c>
      <c r="B8" s="187"/>
      <c r="C8" s="187"/>
      <c r="D8" s="187"/>
      <c r="E8" s="187"/>
      <c r="F8" s="187"/>
      <c r="G8" s="187"/>
      <c r="H8" s="187"/>
      <c r="I8" s="187"/>
      <c r="J8" s="187"/>
      <c r="K8" s="39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</row>
    <row r="9" spans="1:45" ht="31.9" customHeight="1" x14ac:dyDescent="0.25">
      <c r="A9" s="181" t="s">
        <v>362</v>
      </c>
      <c r="B9" s="181"/>
      <c r="C9" s="181"/>
      <c r="D9" s="181"/>
      <c r="E9" s="181"/>
      <c r="F9" s="181"/>
      <c r="G9" s="181"/>
      <c r="H9" s="181"/>
      <c r="I9" s="181"/>
      <c r="J9" s="181"/>
      <c r="K9" s="39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</row>
    <row r="10" spans="1:45" ht="37.9" customHeight="1" x14ac:dyDescent="0.25">
      <c r="A10" s="62">
        <v>1</v>
      </c>
      <c r="B10" s="30" t="s">
        <v>108</v>
      </c>
      <c r="C10" s="8"/>
      <c r="D10" s="36" t="s">
        <v>373</v>
      </c>
      <c r="E10" s="37"/>
      <c r="F10" s="9">
        <v>36</v>
      </c>
      <c r="G10" s="157">
        <v>89.5</v>
      </c>
      <c r="H10" s="155">
        <f>F10*G10</f>
        <v>3222</v>
      </c>
      <c r="I10" s="9"/>
      <c r="J10" s="9">
        <f>I10*H10</f>
        <v>0</v>
      </c>
      <c r="K10" s="39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</row>
    <row r="11" spans="1:45" ht="37.9" customHeight="1" x14ac:dyDescent="0.25">
      <c r="A11" s="62">
        <v>2</v>
      </c>
      <c r="B11" s="29" t="s">
        <v>108</v>
      </c>
      <c r="C11" s="8"/>
      <c r="D11" s="36" t="s">
        <v>374</v>
      </c>
      <c r="E11" s="37"/>
      <c r="F11" s="9">
        <v>36</v>
      </c>
      <c r="G11" s="157">
        <v>89.5</v>
      </c>
      <c r="H11" s="155">
        <f>F11*G11</f>
        <v>3222</v>
      </c>
      <c r="I11" s="9"/>
      <c r="J11" s="9">
        <f>I11*H11</f>
        <v>0</v>
      </c>
      <c r="K11" s="39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</row>
    <row r="12" spans="1:45" ht="37.9" customHeight="1" x14ac:dyDescent="0.25">
      <c r="A12" s="62">
        <v>3</v>
      </c>
      <c r="B12" s="29" t="s">
        <v>108</v>
      </c>
      <c r="C12" s="8"/>
      <c r="D12" s="36" t="s">
        <v>375</v>
      </c>
      <c r="E12" s="37"/>
      <c r="F12" s="9">
        <v>36</v>
      </c>
      <c r="G12" s="157">
        <v>89.5</v>
      </c>
      <c r="H12" s="155">
        <f>F12*G12</f>
        <v>3222</v>
      </c>
      <c r="I12" s="9"/>
      <c r="J12" s="9">
        <f>I12*H12</f>
        <v>0</v>
      </c>
      <c r="K12" s="39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</row>
    <row r="13" spans="1:45" s="8" customFormat="1" ht="8.85" customHeight="1" x14ac:dyDescent="0.25">
      <c r="A13" s="2"/>
      <c r="B13" s="64"/>
      <c r="C13" s="2"/>
      <c r="D13" s="2"/>
      <c r="E13" s="3"/>
      <c r="F13" s="3"/>
      <c r="G13" s="160"/>
      <c r="H13" s="3"/>
      <c r="I13" s="3"/>
      <c r="J13" s="3"/>
      <c r="K13" s="39"/>
    </row>
    <row r="14" spans="1:45" s="13" customFormat="1" ht="31.9" customHeight="1" x14ac:dyDescent="0.25">
      <c r="A14" s="181" t="s">
        <v>119</v>
      </c>
      <c r="B14" s="181"/>
      <c r="C14" s="181"/>
      <c r="D14" s="181"/>
      <c r="E14" s="181"/>
      <c r="F14" s="181"/>
      <c r="G14" s="181"/>
      <c r="H14" s="181"/>
      <c r="I14" s="181"/>
      <c r="J14" s="181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</row>
    <row r="15" spans="1:45" ht="37.9" customHeight="1" x14ac:dyDescent="0.25">
      <c r="A15" s="62">
        <v>1</v>
      </c>
      <c r="B15" s="11" t="s">
        <v>60</v>
      </c>
      <c r="C15" s="73"/>
      <c r="D15" s="36" t="s">
        <v>372</v>
      </c>
      <c r="E15" s="35">
        <v>1</v>
      </c>
      <c r="F15" s="9">
        <v>30</v>
      </c>
      <c r="G15" s="157">
        <v>41</v>
      </c>
      <c r="H15" s="155">
        <f>F15*G15</f>
        <v>1230</v>
      </c>
      <c r="I15" s="9"/>
      <c r="J15" s="9">
        <f>I15*H15</f>
        <v>0</v>
      </c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</row>
    <row r="16" spans="1:45" ht="37.9" customHeight="1" x14ac:dyDescent="0.25">
      <c r="A16" s="62">
        <v>2</v>
      </c>
      <c r="B16" s="30" t="s">
        <v>108</v>
      </c>
      <c r="D16" s="36" t="s">
        <v>61</v>
      </c>
      <c r="E16" s="37"/>
      <c r="F16" s="9"/>
      <c r="G16" s="157"/>
      <c r="H16" s="155">
        <v>1170</v>
      </c>
      <c r="I16" s="9"/>
      <c r="J16" s="9">
        <f>I16*H16</f>
        <v>0</v>
      </c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</row>
    <row r="17" spans="1:39" s="13" customFormat="1" ht="31.9" customHeight="1" x14ac:dyDescent="0.25">
      <c r="A17" s="181" t="s">
        <v>120</v>
      </c>
      <c r="B17" s="181"/>
      <c r="C17" s="181"/>
      <c r="D17" s="181"/>
      <c r="E17" s="181"/>
      <c r="F17" s="181"/>
      <c r="G17" s="181"/>
      <c r="H17" s="181"/>
      <c r="I17" s="181"/>
      <c r="J17" s="181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</row>
    <row r="18" spans="1:39" ht="37.9" customHeight="1" x14ac:dyDescent="0.25">
      <c r="A18" s="62">
        <v>1</v>
      </c>
      <c r="B18" s="11" t="s">
        <v>62</v>
      </c>
      <c r="C18" s="73"/>
      <c r="D18" s="36" t="s">
        <v>363</v>
      </c>
      <c r="E18" s="37"/>
      <c r="F18" s="9">
        <v>20</v>
      </c>
      <c r="G18" s="157">
        <v>64.8</v>
      </c>
      <c r="H18" s="155">
        <f>F18*G18</f>
        <v>1296</v>
      </c>
      <c r="I18" s="9"/>
      <c r="J18" s="9">
        <f>I18*H18</f>
        <v>0</v>
      </c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</row>
    <row r="19" spans="1:39" ht="37.9" customHeight="1" x14ac:dyDescent="0.25">
      <c r="A19" s="62">
        <v>2</v>
      </c>
      <c r="B19" s="11" t="s">
        <v>63</v>
      </c>
      <c r="C19" s="73"/>
      <c r="D19" s="36" t="s">
        <v>364</v>
      </c>
      <c r="E19" s="35">
        <v>3</v>
      </c>
      <c r="F19" s="9">
        <v>20</v>
      </c>
      <c r="G19" s="157">
        <v>64.8</v>
      </c>
      <c r="H19" s="155">
        <f>F19*G19</f>
        <v>1296</v>
      </c>
      <c r="I19" s="9"/>
      <c r="J19" s="9">
        <f>I19*H19</f>
        <v>0</v>
      </c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</row>
    <row r="20" spans="1:39" ht="37.9" customHeight="1" x14ac:dyDescent="0.25">
      <c r="A20" s="62">
        <v>3</v>
      </c>
      <c r="B20" s="11" t="s">
        <v>64</v>
      </c>
      <c r="C20" s="15"/>
      <c r="D20" s="36" t="s">
        <v>9</v>
      </c>
      <c r="E20" s="35">
        <v>4</v>
      </c>
      <c r="F20" s="9">
        <v>20</v>
      </c>
      <c r="G20" s="157">
        <v>64.8</v>
      </c>
      <c r="H20" s="155">
        <f>F20*G20</f>
        <v>1296</v>
      </c>
      <c r="I20" s="9"/>
      <c r="J20" s="9">
        <f>I20*H20</f>
        <v>0</v>
      </c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</row>
    <row r="21" spans="1:39" ht="37.9" customHeight="1" x14ac:dyDescent="0.25">
      <c r="A21" s="62">
        <v>4</v>
      </c>
      <c r="B21" s="11" t="s">
        <v>65</v>
      </c>
      <c r="C21" s="73"/>
      <c r="D21" s="36" t="s">
        <v>10</v>
      </c>
      <c r="E21" s="35">
        <v>5</v>
      </c>
      <c r="F21" s="9">
        <v>20</v>
      </c>
      <c r="G21" s="157">
        <v>64.8</v>
      </c>
      <c r="H21" s="155">
        <f>F21*G21</f>
        <v>1296</v>
      </c>
      <c r="I21" s="9"/>
      <c r="J21" s="9">
        <f>I21*H21</f>
        <v>0</v>
      </c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</row>
    <row r="22" spans="1:39" ht="37.9" customHeight="1" x14ac:dyDescent="0.25">
      <c r="A22" s="62">
        <v>5</v>
      </c>
      <c r="B22" s="11" t="s">
        <v>66</v>
      </c>
      <c r="C22" s="73"/>
      <c r="D22" s="36" t="s">
        <v>11</v>
      </c>
      <c r="E22" s="37"/>
      <c r="F22" s="9">
        <v>20</v>
      </c>
      <c r="G22" s="157">
        <v>64.8</v>
      </c>
      <c r="H22" s="155">
        <f>F22*G22</f>
        <v>1296</v>
      </c>
      <c r="I22" s="9"/>
      <c r="J22" s="9">
        <f>I22*H22</f>
        <v>0</v>
      </c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</row>
    <row r="23" spans="1:39" s="13" customFormat="1" ht="31.9" customHeight="1" x14ac:dyDescent="0.25">
      <c r="A23" s="181" t="s">
        <v>177</v>
      </c>
      <c r="B23" s="181"/>
      <c r="C23" s="181"/>
      <c r="D23" s="181"/>
      <c r="E23" s="181"/>
      <c r="F23" s="181"/>
      <c r="G23" s="181"/>
      <c r="H23" s="181"/>
      <c r="I23" s="181"/>
      <c r="J23" s="181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</row>
    <row r="24" spans="1:39" s="22" customFormat="1" ht="37.9" customHeight="1" x14ac:dyDescent="0.25">
      <c r="A24" s="62">
        <v>1</v>
      </c>
      <c r="B24" s="30" t="s">
        <v>108</v>
      </c>
      <c r="C24" s="5"/>
      <c r="D24" s="36" t="s">
        <v>365</v>
      </c>
      <c r="E24" s="37"/>
      <c r="F24" s="9">
        <v>30</v>
      </c>
      <c r="G24" s="157">
        <v>44.41</v>
      </c>
      <c r="H24" s="155">
        <f>F24*G24</f>
        <v>1332.3</v>
      </c>
      <c r="I24" s="9"/>
      <c r="J24" s="9">
        <f>I24*H24</f>
        <v>0</v>
      </c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</row>
    <row r="25" spans="1:39" s="13" customFormat="1" ht="31.9" customHeight="1" x14ac:dyDescent="0.25">
      <c r="A25" s="181" t="s">
        <v>386</v>
      </c>
      <c r="B25" s="181"/>
      <c r="C25" s="181"/>
      <c r="D25" s="181"/>
      <c r="E25" s="181"/>
      <c r="F25" s="181"/>
      <c r="G25" s="181"/>
      <c r="H25" s="181"/>
      <c r="I25" s="181"/>
      <c r="J25" s="181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</row>
    <row r="26" spans="1:39" ht="82.15" customHeight="1" x14ac:dyDescent="0.3">
      <c r="A26" s="185"/>
      <c r="B26" s="185"/>
      <c r="C26" s="185"/>
      <c r="D26" s="185"/>
      <c r="E26" s="185"/>
      <c r="F26" s="185"/>
      <c r="G26" s="185"/>
      <c r="H26" s="185"/>
      <c r="I26" s="185"/>
      <c r="J26" s="186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</row>
    <row r="27" spans="1:39" s="22" customFormat="1" ht="37.9" customHeight="1" x14ac:dyDescent="0.25">
      <c r="A27" s="62">
        <v>1</v>
      </c>
      <c r="B27" s="30" t="s">
        <v>108</v>
      </c>
      <c r="C27" s="5"/>
      <c r="D27" s="36" t="s">
        <v>366</v>
      </c>
      <c r="E27" s="37"/>
      <c r="F27" s="9">
        <v>8</v>
      </c>
      <c r="G27" s="157">
        <v>86.8</v>
      </c>
      <c r="H27" s="155">
        <f>F27*G27</f>
        <v>694.4</v>
      </c>
      <c r="I27" s="9"/>
      <c r="J27" s="9">
        <f>I27*H27</f>
        <v>0</v>
      </c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</row>
    <row r="28" spans="1:39" s="22" customFormat="1" ht="37.9" customHeight="1" x14ac:dyDescent="0.25">
      <c r="A28" s="62">
        <v>2</v>
      </c>
      <c r="B28" s="30" t="s">
        <v>108</v>
      </c>
      <c r="C28" s="8"/>
      <c r="D28" s="36" t="s">
        <v>370</v>
      </c>
      <c r="E28" s="37"/>
      <c r="F28" s="9">
        <v>8</v>
      </c>
      <c r="G28" s="157">
        <v>86.8</v>
      </c>
      <c r="H28" s="155">
        <f>F28*G28</f>
        <v>694.4</v>
      </c>
      <c r="I28" s="9"/>
      <c r="J28" s="9">
        <f>I28*H28</f>
        <v>0</v>
      </c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</row>
    <row r="29" spans="1:39" s="22" customFormat="1" ht="37.9" customHeight="1" x14ac:dyDescent="0.25">
      <c r="A29" s="62">
        <v>3</v>
      </c>
      <c r="B29" s="30" t="s">
        <v>108</v>
      </c>
      <c r="C29" s="5"/>
      <c r="D29" s="36" t="s">
        <v>369</v>
      </c>
      <c r="E29" s="37"/>
      <c r="F29" s="9">
        <v>15</v>
      </c>
      <c r="G29" s="157">
        <v>143</v>
      </c>
      <c r="H29" s="155">
        <f>F29*G29</f>
        <v>2145</v>
      </c>
      <c r="I29" s="9"/>
      <c r="J29" s="9">
        <f>I29*H29</f>
        <v>0</v>
      </c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</row>
    <row r="30" spans="1:39" s="22" customFormat="1" ht="37.9" customHeight="1" x14ac:dyDescent="0.25">
      <c r="A30" s="62">
        <v>4</v>
      </c>
      <c r="B30" s="30" t="s">
        <v>108</v>
      </c>
      <c r="C30" s="8"/>
      <c r="D30" s="36" t="s">
        <v>367</v>
      </c>
      <c r="E30" s="37"/>
      <c r="F30" s="9">
        <v>18</v>
      </c>
      <c r="G30" s="157">
        <v>61.92</v>
      </c>
      <c r="H30" s="155">
        <f>F30*G30</f>
        <v>1114.56</v>
      </c>
      <c r="I30" s="9"/>
      <c r="J30" s="9">
        <f>I30*H30</f>
        <v>0</v>
      </c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</row>
    <row r="31" spans="1:39" s="22" customFormat="1" ht="37.9" customHeight="1" x14ac:dyDescent="0.25">
      <c r="A31" s="62">
        <v>5</v>
      </c>
      <c r="B31" s="30" t="s">
        <v>108</v>
      </c>
      <c r="C31" s="5"/>
      <c r="D31" s="36" t="s">
        <v>368</v>
      </c>
      <c r="E31" s="37"/>
      <c r="F31" s="9">
        <v>18</v>
      </c>
      <c r="G31" s="157">
        <v>67.5</v>
      </c>
      <c r="H31" s="155">
        <f>F31*G31</f>
        <v>1215</v>
      </c>
      <c r="I31" s="9"/>
      <c r="J31" s="9">
        <f>I31*H31</f>
        <v>0</v>
      </c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</row>
    <row r="32" spans="1:39" ht="25.15" customHeight="1" x14ac:dyDescent="0.25">
      <c r="A32" s="187" t="s">
        <v>114</v>
      </c>
      <c r="B32" s="187"/>
      <c r="C32" s="187"/>
      <c r="D32" s="187"/>
      <c r="E32" s="187"/>
      <c r="F32" s="187"/>
      <c r="G32" s="187"/>
      <c r="H32" s="187"/>
      <c r="I32" s="187"/>
      <c r="J32" s="187"/>
      <c r="K32" s="39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</row>
    <row r="33" spans="1:39" ht="31.9" customHeight="1" x14ac:dyDescent="0.25">
      <c r="A33" s="181" t="s">
        <v>110</v>
      </c>
      <c r="B33" s="181"/>
      <c r="C33" s="181"/>
      <c r="D33" s="181"/>
      <c r="E33" s="181"/>
      <c r="F33" s="181"/>
      <c r="G33" s="181"/>
      <c r="H33" s="181"/>
      <c r="I33" s="181"/>
      <c r="J33" s="181"/>
      <c r="K33" s="39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</row>
    <row r="34" spans="1:39" ht="82.15" customHeight="1" x14ac:dyDescent="0.25">
      <c r="A34" s="188"/>
      <c r="B34" s="188"/>
      <c r="C34" s="188"/>
      <c r="D34" s="188"/>
      <c r="E34" s="188"/>
      <c r="F34" s="188"/>
      <c r="G34" s="188"/>
      <c r="H34" s="188"/>
      <c r="I34" s="188"/>
      <c r="J34" s="188"/>
      <c r="K34" s="39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</row>
    <row r="35" spans="1:39" ht="37.9" customHeight="1" x14ac:dyDescent="0.25">
      <c r="A35" s="62">
        <v>1</v>
      </c>
      <c r="B35" s="11" t="s">
        <v>56</v>
      </c>
      <c r="C35" s="73"/>
      <c r="D35" s="36" t="s">
        <v>57</v>
      </c>
      <c r="E35" s="35">
        <v>7</v>
      </c>
      <c r="F35" s="9">
        <v>20</v>
      </c>
      <c r="G35" s="157">
        <v>113</v>
      </c>
      <c r="H35" s="155">
        <f>F35*G35</f>
        <v>2260</v>
      </c>
      <c r="I35" s="9"/>
      <c r="J35" s="9">
        <f>I35*H35</f>
        <v>0</v>
      </c>
      <c r="K35" s="39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</row>
    <row r="36" spans="1:39" ht="37.9" customHeight="1" x14ac:dyDescent="0.25">
      <c r="A36" s="62">
        <v>2</v>
      </c>
      <c r="B36" s="11" t="s">
        <v>58</v>
      </c>
      <c r="C36" s="73"/>
      <c r="D36" s="36" t="s">
        <v>59</v>
      </c>
      <c r="E36" s="35">
        <v>9</v>
      </c>
      <c r="F36" s="9">
        <v>20</v>
      </c>
      <c r="G36" s="157">
        <v>113</v>
      </c>
      <c r="H36" s="155">
        <f>F36*G36</f>
        <v>2260</v>
      </c>
      <c r="I36" s="9"/>
      <c r="J36" s="9">
        <f>I36*H36</f>
        <v>0</v>
      </c>
      <c r="K36" s="39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</row>
    <row r="37" spans="1:39" ht="31.9" customHeight="1" x14ac:dyDescent="0.25">
      <c r="A37" s="181" t="s">
        <v>371</v>
      </c>
      <c r="B37" s="181"/>
      <c r="C37" s="181"/>
      <c r="D37" s="181"/>
      <c r="E37" s="181"/>
      <c r="F37" s="181"/>
      <c r="G37" s="181"/>
      <c r="H37" s="181"/>
      <c r="I37" s="181"/>
      <c r="J37" s="181"/>
      <c r="K37" s="39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</row>
    <row r="38" spans="1:39" ht="82.15" customHeight="1" x14ac:dyDescent="0.25">
      <c r="A38" s="188"/>
      <c r="B38" s="188"/>
      <c r="C38" s="188"/>
      <c r="D38" s="188"/>
      <c r="E38" s="188"/>
      <c r="F38" s="188"/>
      <c r="G38" s="188"/>
      <c r="H38" s="188"/>
      <c r="I38" s="188"/>
      <c r="J38" s="188"/>
      <c r="K38" s="39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</row>
    <row r="39" spans="1:39" ht="37.9" customHeight="1" x14ac:dyDescent="0.25">
      <c r="A39" s="62">
        <v>1</v>
      </c>
      <c r="B39" s="30" t="s">
        <v>108</v>
      </c>
      <c r="C39" s="8"/>
      <c r="D39" s="36" t="s">
        <v>149</v>
      </c>
      <c r="E39" s="37"/>
      <c r="F39" s="9">
        <v>30</v>
      </c>
      <c r="G39" s="157">
        <v>114.68</v>
      </c>
      <c r="H39" s="155">
        <f>F39*G39</f>
        <v>3440.4</v>
      </c>
      <c r="I39" s="9"/>
      <c r="J39" s="9">
        <f>I39*H39</f>
        <v>0</v>
      </c>
      <c r="K39" s="39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</row>
    <row r="40" spans="1:39" ht="37.9" customHeight="1" x14ac:dyDescent="0.25">
      <c r="A40" s="62">
        <v>2</v>
      </c>
      <c r="B40" s="30" t="s">
        <v>108</v>
      </c>
      <c r="C40" s="8"/>
      <c r="D40" s="36" t="s">
        <v>150</v>
      </c>
      <c r="E40" s="37"/>
      <c r="F40" s="9">
        <v>30</v>
      </c>
      <c r="G40" s="157">
        <v>114.68</v>
      </c>
      <c r="H40" s="155">
        <f>F40*G40</f>
        <v>3440.4</v>
      </c>
      <c r="I40" s="9"/>
      <c r="J40" s="9">
        <f>I40*H40</f>
        <v>0</v>
      </c>
      <c r="K40" s="39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</row>
    <row r="41" spans="1:39" ht="37.9" customHeight="1" x14ac:dyDescent="0.25">
      <c r="A41" s="62">
        <v>3</v>
      </c>
      <c r="B41" s="30" t="s">
        <v>108</v>
      </c>
      <c r="C41" s="8"/>
      <c r="D41" s="36" t="s">
        <v>151</v>
      </c>
      <c r="E41" s="37"/>
      <c r="F41" s="9">
        <v>30</v>
      </c>
      <c r="G41" s="157">
        <v>114.68</v>
      </c>
      <c r="H41" s="155">
        <f>F41*G41</f>
        <v>3440.4</v>
      </c>
      <c r="I41" s="9"/>
      <c r="J41" s="9">
        <f>I41*H41</f>
        <v>0</v>
      </c>
      <c r="K41" s="39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</row>
    <row r="42" spans="1:39" s="8" customFormat="1" ht="8.85" customHeight="1" x14ac:dyDescent="0.25">
      <c r="A42" s="2"/>
      <c r="B42" s="64"/>
      <c r="C42" s="2"/>
      <c r="D42" s="2"/>
      <c r="E42" s="3"/>
      <c r="F42" s="3"/>
      <c r="G42" s="160"/>
      <c r="H42" s="3"/>
      <c r="I42" s="3"/>
      <c r="J42" s="3"/>
      <c r="K42" s="39"/>
    </row>
    <row r="43" spans="1:39" s="13" customFormat="1" ht="66.599999999999994" customHeight="1" x14ac:dyDescent="0.25">
      <c r="A43" s="182" t="s">
        <v>388</v>
      </c>
      <c r="B43" s="183"/>
      <c r="C43" s="183"/>
      <c r="D43" s="183"/>
      <c r="E43" s="183"/>
      <c r="F43" s="183"/>
      <c r="G43" s="183"/>
      <c r="H43" s="183"/>
      <c r="I43" s="183"/>
      <c r="J43" s="183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</row>
    <row r="44" spans="1:39" ht="31.9" customHeight="1" x14ac:dyDescent="0.25">
      <c r="A44" s="181" t="s">
        <v>389</v>
      </c>
      <c r="B44" s="181"/>
      <c r="C44" s="181"/>
      <c r="D44" s="181"/>
      <c r="E44" s="181"/>
      <c r="F44" s="181"/>
      <c r="G44" s="181"/>
      <c r="H44" s="181"/>
      <c r="I44" s="181"/>
      <c r="J44" s="181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</row>
    <row r="45" spans="1:39" ht="82.15" customHeight="1" x14ac:dyDescent="0.25">
      <c r="A45" s="185"/>
      <c r="B45" s="185"/>
      <c r="C45" s="185"/>
      <c r="D45" s="185"/>
      <c r="E45" s="185"/>
      <c r="F45" s="185"/>
      <c r="G45" s="185"/>
      <c r="H45" s="185"/>
      <c r="I45" s="185"/>
      <c r="J45" s="186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</row>
    <row r="46" spans="1:39" ht="31.9" customHeight="1" x14ac:dyDescent="0.25">
      <c r="A46" s="181" t="s">
        <v>144</v>
      </c>
      <c r="B46" s="180"/>
      <c r="C46" s="180"/>
      <c r="D46" s="181"/>
      <c r="E46" s="181"/>
      <c r="F46" s="181"/>
      <c r="G46" s="181"/>
      <c r="H46" s="181"/>
      <c r="I46" s="181"/>
      <c r="J46" s="181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</row>
    <row r="47" spans="1:39" ht="37.9" customHeight="1" x14ac:dyDescent="0.25">
      <c r="A47" s="62">
        <v>1</v>
      </c>
      <c r="B47" s="11" t="s">
        <v>67</v>
      </c>
      <c r="C47" s="72"/>
      <c r="D47" s="36" t="s">
        <v>384</v>
      </c>
      <c r="E47" s="35">
        <v>8</v>
      </c>
      <c r="F47" s="9">
        <v>28</v>
      </c>
      <c r="G47" s="157">
        <v>62</v>
      </c>
      <c r="H47" s="155">
        <f>F47*G47</f>
        <v>1736</v>
      </c>
      <c r="I47" s="9"/>
      <c r="J47" s="9">
        <f>I47*H47</f>
        <v>0</v>
      </c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</row>
    <row r="48" spans="1:39" ht="37.9" customHeight="1" x14ac:dyDescent="0.25">
      <c r="A48" s="62">
        <v>2</v>
      </c>
      <c r="B48" s="11" t="s">
        <v>68</v>
      </c>
      <c r="C48" s="72"/>
      <c r="D48" s="36" t="s">
        <v>383</v>
      </c>
      <c r="E48" s="37"/>
      <c r="F48" s="9">
        <v>28</v>
      </c>
      <c r="G48" s="157">
        <v>62</v>
      </c>
      <c r="H48" s="155">
        <f>F48*G48</f>
        <v>1736</v>
      </c>
      <c r="I48" s="9"/>
      <c r="J48" s="9">
        <f>I48*H48</f>
        <v>0</v>
      </c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</row>
    <row r="49" spans="1:39" ht="37.9" customHeight="1" x14ac:dyDescent="0.25">
      <c r="A49" s="62">
        <v>3</v>
      </c>
      <c r="B49" s="11" t="s">
        <v>69</v>
      </c>
      <c r="C49" s="72"/>
      <c r="D49" s="36" t="s">
        <v>382</v>
      </c>
      <c r="E49" s="37"/>
      <c r="F49" s="9">
        <v>28</v>
      </c>
      <c r="G49" s="157">
        <v>62</v>
      </c>
      <c r="H49" s="155">
        <f>F49*G49</f>
        <v>1736</v>
      </c>
      <c r="I49" s="9"/>
      <c r="J49" s="9">
        <f>I49*H49</f>
        <v>0</v>
      </c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</row>
    <row r="50" spans="1:39" ht="37.9" customHeight="1" x14ac:dyDescent="0.25">
      <c r="A50" s="62">
        <v>4</v>
      </c>
      <c r="B50" s="30" t="s">
        <v>108</v>
      </c>
      <c r="C50" s="8"/>
      <c r="D50" s="36" t="s">
        <v>381</v>
      </c>
      <c r="E50" s="37"/>
      <c r="F50" s="9">
        <v>28</v>
      </c>
      <c r="G50" s="157">
        <v>62</v>
      </c>
      <c r="H50" s="155">
        <f>F50*G50</f>
        <v>1736</v>
      </c>
      <c r="I50" s="9"/>
      <c r="J50" s="9">
        <f>I50*H50</f>
        <v>0</v>
      </c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</row>
    <row r="51" spans="1:39" ht="31.9" customHeight="1" x14ac:dyDescent="0.25">
      <c r="A51" s="181" t="s">
        <v>145</v>
      </c>
      <c r="B51" s="181"/>
      <c r="C51" s="181"/>
      <c r="D51" s="181"/>
      <c r="E51" s="181"/>
      <c r="F51" s="181"/>
      <c r="G51" s="181"/>
      <c r="H51" s="181"/>
      <c r="I51" s="181"/>
      <c r="J51" s="181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</row>
    <row r="52" spans="1:39" ht="37.9" customHeight="1" x14ac:dyDescent="0.25">
      <c r="A52" s="62">
        <v>1</v>
      </c>
      <c r="B52" s="30" t="s">
        <v>108</v>
      </c>
      <c r="C52" s="8"/>
      <c r="D52" s="36" t="s">
        <v>384</v>
      </c>
      <c r="E52" s="37"/>
      <c r="F52" s="9">
        <v>28</v>
      </c>
      <c r="G52" s="157">
        <v>62</v>
      </c>
      <c r="H52" s="155">
        <f>F52*G52</f>
        <v>1736</v>
      </c>
      <c r="I52" s="9"/>
      <c r="J52" s="9">
        <f>I52*H52</f>
        <v>0</v>
      </c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</row>
    <row r="53" spans="1:39" ht="37.9" customHeight="1" x14ac:dyDescent="0.25">
      <c r="A53" s="62">
        <v>2</v>
      </c>
      <c r="B53" s="30" t="s">
        <v>108</v>
      </c>
      <c r="C53" s="8"/>
      <c r="D53" s="36" t="s">
        <v>383</v>
      </c>
      <c r="E53" s="37"/>
      <c r="F53" s="9">
        <v>28</v>
      </c>
      <c r="G53" s="157">
        <v>62</v>
      </c>
      <c r="H53" s="155">
        <f>F53*G53</f>
        <v>1736</v>
      </c>
      <c r="I53" s="9"/>
      <c r="J53" s="9">
        <f>I53*H53</f>
        <v>0</v>
      </c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</row>
    <row r="54" spans="1:39" ht="37.9" customHeight="1" x14ac:dyDescent="0.25">
      <c r="A54" s="62">
        <v>3</v>
      </c>
      <c r="B54" s="30" t="s">
        <v>108</v>
      </c>
      <c r="C54" s="8"/>
      <c r="D54" s="36" t="s">
        <v>382</v>
      </c>
      <c r="E54" s="37"/>
      <c r="F54" s="9">
        <v>28</v>
      </c>
      <c r="G54" s="157">
        <v>62</v>
      </c>
      <c r="H54" s="155">
        <f>F54*G54</f>
        <v>1736</v>
      </c>
      <c r="I54" s="9"/>
      <c r="J54" s="9">
        <f>I54*H54</f>
        <v>0</v>
      </c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</row>
    <row r="55" spans="1:39" ht="31.9" customHeight="1" x14ac:dyDescent="0.25">
      <c r="A55" s="181" t="s">
        <v>376</v>
      </c>
      <c r="B55" s="181"/>
      <c r="C55" s="181"/>
      <c r="D55" s="181"/>
      <c r="E55" s="181"/>
      <c r="F55" s="181"/>
      <c r="G55" s="181"/>
      <c r="H55" s="181"/>
      <c r="I55" s="181"/>
      <c r="J55" s="181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</row>
    <row r="56" spans="1:39" ht="82.15" customHeight="1" x14ac:dyDescent="0.25">
      <c r="A56" s="188"/>
      <c r="B56" s="188"/>
      <c r="C56" s="188"/>
      <c r="D56" s="188"/>
      <c r="E56" s="188"/>
      <c r="F56" s="188"/>
      <c r="G56" s="188"/>
      <c r="H56" s="188"/>
      <c r="I56" s="188"/>
      <c r="J56" s="18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</row>
    <row r="57" spans="1:39" ht="37.9" customHeight="1" x14ac:dyDescent="0.25">
      <c r="A57" s="62">
        <v>1</v>
      </c>
      <c r="B57" s="30" t="s">
        <v>108</v>
      </c>
      <c r="C57" s="8"/>
      <c r="D57" s="36" t="s">
        <v>380</v>
      </c>
      <c r="E57" s="37"/>
      <c r="F57" s="9">
        <v>9</v>
      </c>
      <c r="G57" s="157">
        <v>88</v>
      </c>
      <c r="H57" s="155">
        <f>F57*G57</f>
        <v>792</v>
      </c>
      <c r="I57" s="9"/>
      <c r="J57" s="9">
        <f>I57*H57</f>
        <v>0</v>
      </c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</row>
    <row r="58" spans="1:39" ht="37.9" customHeight="1" x14ac:dyDescent="0.25">
      <c r="A58" s="62">
        <v>2</v>
      </c>
      <c r="B58" s="30" t="s">
        <v>108</v>
      </c>
      <c r="C58" s="8"/>
      <c r="D58" s="36" t="s">
        <v>379</v>
      </c>
      <c r="E58" s="37"/>
      <c r="F58" s="9">
        <v>9</v>
      </c>
      <c r="G58" s="157">
        <v>88</v>
      </c>
      <c r="H58" s="155">
        <f>F58*G58</f>
        <v>792</v>
      </c>
      <c r="I58" s="9"/>
      <c r="J58" s="9">
        <f>I58*H58</f>
        <v>0</v>
      </c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</row>
    <row r="59" spans="1:39" ht="37.9" customHeight="1" x14ac:dyDescent="0.25">
      <c r="A59" s="62">
        <v>3</v>
      </c>
      <c r="B59" s="30" t="s">
        <v>108</v>
      </c>
      <c r="C59" s="8"/>
      <c r="D59" s="36" t="s">
        <v>378</v>
      </c>
      <c r="E59" s="37"/>
      <c r="F59" s="9">
        <v>9</v>
      </c>
      <c r="G59" s="157">
        <v>88</v>
      </c>
      <c r="H59" s="155">
        <f>F59*G59</f>
        <v>792</v>
      </c>
      <c r="I59" s="9"/>
      <c r="J59" s="9">
        <f>I59*H59</f>
        <v>0</v>
      </c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</row>
    <row r="60" spans="1:39" ht="37.9" customHeight="1" x14ac:dyDescent="0.25">
      <c r="A60" s="62">
        <v>4</v>
      </c>
      <c r="B60" s="30" t="s">
        <v>108</v>
      </c>
      <c r="C60" s="8"/>
      <c r="D60" s="36" t="s">
        <v>377</v>
      </c>
      <c r="E60" s="37"/>
      <c r="F60" s="9">
        <v>9</v>
      </c>
      <c r="G60" s="157">
        <v>88</v>
      </c>
      <c r="H60" s="155">
        <f>F60*G60</f>
        <v>792</v>
      </c>
      <c r="I60" s="9"/>
      <c r="J60" s="9">
        <f>I60*H60</f>
        <v>0</v>
      </c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</row>
    <row r="61" spans="1:39" ht="12.75" customHeight="1" x14ac:dyDescent="0.25">
      <c r="A61" s="66"/>
      <c r="B61" s="29"/>
      <c r="C61" s="69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</row>
    <row r="62" spans="1:39" ht="21" x14ac:dyDescent="0.35">
      <c r="A62" s="8"/>
      <c r="B62" s="70" t="s">
        <v>33</v>
      </c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</row>
    <row r="63" spans="1:39" ht="15.75" thickBot="1" x14ac:dyDescent="0.3">
      <c r="A63" s="8"/>
      <c r="B63" s="67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</row>
    <row r="64" spans="1:39" ht="21.75" thickBot="1" x14ac:dyDescent="0.3">
      <c r="A64" s="63"/>
      <c r="B64" s="169" t="s">
        <v>0</v>
      </c>
      <c r="C64" s="170"/>
      <c r="D64" s="8"/>
      <c r="E64" s="21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</row>
    <row r="65" spans="1:39" x14ac:dyDescent="0.25">
      <c r="A65" s="8"/>
      <c r="B65" s="67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</row>
    <row r="66" spans="1:39" x14ac:dyDescent="0.25">
      <c r="A66" s="8"/>
      <c r="B66" s="67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</row>
    <row r="67" spans="1:39" x14ac:dyDescent="0.25">
      <c r="A67" s="8"/>
      <c r="B67" s="67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</row>
    <row r="68" spans="1:39" x14ac:dyDescent="0.25">
      <c r="A68" s="8"/>
      <c r="B68" s="67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</row>
    <row r="69" spans="1:39" x14ac:dyDescent="0.25">
      <c r="A69" s="8"/>
      <c r="B69" s="67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</row>
    <row r="70" spans="1:39" x14ac:dyDescent="0.25">
      <c r="A70" s="8"/>
      <c r="B70" s="67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</row>
    <row r="71" spans="1:39" x14ac:dyDescent="0.25">
      <c r="A71" s="8"/>
      <c r="B71" s="67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</row>
    <row r="72" spans="1:39" x14ac:dyDescent="0.25">
      <c r="A72" s="8"/>
      <c r="B72" s="67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</row>
    <row r="73" spans="1:39" x14ac:dyDescent="0.25">
      <c r="A73" s="8"/>
      <c r="B73" s="67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</row>
    <row r="74" spans="1:39" x14ac:dyDescent="0.25">
      <c r="A74" s="8"/>
      <c r="B74" s="67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</row>
    <row r="75" spans="1:39" x14ac:dyDescent="0.25">
      <c r="A75" s="8"/>
      <c r="B75" s="67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</row>
    <row r="76" spans="1:39" x14ac:dyDescent="0.25">
      <c r="A76" s="8"/>
      <c r="B76" s="67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</row>
    <row r="77" spans="1:39" x14ac:dyDescent="0.25">
      <c r="A77" s="8"/>
      <c r="B77" s="67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</row>
    <row r="78" spans="1:39" x14ac:dyDescent="0.25">
      <c r="A78" s="8"/>
      <c r="B78" s="67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</row>
    <row r="79" spans="1:39" x14ac:dyDescent="0.25">
      <c r="A79" s="8"/>
      <c r="B79" s="67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</row>
    <row r="80" spans="1:39" x14ac:dyDescent="0.25">
      <c r="A80" s="8"/>
      <c r="B80" s="67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</row>
    <row r="81" spans="1:39" x14ac:dyDescent="0.25">
      <c r="A81" s="8"/>
      <c r="B81" s="67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</row>
    <row r="82" spans="1:39" x14ac:dyDescent="0.25">
      <c r="A82" s="8"/>
      <c r="B82" s="67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</row>
    <row r="83" spans="1:39" x14ac:dyDescent="0.25">
      <c r="A83" s="8"/>
      <c r="B83" s="67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</row>
    <row r="84" spans="1:39" x14ac:dyDescent="0.25">
      <c r="A84" s="8"/>
      <c r="B84" s="67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</row>
    <row r="85" spans="1:39" x14ac:dyDescent="0.25">
      <c r="A85" s="8"/>
      <c r="B85" s="67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</row>
    <row r="86" spans="1:39" x14ac:dyDescent="0.25">
      <c r="A86" s="8"/>
      <c r="B86" s="67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</row>
    <row r="87" spans="1:39" x14ac:dyDescent="0.25">
      <c r="A87" s="8"/>
      <c r="B87" s="67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</row>
    <row r="88" spans="1:39" x14ac:dyDescent="0.25">
      <c r="A88" s="8"/>
      <c r="B88" s="67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</row>
    <row r="89" spans="1:39" x14ac:dyDescent="0.25">
      <c r="A89" s="8"/>
      <c r="B89" s="67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</row>
    <row r="90" spans="1:39" x14ac:dyDescent="0.25">
      <c r="A90" s="8"/>
      <c r="B90" s="67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</row>
    <row r="91" spans="1:39" x14ac:dyDescent="0.25">
      <c r="A91" s="8"/>
      <c r="B91" s="67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</row>
    <row r="92" spans="1:39" x14ac:dyDescent="0.25">
      <c r="A92" s="8"/>
      <c r="B92" s="67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</row>
    <row r="93" spans="1:39" x14ac:dyDescent="0.25">
      <c r="A93" s="8"/>
      <c r="B93" s="67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</row>
    <row r="94" spans="1:39" x14ac:dyDescent="0.25">
      <c r="A94" s="8"/>
      <c r="B94" s="67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</row>
    <row r="95" spans="1:39" x14ac:dyDescent="0.25">
      <c r="A95" s="8"/>
      <c r="B95" s="67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</row>
    <row r="96" spans="1:39" x14ac:dyDescent="0.25">
      <c r="A96" s="8"/>
      <c r="B96" s="67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</row>
    <row r="97" spans="1:39" x14ac:dyDescent="0.25">
      <c r="A97" s="8"/>
      <c r="B97" s="67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</row>
    <row r="98" spans="1:39" x14ac:dyDescent="0.25">
      <c r="A98" s="8"/>
      <c r="B98" s="67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</row>
    <row r="99" spans="1:39" x14ac:dyDescent="0.25">
      <c r="A99" s="8"/>
      <c r="B99" s="67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</row>
    <row r="100" spans="1:39" x14ac:dyDescent="0.25">
      <c r="A100" s="8"/>
      <c r="B100" s="67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</row>
    <row r="101" spans="1:39" x14ac:dyDescent="0.25">
      <c r="A101" s="8"/>
      <c r="B101" s="67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</row>
    <row r="102" spans="1:39" x14ac:dyDescent="0.25">
      <c r="A102" s="8"/>
      <c r="B102" s="67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</row>
    <row r="103" spans="1:39" x14ac:dyDescent="0.25">
      <c r="A103" s="8"/>
      <c r="B103" s="67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</row>
    <row r="104" spans="1:39" x14ac:dyDescent="0.25">
      <c r="A104" s="8"/>
      <c r="B104" s="67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</row>
    <row r="105" spans="1:39" x14ac:dyDescent="0.25">
      <c r="A105" s="8"/>
      <c r="B105" s="67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</row>
    <row r="106" spans="1:39" x14ac:dyDescent="0.25">
      <c r="A106" s="8"/>
      <c r="B106" s="67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</row>
    <row r="107" spans="1:39" x14ac:dyDescent="0.25">
      <c r="A107" s="8"/>
      <c r="B107" s="67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</row>
    <row r="108" spans="1:39" x14ac:dyDescent="0.25">
      <c r="A108" s="8"/>
      <c r="B108" s="67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</row>
    <row r="109" spans="1:39" x14ac:dyDescent="0.25">
      <c r="A109" s="8"/>
      <c r="B109" s="67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</row>
    <row r="110" spans="1:39" x14ac:dyDescent="0.25">
      <c r="A110" s="8"/>
      <c r="B110" s="67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</row>
    <row r="111" spans="1:39" x14ac:dyDescent="0.25">
      <c r="A111" s="8"/>
      <c r="B111" s="67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</row>
    <row r="112" spans="1:39" x14ac:dyDescent="0.25">
      <c r="A112" s="8"/>
      <c r="B112" s="67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</row>
    <row r="113" spans="1:39" x14ac:dyDescent="0.25">
      <c r="A113" s="8"/>
      <c r="B113" s="67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</row>
    <row r="114" spans="1:39" x14ac:dyDescent="0.25">
      <c r="A114" s="8"/>
      <c r="B114" s="67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</row>
    <row r="115" spans="1:39" x14ac:dyDescent="0.25">
      <c r="A115" s="8"/>
      <c r="B115" s="67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</row>
    <row r="116" spans="1:39" x14ac:dyDescent="0.25">
      <c r="A116" s="8"/>
      <c r="B116" s="67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</row>
    <row r="117" spans="1:39" x14ac:dyDescent="0.25">
      <c r="A117" s="8"/>
      <c r="B117" s="67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</row>
    <row r="118" spans="1:39" x14ac:dyDescent="0.25">
      <c r="A118" s="8"/>
      <c r="B118" s="67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</row>
    <row r="119" spans="1:39" x14ac:dyDescent="0.25">
      <c r="A119" s="8"/>
      <c r="B119" s="67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</row>
    <row r="120" spans="1:39" x14ac:dyDescent="0.25">
      <c r="A120" s="8"/>
      <c r="B120" s="67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</row>
    <row r="121" spans="1:39" x14ac:dyDescent="0.25">
      <c r="A121" s="8"/>
      <c r="B121" s="67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</row>
    <row r="122" spans="1:39" x14ac:dyDescent="0.25">
      <c r="A122" s="8"/>
      <c r="B122" s="67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</row>
    <row r="123" spans="1:39" x14ac:dyDescent="0.25">
      <c r="A123" s="8"/>
      <c r="B123" s="67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</row>
    <row r="124" spans="1:39" x14ac:dyDescent="0.25">
      <c r="A124" s="8"/>
      <c r="B124" s="67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</row>
    <row r="125" spans="1:39" x14ac:dyDescent="0.25">
      <c r="A125" s="8"/>
      <c r="B125" s="67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</row>
    <row r="126" spans="1:39" x14ac:dyDescent="0.25">
      <c r="A126" s="8"/>
      <c r="B126" s="67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</row>
    <row r="127" spans="1:39" x14ac:dyDescent="0.25">
      <c r="A127" s="8"/>
      <c r="B127" s="67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</row>
    <row r="128" spans="1:39" x14ac:dyDescent="0.25">
      <c r="A128" s="8"/>
      <c r="B128" s="67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</row>
    <row r="129" spans="1:39" x14ac:dyDescent="0.25">
      <c r="A129" s="8"/>
      <c r="B129" s="67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</row>
    <row r="130" spans="1:39" x14ac:dyDescent="0.25">
      <c r="A130" s="8"/>
      <c r="B130" s="67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</row>
    <row r="131" spans="1:39" x14ac:dyDescent="0.25">
      <c r="A131" s="8"/>
      <c r="B131" s="67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</row>
    <row r="132" spans="1:39" x14ac:dyDescent="0.25">
      <c r="A132" s="8"/>
      <c r="B132" s="67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</row>
    <row r="133" spans="1:39" x14ac:dyDescent="0.25">
      <c r="A133" s="8"/>
      <c r="B133" s="67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</row>
    <row r="134" spans="1:39" x14ac:dyDescent="0.25">
      <c r="A134" s="8"/>
      <c r="B134" s="67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</row>
    <row r="135" spans="1:39" x14ac:dyDescent="0.25">
      <c r="A135" s="8"/>
      <c r="B135" s="67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</row>
    <row r="136" spans="1:39" x14ac:dyDescent="0.25">
      <c r="A136" s="8"/>
      <c r="B136" s="67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</row>
    <row r="137" spans="1:39" x14ac:dyDescent="0.25">
      <c r="A137" s="8"/>
      <c r="B137" s="67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</row>
    <row r="138" spans="1:39" x14ac:dyDescent="0.25">
      <c r="A138" s="8"/>
      <c r="B138" s="67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</row>
    <row r="139" spans="1:39" x14ac:dyDescent="0.25">
      <c r="A139" s="8"/>
      <c r="B139" s="67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</row>
    <row r="140" spans="1:39" x14ac:dyDescent="0.25">
      <c r="A140" s="8"/>
      <c r="B140" s="67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</row>
    <row r="141" spans="1:39" x14ac:dyDescent="0.25">
      <c r="A141" s="8"/>
      <c r="B141" s="67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</row>
    <row r="142" spans="1:39" x14ac:dyDescent="0.25">
      <c r="A142" s="8"/>
      <c r="B142" s="67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</row>
    <row r="143" spans="1:39" x14ac:dyDescent="0.25">
      <c r="A143" s="8"/>
      <c r="B143" s="67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</row>
    <row r="144" spans="1:39" x14ac:dyDescent="0.25">
      <c r="A144" s="8"/>
      <c r="B144" s="67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</row>
    <row r="145" spans="1:39" x14ac:dyDescent="0.25">
      <c r="A145" s="8"/>
      <c r="B145" s="67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</row>
    <row r="146" spans="1:39" x14ac:dyDescent="0.25">
      <c r="A146" s="8"/>
      <c r="B146" s="67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</row>
    <row r="147" spans="1:39" x14ac:dyDescent="0.25">
      <c r="A147" s="8"/>
      <c r="B147" s="67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</row>
    <row r="148" spans="1:39" x14ac:dyDescent="0.25">
      <c r="A148" s="8"/>
      <c r="B148" s="67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</row>
    <row r="149" spans="1:39" x14ac:dyDescent="0.25">
      <c r="A149" s="8"/>
      <c r="B149" s="67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</row>
    <row r="150" spans="1:39" x14ac:dyDescent="0.25">
      <c r="A150" s="8"/>
      <c r="B150" s="67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</row>
    <row r="151" spans="1:39" x14ac:dyDescent="0.25">
      <c r="A151" s="8"/>
      <c r="B151" s="67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</row>
    <row r="152" spans="1:39" x14ac:dyDescent="0.25">
      <c r="A152" s="8"/>
      <c r="B152" s="67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</row>
    <row r="153" spans="1:39" x14ac:dyDescent="0.25">
      <c r="A153" s="8"/>
      <c r="B153" s="67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</row>
    <row r="154" spans="1:39" x14ac:dyDescent="0.25">
      <c r="A154" s="8"/>
      <c r="B154" s="67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</row>
    <row r="155" spans="1:39" x14ac:dyDescent="0.25">
      <c r="A155" s="8"/>
      <c r="B155" s="67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</row>
    <row r="156" spans="1:39" x14ac:dyDescent="0.25">
      <c r="A156" s="8"/>
      <c r="B156" s="67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</row>
    <row r="157" spans="1:39" x14ac:dyDescent="0.25">
      <c r="A157" s="8"/>
      <c r="B157" s="67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</row>
    <row r="158" spans="1:39" x14ac:dyDescent="0.25">
      <c r="A158" s="8"/>
      <c r="B158" s="67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</row>
    <row r="159" spans="1:39" x14ac:dyDescent="0.25">
      <c r="A159" s="8"/>
      <c r="B159" s="67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</row>
    <row r="160" spans="1:39" x14ac:dyDescent="0.25">
      <c r="A160" s="8"/>
      <c r="B160" s="67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</row>
    <row r="161" spans="1:39" x14ac:dyDescent="0.25">
      <c r="A161" s="8"/>
      <c r="B161" s="67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</row>
    <row r="162" spans="1:39" x14ac:dyDescent="0.25">
      <c r="A162" s="8"/>
      <c r="B162" s="67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</row>
    <row r="163" spans="1:39" x14ac:dyDescent="0.25">
      <c r="A163" s="8"/>
      <c r="B163" s="67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</row>
  </sheetData>
  <mergeCells count="33">
    <mergeCell ref="A8:J8"/>
    <mergeCell ref="A34:J34"/>
    <mergeCell ref="A38:J38"/>
    <mergeCell ref="A45:J45"/>
    <mergeCell ref="A56:J56"/>
    <mergeCell ref="A14:J14"/>
    <mergeCell ref="A17:J17"/>
    <mergeCell ref="A23:J23"/>
    <mergeCell ref="A25:J25"/>
    <mergeCell ref="A33:J33"/>
    <mergeCell ref="A32:J32"/>
    <mergeCell ref="A26:J26"/>
    <mergeCell ref="C3:C5"/>
    <mergeCell ref="B3:B5"/>
    <mergeCell ref="A3:A5"/>
    <mergeCell ref="A6:J6"/>
    <mergeCell ref="A7:J7"/>
    <mergeCell ref="B1:C1"/>
    <mergeCell ref="A2:J2"/>
    <mergeCell ref="B64:C64"/>
    <mergeCell ref="A37:J37"/>
    <mergeCell ref="A43:J43"/>
    <mergeCell ref="A44:J44"/>
    <mergeCell ref="A46:J46"/>
    <mergeCell ref="A51:J51"/>
    <mergeCell ref="A55:J55"/>
    <mergeCell ref="A9:J9"/>
    <mergeCell ref="I3:J3"/>
    <mergeCell ref="H3:H5"/>
    <mergeCell ref="G3:G5"/>
    <mergeCell ref="F3:F5"/>
    <mergeCell ref="E3:E5"/>
    <mergeCell ref="D3:D5"/>
  </mergeCells>
  <hyperlinks>
    <hyperlink ref="B1:C1" location="ЗАКАЗ!A1" display="Общая сумма ЗАКАЗА"/>
    <hyperlink ref="B64:C64" location="ЗАКАЗ!A1" display="Общая сумма ЗАКАЗА"/>
  </hyperlinks>
  <pageMargins left="0.70866141732283472" right="0.70866141732283472" top="0.74803149606299213" bottom="0.74803149606299213" header="0.31496062992125984" footer="0.31496062992125984"/>
  <pageSetup paperSize="9" scale="40" fitToHeight="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theme="9" tint="-0.249977111117893"/>
    <pageSetUpPr fitToPage="1"/>
  </sheetPr>
  <dimension ref="A1:AU40"/>
  <sheetViews>
    <sheetView zoomScale="70" zoomScaleNormal="70" workbookViewId="0">
      <pane ySplit="5" topLeftCell="A6" activePane="bottomLeft" state="frozen"/>
      <selection pane="bottomLeft" activeCell="G1" sqref="G1:G1048576"/>
    </sheetView>
  </sheetViews>
  <sheetFormatPr defaultRowHeight="21" x14ac:dyDescent="0.35"/>
  <cols>
    <col min="1" max="1" width="5.7109375" style="32" customWidth="1"/>
    <col min="2" max="2" width="11.7109375" style="5" customWidth="1"/>
    <col min="3" max="3" width="19.5703125" style="5" customWidth="1"/>
    <col min="4" max="4" width="85.140625" style="5" customWidth="1"/>
    <col min="5" max="6" width="12.42578125" style="5" customWidth="1"/>
    <col min="7" max="8" width="20.7109375" style="5" customWidth="1"/>
    <col min="9" max="10" width="9.7109375" style="5" customWidth="1"/>
    <col min="11" max="11" width="1.7109375" style="5" customWidth="1"/>
    <col min="12" max="257" width="8.85546875" style="5"/>
    <col min="258" max="258" width="15.28515625" style="5" customWidth="1"/>
    <col min="259" max="259" width="19.7109375" style="5" customWidth="1"/>
    <col min="260" max="260" width="89.28515625" style="5" customWidth="1"/>
    <col min="261" max="261" width="8.85546875" style="5"/>
    <col min="262" max="262" width="13.5703125" style="5" customWidth="1"/>
    <col min="263" max="263" width="9.5703125" style="5" bestFit="1" customWidth="1"/>
    <col min="264" max="264" width="13.5703125" style="5" customWidth="1"/>
    <col min="265" max="265" width="10.5703125" style="5" bestFit="1" customWidth="1"/>
    <col min="266" max="266" width="14.5703125" style="5" customWidth="1"/>
    <col min="267" max="513" width="8.85546875" style="5"/>
    <col min="514" max="514" width="15.28515625" style="5" customWidth="1"/>
    <col min="515" max="515" width="19.7109375" style="5" customWidth="1"/>
    <col min="516" max="516" width="89.28515625" style="5" customWidth="1"/>
    <col min="517" max="517" width="8.85546875" style="5"/>
    <col min="518" max="518" width="13.5703125" style="5" customWidth="1"/>
    <col min="519" max="519" width="9.5703125" style="5" bestFit="1" customWidth="1"/>
    <col min="520" max="520" width="13.5703125" style="5" customWidth="1"/>
    <col min="521" max="521" width="10.5703125" style="5" bestFit="1" customWidth="1"/>
    <col min="522" max="522" width="14.5703125" style="5" customWidth="1"/>
    <col min="523" max="769" width="8.85546875" style="5"/>
    <col min="770" max="770" width="15.28515625" style="5" customWidth="1"/>
    <col min="771" max="771" width="19.7109375" style="5" customWidth="1"/>
    <col min="772" max="772" width="89.28515625" style="5" customWidth="1"/>
    <col min="773" max="773" width="8.85546875" style="5"/>
    <col min="774" max="774" width="13.5703125" style="5" customWidth="1"/>
    <col min="775" max="775" width="9.5703125" style="5" bestFit="1" customWidth="1"/>
    <col min="776" max="776" width="13.5703125" style="5" customWidth="1"/>
    <col min="777" max="777" width="10.5703125" style="5" bestFit="1" customWidth="1"/>
    <col min="778" max="778" width="14.5703125" style="5" customWidth="1"/>
    <col min="779" max="1025" width="8.85546875" style="5"/>
    <col min="1026" max="1026" width="15.28515625" style="5" customWidth="1"/>
    <col min="1027" max="1027" width="19.7109375" style="5" customWidth="1"/>
    <col min="1028" max="1028" width="89.28515625" style="5" customWidth="1"/>
    <col min="1029" max="1029" width="8.85546875" style="5"/>
    <col min="1030" max="1030" width="13.5703125" style="5" customWidth="1"/>
    <col min="1031" max="1031" width="9.5703125" style="5" bestFit="1" customWidth="1"/>
    <col min="1032" max="1032" width="13.5703125" style="5" customWidth="1"/>
    <col min="1033" max="1033" width="10.5703125" style="5" bestFit="1" customWidth="1"/>
    <col min="1034" max="1034" width="14.5703125" style="5" customWidth="1"/>
    <col min="1035" max="1281" width="8.85546875" style="5"/>
    <col min="1282" max="1282" width="15.28515625" style="5" customWidth="1"/>
    <col min="1283" max="1283" width="19.7109375" style="5" customWidth="1"/>
    <col min="1284" max="1284" width="89.28515625" style="5" customWidth="1"/>
    <col min="1285" max="1285" width="8.85546875" style="5"/>
    <col min="1286" max="1286" width="13.5703125" style="5" customWidth="1"/>
    <col min="1287" max="1287" width="9.5703125" style="5" bestFit="1" customWidth="1"/>
    <col min="1288" max="1288" width="13.5703125" style="5" customWidth="1"/>
    <col min="1289" max="1289" width="10.5703125" style="5" bestFit="1" customWidth="1"/>
    <col min="1290" max="1290" width="14.5703125" style="5" customWidth="1"/>
    <col min="1291" max="1537" width="8.85546875" style="5"/>
    <col min="1538" max="1538" width="15.28515625" style="5" customWidth="1"/>
    <col min="1539" max="1539" width="19.7109375" style="5" customWidth="1"/>
    <col min="1540" max="1540" width="89.28515625" style="5" customWidth="1"/>
    <col min="1541" max="1541" width="8.85546875" style="5"/>
    <col min="1542" max="1542" width="13.5703125" style="5" customWidth="1"/>
    <col min="1543" max="1543" width="9.5703125" style="5" bestFit="1" customWidth="1"/>
    <col min="1544" max="1544" width="13.5703125" style="5" customWidth="1"/>
    <col min="1545" max="1545" width="10.5703125" style="5" bestFit="1" customWidth="1"/>
    <col min="1546" max="1546" width="14.5703125" style="5" customWidth="1"/>
    <col min="1547" max="1793" width="8.85546875" style="5"/>
    <col min="1794" max="1794" width="15.28515625" style="5" customWidth="1"/>
    <col min="1795" max="1795" width="19.7109375" style="5" customWidth="1"/>
    <col min="1796" max="1796" width="89.28515625" style="5" customWidth="1"/>
    <col min="1797" max="1797" width="8.85546875" style="5"/>
    <col min="1798" max="1798" width="13.5703125" style="5" customWidth="1"/>
    <col min="1799" max="1799" width="9.5703125" style="5" bestFit="1" customWidth="1"/>
    <col min="1800" max="1800" width="13.5703125" style="5" customWidth="1"/>
    <col min="1801" max="1801" width="10.5703125" style="5" bestFit="1" customWidth="1"/>
    <col min="1802" max="1802" width="14.5703125" style="5" customWidth="1"/>
    <col min="1803" max="2049" width="8.85546875" style="5"/>
    <col min="2050" max="2050" width="15.28515625" style="5" customWidth="1"/>
    <col min="2051" max="2051" width="19.7109375" style="5" customWidth="1"/>
    <col min="2052" max="2052" width="89.28515625" style="5" customWidth="1"/>
    <col min="2053" max="2053" width="8.85546875" style="5"/>
    <col min="2054" max="2054" width="13.5703125" style="5" customWidth="1"/>
    <col min="2055" max="2055" width="9.5703125" style="5" bestFit="1" customWidth="1"/>
    <col min="2056" max="2056" width="13.5703125" style="5" customWidth="1"/>
    <col min="2057" max="2057" width="10.5703125" style="5" bestFit="1" customWidth="1"/>
    <col min="2058" max="2058" width="14.5703125" style="5" customWidth="1"/>
    <col min="2059" max="2305" width="8.85546875" style="5"/>
    <col min="2306" max="2306" width="15.28515625" style="5" customWidth="1"/>
    <col min="2307" max="2307" width="19.7109375" style="5" customWidth="1"/>
    <col min="2308" max="2308" width="89.28515625" style="5" customWidth="1"/>
    <col min="2309" max="2309" width="8.85546875" style="5"/>
    <col min="2310" max="2310" width="13.5703125" style="5" customWidth="1"/>
    <col min="2311" max="2311" width="9.5703125" style="5" bestFit="1" customWidth="1"/>
    <col min="2312" max="2312" width="13.5703125" style="5" customWidth="1"/>
    <col min="2313" max="2313" width="10.5703125" style="5" bestFit="1" customWidth="1"/>
    <col min="2314" max="2314" width="14.5703125" style="5" customWidth="1"/>
    <col min="2315" max="2561" width="8.85546875" style="5"/>
    <col min="2562" max="2562" width="15.28515625" style="5" customWidth="1"/>
    <col min="2563" max="2563" width="19.7109375" style="5" customWidth="1"/>
    <col min="2564" max="2564" width="89.28515625" style="5" customWidth="1"/>
    <col min="2565" max="2565" width="8.85546875" style="5"/>
    <col min="2566" max="2566" width="13.5703125" style="5" customWidth="1"/>
    <col min="2567" max="2567" width="9.5703125" style="5" bestFit="1" customWidth="1"/>
    <col min="2568" max="2568" width="13.5703125" style="5" customWidth="1"/>
    <col min="2569" max="2569" width="10.5703125" style="5" bestFit="1" customWidth="1"/>
    <col min="2570" max="2570" width="14.5703125" style="5" customWidth="1"/>
    <col min="2571" max="2817" width="8.85546875" style="5"/>
    <col min="2818" max="2818" width="15.28515625" style="5" customWidth="1"/>
    <col min="2819" max="2819" width="19.7109375" style="5" customWidth="1"/>
    <col min="2820" max="2820" width="89.28515625" style="5" customWidth="1"/>
    <col min="2821" max="2821" width="8.85546875" style="5"/>
    <col min="2822" max="2822" width="13.5703125" style="5" customWidth="1"/>
    <col min="2823" max="2823" width="9.5703125" style="5" bestFit="1" customWidth="1"/>
    <col min="2824" max="2824" width="13.5703125" style="5" customWidth="1"/>
    <col min="2825" max="2825" width="10.5703125" style="5" bestFit="1" customWidth="1"/>
    <col min="2826" max="2826" width="14.5703125" style="5" customWidth="1"/>
    <col min="2827" max="3073" width="8.85546875" style="5"/>
    <col min="3074" max="3074" width="15.28515625" style="5" customWidth="1"/>
    <col min="3075" max="3075" width="19.7109375" style="5" customWidth="1"/>
    <col min="3076" max="3076" width="89.28515625" style="5" customWidth="1"/>
    <col min="3077" max="3077" width="8.85546875" style="5"/>
    <col min="3078" max="3078" width="13.5703125" style="5" customWidth="1"/>
    <col min="3079" max="3079" width="9.5703125" style="5" bestFit="1" customWidth="1"/>
    <col min="3080" max="3080" width="13.5703125" style="5" customWidth="1"/>
    <col min="3081" max="3081" width="10.5703125" style="5" bestFit="1" customWidth="1"/>
    <col min="3082" max="3082" width="14.5703125" style="5" customWidth="1"/>
    <col min="3083" max="3329" width="8.85546875" style="5"/>
    <col min="3330" max="3330" width="15.28515625" style="5" customWidth="1"/>
    <col min="3331" max="3331" width="19.7109375" style="5" customWidth="1"/>
    <col min="3332" max="3332" width="89.28515625" style="5" customWidth="1"/>
    <col min="3333" max="3333" width="8.85546875" style="5"/>
    <col min="3334" max="3334" width="13.5703125" style="5" customWidth="1"/>
    <col min="3335" max="3335" width="9.5703125" style="5" bestFit="1" customWidth="1"/>
    <col min="3336" max="3336" width="13.5703125" style="5" customWidth="1"/>
    <col min="3337" max="3337" width="10.5703125" style="5" bestFit="1" customWidth="1"/>
    <col min="3338" max="3338" width="14.5703125" style="5" customWidth="1"/>
    <col min="3339" max="3585" width="8.85546875" style="5"/>
    <col min="3586" max="3586" width="15.28515625" style="5" customWidth="1"/>
    <col min="3587" max="3587" width="19.7109375" style="5" customWidth="1"/>
    <col min="3588" max="3588" width="89.28515625" style="5" customWidth="1"/>
    <col min="3589" max="3589" width="8.85546875" style="5"/>
    <col min="3590" max="3590" width="13.5703125" style="5" customWidth="1"/>
    <col min="3591" max="3591" width="9.5703125" style="5" bestFit="1" customWidth="1"/>
    <col min="3592" max="3592" width="13.5703125" style="5" customWidth="1"/>
    <col min="3593" max="3593" width="10.5703125" style="5" bestFit="1" customWidth="1"/>
    <col min="3594" max="3594" width="14.5703125" style="5" customWidth="1"/>
    <col min="3595" max="3841" width="8.85546875" style="5"/>
    <col min="3842" max="3842" width="15.28515625" style="5" customWidth="1"/>
    <col min="3843" max="3843" width="19.7109375" style="5" customWidth="1"/>
    <col min="3844" max="3844" width="89.28515625" style="5" customWidth="1"/>
    <col min="3845" max="3845" width="8.85546875" style="5"/>
    <col min="3846" max="3846" width="13.5703125" style="5" customWidth="1"/>
    <col min="3847" max="3847" width="9.5703125" style="5" bestFit="1" customWidth="1"/>
    <col min="3848" max="3848" width="13.5703125" style="5" customWidth="1"/>
    <col min="3849" max="3849" width="10.5703125" style="5" bestFit="1" customWidth="1"/>
    <col min="3850" max="3850" width="14.5703125" style="5" customWidth="1"/>
    <col min="3851" max="4097" width="8.85546875" style="5"/>
    <col min="4098" max="4098" width="15.28515625" style="5" customWidth="1"/>
    <col min="4099" max="4099" width="19.7109375" style="5" customWidth="1"/>
    <col min="4100" max="4100" width="89.28515625" style="5" customWidth="1"/>
    <col min="4101" max="4101" width="8.85546875" style="5"/>
    <col min="4102" max="4102" width="13.5703125" style="5" customWidth="1"/>
    <col min="4103" max="4103" width="9.5703125" style="5" bestFit="1" customWidth="1"/>
    <col min="4104" max="4104" width="13.5703125" style="5" customWidth="1"/>
    <col min="4105" max="4105" width="10.5703125" style="5" bestFit="1" customWidth="1"/>
    <col min="4106" max="4106" width="14.5703125" style="5" customWidth="1"/>
    <col min="4107" max="4353" width="8.85546875" style="5"/>
    <col min="4354" max="4354" width="15.28515625" style="5" customWidth="1"/>
    <col min="4355" max="4355" width="19.7109375" style="5" customWidth="1"/>
    <col min="4356" max="4356" width="89.28515625" style="5" customWidth="1"/>
    <col min="4357" max="4357" width="8.85546875" style="5"/>
    <col min="4358" max="4358" width="13.5703125" style="5" customWidth="1"/>
    <col min="4359" max="4359" width="9.5703125" style="5" bestFit="1" customWidth="1"/>
    <col min="4360" max="4360" width="13.5703125" style="5" customWidth="1"/>
    <col min="4361" max="4361" width="10.5703125" style="5" bestFit="1" customWidth="1"/>
    <col min="4362" max="4362" width="14.5703125" style="5" customWidth="1"/>
    <col min="4363" max="4609" width="8.85546875" style="5"/>
    <col min="4610" max="4610" width="15.28515625" style="5" customWidth="1"/>
    <col min="4611" max="4611" width="19.7109375" style="5" customWidth="1"/>
    <col min="4612" max="4612" width="89.28515625" style="5" customWidth="1"/>
    <col min="4613" max="4613" width="8.85546875" style="5"/>
    <col min="4614" max="4614" width="13.5703125" style="5" customWidth="1"/>
    <col min="4615" max="4615" width="9.5703125" style="5" bestFit="1" customWidth="1"/>
    <col min="4616" max="4616" width="13.5703125" style="5" customWidth="1"/>
    <col min="4617" max="4617" width="10.5703125" style="5" bestFit="1" customWidth="1"/>
    <col min="4618" max="4618" width="14.5703125" style="5" customWidth="1"/>
    <col min="4619" max="4865" width="8.85546875" style="5"/>
    <col min="4866" max="4866" width="15.28515625" style="5" customWidth="1"/>
    <col min="4867" max="4867" width="19.7109375" style="5" customWidth="1"/>
    <col min="4868" max="4868" width="89.28515625" style="5" customWidth="1"/>
    <col min="4869" max="4869" width="8.85546875" style="5"/>
    <col min="4870" max="4870" width="13.5703125" style="5" customWidth="1"/>
    <col min="4871" max="4871" width="9.5703125" style="5" bestFit="1" customWidth="1"/>
    <col min="4872" max="4872" width="13.5703125" style="5" customWidth="1"/>
    <col min="4873" max="4873" width="10.5703125" style="5" bestFit="1" customWidth="1"/>
    <col min="4874" max="4874" width="14.5703125" style="5" customWidth="1"/>
    <col min="4875" max="5121" width="8.85546875" style="5"/>
    <col min="5122" max="5122" width="15.28515625" style="5" customWidth="1"/>
    <col min="5123" max="5123" width="19.7109375" style="5" customWidth="1"/>
    <col min="5124" max="5124" width="89.28515625" style="5" customWidth="1"/>
    <col min="5125" max="5125" width="8.85546875" style="5"/>
    <col min="5126" max="5126" width="13.5703125" style="5" customWidth="1"/>
    <col min="5127" max="5127" width="9.5703125" style="5" bestFit="1" customWidth="1"/>
    <col min="5128" max="5128" width="13.5703125" style="5" customWidth="1"/>
    <col min="5129" max="5129" width="10.5703125" style="5" bestFit="1" customWidth="1"/>
    <col min="5130" max="5130" width="14.5703125" style="5" customWidth="1"/>
    <col min="5131" max="5377" width="8.85546875" style="5"/>
    <col min="5378" max="5378" width="15.28515625" style="5" customWidth="1"/>
    <col min="5379" max="5379" width="19.7109375" style="5" customWidth="1"/>
    <col min="5380" max="5380" width="89.28515625" style="5" customWidth="1"/>
    <col min="5381" max="5381" width="8.85546875" style="5"/>
    <col min="5382" max="5382" width="13.5703125" style="5" customWidth="1"/>
    <col min="5383" max="5383" width="9.5703125" style="5" bestFit="1" customWidth="1"/>
    <col min="5384" max="5384" width="13.5703125" style="5" customWidth="1"/>
    <col min="5385" max="5385" width="10.5703125" style="5" bestFit="1" customWidth="1"/>
    <col min="5386" max="5386" width="14.5703125" style="5" customWidth="1"/>
    <col min="5387" max="5633" width="8.85546875" style="5"/>
    <col min="5634" max="5634" width="15.28515625" style="5" customWidth="1"/>
    <col min="5635" max="5635" width="19.7109375" style="5" customWidth="1"/>
    <col min="5636" max="5636" width="89.28515625" style="5" customWidth="1"/>
    <col min="5637" max="5637" width="8.85546875" style="5"/>
    <col min="5638" max="5638" width="13.5703125" style="5" customWidth="1"/>
    <col min="5639" max="5639" width="9.5703125" style="5" bestFit="1" customWidth="1"/>
    <col min="5640" max="5640" width="13.5703125" style="5" customWidth="1"/>
    <col min="5641" max="5641" width="10.5703125" style="5" bestFit="1" customWidth="1"/>
    <col min="5642" max="5642" width="14.5703125" style="5" customWidth="1"/>
    <col min="5643" max="5889" width="8.85546875" style="5"/>
    <col min="5890" max="5890" width="15.28515625" style="5" customWidth="1"/>
    <col min="5891" max="5891" width="19.7109375" style="5" customWidth="1"/>
    <col min="5892" max="5892" width="89.28515625" style="5" customWidth="1"/>
    <col min="5893" max="5893" width="8.85546875" style="5"/>
    <col min="5894" max="5894" width="13.5703125" style="5" customWidth="1"/>
    <col min="5895" max="5895" width="9.5703125" style="5" bestFit="1" customWidth="1"/>
    <col min="5896" max="5896" width="13.5703125" style="5" customWidth="1"/>
    <col min="5897" max="5897" width="10.5703125" style="5" bestFit="1" customWidth="1"/>
    <col min="5898" max="5898" width="14.5703125" style="5" customWidth="1"/>
    <col min="5899" max="6145" width="8.85546875" style="5"/>
    <col min="6146" max="6146" width="15.28515625" style="5" customWidth="1"/>
    <col min="6147" max="6147" width="19.7109375" style="5" customWidth="1"/>
    <col min="6148" max="6148" width="89.28515625" style="5" customWidth="1"/>
    <col min="6149" max="6149" width="8.85546875" style="5"/>
    <col min="6150" max="6150" width="13.5703125" style="5" customWidth="1"/>
    <col min="6151" max="6151" width="9.5703125" style="5" bestFit="1" customWidth="1"/>
    <col min="6152" max="6152" width="13.5703125" style="5" customWidth="1"/>
    <col min="6153" max="6153" width="10.5703125" style="5" bestFit="1" customWidth="1"/>
    <col min="6154" max="6154" width="14.5703125" style="5" customWidth="1"/>
    <col min="6155" max="6401" width="8.85546875" style="5"/>
    <col min="6402" max="6402" width="15.28515625" style="5" customWidth="1"/>
    <col min="6403" max="6403" width="19.7109375" style="5" customWidth="1"/>
    <col min="6404" max="6404" width="89.28515625" style="5" customWidth="1"/>
    <col min="6405" max="6405" width="8.85546875" style="5"/>
    <col min="6406" max="6406" width="13.5703125" style="5" customWidth="1"/>
    <col min="6407" max="6407" width="9.5703125" style="5" bestFit="1" customWidth="1"/>
    <col min="6408" max="6408" width="13.5703125" style="5" customWidth="1"/>
    <col min="6409" max="6409" width="10.5703125" style="5" bestFit="1" customWidth="1"/>
    <col min="6410" max="6410" width="14.5703125" style="5" customWidth="1"/>
    <col min="6411" max="6657" width="8.85546875" style="5"/>
    <col min="6658" max="6658" width="15.28515625" style="5" customWidth="1"/>
    <col min="6659" max="6659" width="19.7109375" style="5" customWidth="1"/>
    <col min="6660" max="6660" width="89.28515625" style="5" customWidth="1"/>
    <col min="6661" max="6661" width="8.85546875" style="5"/>
    <col min="6662" max="6662" width="13.5703125" style="5" customWidth="1"/>
    <col min="6663" max="6663" width="9.5703125" style="5" bestFit="1" customWidth="1"/>
    <col min="6664" max="6664" width="13.5703125" style="5" customWidth="1"/>
    <col min="6665" max="6665" width="10.5703125" style="5" bestFit="1" customWidth="1"/>
    <col min="6666" max="6666" width="14.5703125" style="5" customWidth="1"/>
    <col min="6667" max="6913" width="8.85546875" style="5"/>
    <col min="6914" max="6914" width="15.28515625" style="5" customWidth="1"/>
    <col min="6915" max="6915" width="19.7109375" style="5" customWidth="1"/>
    <col min="6916" max="6916" width="89.28515625" style="5" customWidth="1"/>
    <col min="6917" max="6917" width="8.85546875" style="5"/>
    <col min="6918" max="6918" width="13.5703125" style="5" customWidth="1"/>
    <col min="6919" max="6919" width="9.5703125" style="5" bestFit="1" customWidth="1"/>
    <col min="6920" max="6920" width="13.5703125" style="5" customWidth="1"/>
    <col min="6921" max="6921" width="10.5703125" style="5" bestFit="1" customWidth="1"/>
    <col min="6922" max="6922" width="14.5703125" style="5" customWidth="1"/>
    <col min="6923" max="7169" width="8.85546875" style="5"/>
    <col min="7170" max="7170" width="15.28515625" style="5" customWidth="1"/>
    <col min="7171" max="7171" width="19.7109375" style="5" customWidth="1"/>
    <col min="7172" max="7172" width="89.28515625" style="5" customWidth="1"/>
    <col min="7173" max="7173" width="8.85546875" style="5"/>
    <col min="7174" max="7174" width="13.5703125" style="5" customWidth="1"/>
    <col min="7175" max="7175" width="9.5703125" style="5" bestFit="1" customWidth="1"/>
    <col min="7176" max="7176" width="13.5703125" style="5" customWidth="1"/>
    <col min="7177" max="7177" width="10.5703125" style="5" bestFit="1" customWidth="1"/>
    <col min="7178" max="7178" width="14.5703125" style="5" customWidth="1"/>
    <col min="7179" max="7425" width="8.85546875" style="5"/>
    <col min="7426" max="7426" width="15.28515625" style="5" customWidth="1"/>
    <col min="7427" max="7427" width="19.7109375" style="5" customWidth="1"/>
    <col min="7428" max="7428" width="89.28515625" style="5" customWidth="1"/>
    <col min="7429" max="7429" width="8.85546875" style="5"/>
    <col min="7430" max="7430" width="13.5703125" style="5" customWidth="1"/>
    <col min="7431" max="7431" width="9.5703125" style="5" bestFit="1" customWidth="1"/>
    <col min="7432" max="7432" width="13.5703125" style="5" customWidth="1"/>
    <col min="7433" max="7433" width="10.5703125" style="5" bestFit="1" customWidth="1"/>
    <col min="7434" max="7434" width="14.5703125" style="5" customWidth="1"/>
    <col min="7435" max="7681" width="8.85546875" style="5"/>
    <col min="7682" max="7682" width="15.28515625" style="5" customWidth="1"/>
    <col min="7683" max="7683" width="19.7109375" style="5" customWidth="1"/>
    <col min="7684" max="7684" width="89.28515625" style="5" customWidth="1"/>
    <col min="7685" max="7685" width="8.85546875" style="5"/>
    <col min="7686" max="7686" width="13.5703125" style="5" customWidth="1"/>
    <col min="7687" max="7687" width="9.5703125" style="5" bestFit="1" customWidth="1"/>
    <col min="7688" max="7688" width="13.5703125" style="5" customWidth="1"/>
    <col min="7689" max="7689" width="10.5703125" style="5" bestFit="1" customWidth="1"/>
    <col min="7690" max="7690" width="14.5703125" style="5" customWidth="1"/>
    <col min="7691" max="7937" width="8.85546875" style="5"/>
    <col min="7938" max="7938" width="15.28515625" style="5" customWidth="1"/>
    <col min="7939" max="7939" width="19.7109375" style="5" customWidth="1"/>
    <col min="7940" max="7940" width="89.28515625" style="5" customWidth="1"/>
    <col min="7941" max="7941" width="8.85546875" style="5"/>
    <col min="7942" max="7942" width="13.5703125" style="5" customWidth="1"/>
    <col min="7943" max="7943" width="9.5703125" style="5" bestFit="1" customWidth="1"/>
    <col min="7944" max="7944" width="13.5703125" style="5" customWidth="1"/>
    <col min="7945" max="7945" width="10.5703125" style="5" bestFit="1" customWidth="1"/>
    <col min="7946" max="7946" width="14.5703125" style="5" customWidth="1"/>
    <col min="7947" max="8193" width="8.85546875" style="5"/>
    <col min="8194" max="8194" width="15.28515625" style="5" customWidth="1"/>
    <col min="8195" max="8195" width="19.7109375" style="5" customWidth="1"/>
    <col min="8196" max="8196" width="89.28515625" style="5" customWidth="1"/>
    <col min="8197" max="8197" width="8.85546875" style="5"/>
    <col min="8198" max="8198" width="13.5703125" style="5" customWidth="1"/>
    <col min="8199" max="8199" width="9.5703125" style="5" bestFit="1" customWidth="1"/>
    <col min="8200" max="8200" width="13.5703125" style="5" customWidth="1"/>
    <col min="8201" max="8201" width="10.5703125" style="5" bestFit="1" customWidth="1"/>
    <col min="8202" max="8202" width="14.5703125" style="5" customWidth="1"/>
    <col min="8203" max="8449" width="8.85546875" style="5"/>
    <col min="8450" max="8450" width="15.28515625" style="5" customWidth="1"/>
    <col min="8451" max="8451" width="19.7109375" style="5" customWidth="1"/>
    <col min="8452" max="8452" width="89.28515625" style="5" customWidth="1"/>
    <col min="8453" max="8453" width="8.85546875" style="5"/>
    <col min="8454" max="8454" width="13.5703125" style="5" customWidth="1"/>
    <col min="8455" max="8455" width="9.5703125" style="5" bestFit="1" customWidth="1"/>
    <col min="8456" max="8456" width="13.5703125" style="5" customWidth="1"/>
    <col min="8457" max="8457" width="10.5703125" style="5" bestFit="1" customWidth="1"/>
    <col min="8458" max="8458" width="14.5703125" style="5" customWidth="1"/>
    <col min="8459" max="8705" width="8.85546875" style="5"/>
    <col min="8706" max="8706" width="15.28515625" style="5" customWidth="1"/>
    <col min="8707" max="8707" width="19.7109375" style="5" customWidth="1"/>
    <col min="8708" max="8708" width="89.28515625" style="5" customWidth="1"/>
    <col min="8709" max="8709" width="8.85546875" style="5"/>
    <col min="8710" max="8710" width="13.5703125" style="5" customWidth="1"/>
    <col min="8711" max="8711" width="9.5703125" style="5" bestFit="1" customWidth="1"/>
    <col min="8712" max="8712" width="13.5703125" style="5" customWidth="1"/>
    <col min="8713" max="8713" width="10.5703125" style="5" bestFit="1" customWidth="1"/>
    <col min="8714" max="8714" width="14.5703125" style="5" customWidth="1"/>
    <col min="8715" max="8961" width="8.85546875" style="5"/>
    <col min="8962" max="8962" width="15.28515625" style="5" customWidth="1"/>
    <col min="8963" max="8963" width="19.7109375" style="5" customWidth="1"/>
    <col min="8964" max="8964" width="89.28515625" style="5" customWidth="1"/>
    <col min="8965" max="8965" width="8.85546875" style="5"/>
    <col min="8966" max="8966" width="13.5703125" style="5" customWidth="1"/>
    <col min="8967" max="8967" width="9.5703125" style="5" bestFit="1" customWidth="1"/>
    <col min="8968" max="8968" width="13.5703125" style="5" customWidth="1"/>
    <col min="8969" max="8969" width="10.5703125" style="5" bestFit="1" customWidth="1"/>
    <col min="8970" max="8970" width="14.5703125" style="5" customWidth="1"/>
    <col min="8971" max="9217" width="8.85546875" style="5"/>
    <col min="9218" max="9218" width="15.28515625" style="5" customWidth="1"/>
    <col min="9219" max="9219" width="19.7109375" style="5" customWidth="1"/>
    <col min="9220" max="9220" width="89.28515625" style="5" customWidth="1"/>
    <col min="9221" max="9221" width="8.85546875" style="5"/>
    <col min="9222" max="9222" width="13.5703125" style="5" customWidth="1"/>
    <col min="9223" max="9223" width="9.5703125" style="5" bestFit="1" customWidth="1"/>
    <col min="9224" max="9224" width="13.5703125" style="5" customWidth="1"/>
    <col min="9225" max="9225" width="10.5703125" style="5" bestFit="1" customWidth="1"/>
    <col min="9226" max="9226" width="14.5703125" style="5" customWidth="1"/>
    <col min="9227" max="9473" width="8.85546875" style="5"/>
    <col min="9474" max="9474" width="15.28515625" style="5" customWidth="1"/>
    <col min="9475" max="9475" width="19.7109375" style="5" customWidth="1"/>
    <col min="9476" max="9476" width="89.28515625" style="5" customWidth="1"/>
    <col min="9477" max="9477" width="8.85546875" style="5"/>
    <col min="9478" max="9478" width="13.5703125" style="5" customWidth="1"/>
    <col min="9479" max="9479" width="9.5703125" style="5" bestFit="1" customWidth="1"/>
    <col min="9480" max="9480" width="13.5703125" style="5" customWidth="1"/>
    <col min="9481" max="9481" width="10.5703125" style="5" bestFit="1" customWidth="1"/>
    <col min="9482" max="9482" width="14.5703125" style="5" customWidth="1"/>
    <col min="9483" max="9729" width="8.85546875" style="5"/>
    <col min="9730" max="9730" width="15.28515625" style="5" customWidth="1"/>
    <col min="9731" max="9731" width="19.7109375" style="5" customWidth="1"/>
    <col min="9732" max="9732" width="89.28515625" style="5" customWidth="1"/>
    <col min="9733" max="9733" width="8.85546875" style="5"/>
    <col min="9734" max="9734" width="13.5703125" style="5" customWidth="1"/>
    <col min="9735" max="9735" width="9.5703125" style="5" bestFit="1" customWidth="1"/>
    <col min="9736" max="9736" width="13.5703125" style="5" customWidth="1"/>
    <col min="9737" max="9737" width="10.5703125" style="5" bestFit="1" customWidth="1"/>
    <col min="9738" max="9738" width="14.5703125" style="5" customWidth="1"/>
    <col min="9739" max="9985" width="8.85546875" style="5"/>
    <col min="9986" max="9986" width="15.28515625" style="5" customWidth="1"/>
    <col min="9987" max="9987" width="19.7109375" style="5" customWidth="1"/>
    <col min="9988" max="9988" width="89.28515625" style="5" customWidth="1"/>
    <col min="9989" max="9989" width="8.85546875" style="5"/>
    <col min="9990" max="9990" width="13.5703125" style="5" customWidth="1"/>
    <col min="9991" max="9991" width="9.5703125" style="5" bestFit="1" customWidth="1"/>
    <col min="9992" max="9992" width="13.5703125" style="5" customWidth="1"/>
    <col min="9993" max="9993" width="10.5703125" style="5" bestFit="1" customWidth="1"/>
    <col min="9994" max="9994" width="14.5703125" style="5" customWidth="1"/>
    <col min="9995" max="10241" width="8.85546875" style="5"/>
    <col min="10242" max="10242" width="15.28515625" style="5" customWidth="1"/>
    <col min="10243" max="10243" width="19.7109375" style="5" customWidth="1"/>
    <col min="10244" max="10244" width="89.28515625" style="5" customWidth="1"/>
    <col min="10245" max="10245" width="8.85546875" style="5"/>
    <col min="10246" max="10246" width="13.5703125" style="5" customWidth="1"/>
    <col min="10247" max="10247" width="9.5703125" style="5" bestFit="1" customWidth="1"/>
    <col min="10248" max="10248" width="13.5703125" style="5" customWidth="1"/>
    <col min="10249" max="10249" width="10.5703125" style="5" bestFit="1" customWidth="1"/>
    <col min="10250" max="10250" width="14.5703125" style="5" customWidth="1"/>
    <col min="10251" max="10497" width="8.85546875" style="5"/>
    <col min="10498" max="10498" width="15.28515625" style="5" customWidth="1"/>
    <col min="10499" max="10499" width="19.7109375" style="5" customWidth="1"/>
    <col min="10500" max="10500" width="89.28515625" style="5" customWidth="1"/>
    <col min="10501" max="10501" width="8.85546875" style="5"/>
    <col min="10502" max="10502" width="13.5703125" style="5" customWidth="1"/>
    <col min="10503" max="10503" width="9.5703125" style="5" bestFit="1" customWidth="1"/>
    <col min="10504" max="10504" width="13.5703125" style="5" customWidth="1"/>
    <col min="10505" max="10505" width="10.5703125" style="5" bestFit="1" customWidth="1"/>
    <col min="10506" max="10506" width="14.5703125" style="5" customWidth="1"/>
    <col min="10507" max="10753" width="8.85546875" style="5"/>
    <col min="10754" max="10754" width="15.28515625" style="5" customWidth="1"/>
    <col min="10755" max="10755" width="19.7109375" style="5" customWidth="1"/>
    <col min="10756" max="10756" width="89.28515625" style="5" customWidth="1"/>
    <col min="10757" max="10757" width="8.85546875" style="5"/>
    <col min="10758" max="10758" width="13.5703125" style="5" customWidth="1"/>
    <col min="10759" max="10759" width="9.5703125" style="5" bestFit="1" customWidth="1"/>
    <col min="10760" max="10760" width="13.5703125" style="5" customWidth="1"/>
    <col min="10761" max="10761" width="10.5703125" style="5" bestFit="1" customWidth="1"/>
    <col min="10762" max="10762" width="14.5703125" style="5" customWidth="1"/>
    <col min="10763" max="11009" width="8.85546875" style="5"/>
    <col min="11010" max="11010" width="15.28515625" style="5" customWidth="1"/>
    <col min="11011" max="11011" width="19.7109375" style="5" customWidth="1"/>
    <col min="11012" max="11012" width="89.28515625" style="5" customWidth="1"/>
    <col min="11013" max="11013" width="8.85546875" style="5"/>
    <col min="11014" max="11014" width="13.5703125" style="5" customWidth="1"/>
    <col min="11015" max="11015" width="9.5703125" style="5" bestFit="1" customWidth="1"/>
    <col min="11016" max="11016" width="13.5703125" style="5" customWidth="1"/>
    <col min="11017" max="11017" width="10.5703125" style="5" bestFit="1" customWidth="1"/>
    <col min="11018" max="11018" width="14.5703125" style="5" customWidth="1"/>
    <col min="11019" max="11265" width="8.85546875" style="5"/>
    <col min="11266" max="11266" width="15.28515625" style="5" customWidth="1"/>
    <col min="11267" max="11267" width="19.7109375" style="5" customWidth="1"/>
    <col min="11268" max="11268" width="89.28515625" style="5" customWidth="1"/>
    <col min="11269" max="11269" width="8.85546875" style="5"/>
    <col min="11270" max="11270" width="13.5703125" style="5" customWidth="1"/>
    <col min="11271" max="11271" width="9.5703125" style="5" bestFit="1" customWidth="1"/>
    <col min="11272" max="11272" width="13.5703125" style="5" customWidth="1"/>
    <col min="11273" max="11273" width="10.5703125" style="5" bestFit="1" customWidth="1"/>
    <col min="11274" max="11274" width="14.5703125" style="5" customWidth="1"/>
    <col min="11275" max="11521" width="8.85546875" style="5"/>
    <col min="11522" max="11522" width="15.28515625" style="5" customWidth="1"/>
    <col min="11523" max="11523" width="19.7109375" style="5" customWidth="1"/>
    <col min="11524" max="11524" width="89.28515625" style="5" customWidth="1"/>
    <col min="11525" max="11525" width="8.85546875" style="5"/>
    <col min="11526" max="11526" width="13.5703125" style="5" customWidth="1"/>
    <col min="11527" max="11527" width="9.5703125" style="5" bestFit="1" customWidth="1"/>
    <col min="11528" max="11528" width="13.5703125" style="5" customWidth="1"/>
    <col min="11529" max="11529" width="10.5703125" style="5" bestFit="1" customWidth="1"/>
    <col min="11530" max="11530" width="14.5703125" style="5" customWidth="1"/>
    <col min="11531" max="11777" width="8.85546875" style="5"/>
    <col min="11778" max="11778" width="15.28515625" style="5" customWidth="1"/>
    <col min="11779" max="11779" width="19.7109375" style="5" customWidth="1"/>
    <col min="11780" max="11780" width="89.28515625" style="5" customWidth="1"/>
    <col min="11781" max="11781" width="8.85546875" style="5"/>
    <col min="11782" max="11782" width="13.5703125" style="5" customWidth="1"/>
    <col min="11783" max="11783" width="9.5703125" style="5" bestFit="1" customWidth="1"/>
    <col min="11784" max="11784" width="13.5703125" style="5" customWidth="1"/>
    <col min="11785" max="11785" width="10.5703125" style="5" bestFit="1" customWidth="1"/>
    <col min="11786" max="11786" width="14.5703125" style="5" customWidth="1"/>
    <col min="11787" max="12033" width="8.85546875" style="5"/>
    <col min="12034" max="12034" width="15.28515625" style="5" customWidth="1"/>
    <col min="12035" max="12035" width="19.7109375" style="5" customWidth="1"/>
    <col min="12036" max="12036" width="89.28515625" style="5" customWidth="1"/>
    <col min="12037" max="12037" width="8.85546875" style="5"/>
    <col min="12038" max="12038" width="13.5703125" style="5" customWidth="1"/>
    <col min="12039" max="12039" width="9.5703125" style="5" bestFit="1" customWidth="1"/>
    <col min="12040" max="12040" width="13.5703125" style="5" customWidth="1"/>
    <col min="12041" max="12041" width="10.5703125" style="5" bestFit="1" customWidth="1"/>
    <col min="12042" max="12042" width="14.5703125" style="5" customWidth="1"/>
    <col min="12043" max="12289" width="8.85546875" style="5"/>
    <col min="12290" max="12290" width="15.28515625" style="5" customWidth="1"/>
    <col min="12291" max="12291" width="19.7109375" style="5" customWidth="1"/>
    <col min="12292" max="12292" width="89.28515625" style="5" customWidth="1"/>
    <col min="12293" max="12293" width="8.85546875" style="5"/>
    <col min="12294" max="12294" width="13.5703125" style="5" customWidth="1"/>
    <col min="12295" max="12295" width="9.5703125" style="5" bestFit="1" customWidth="1"/>
    <col min="12296" max="12296" width="13.5703125" style="5" customWidth="1"/>
    <col min="12297" max="12297" width="10.5703125" style="5" bestFit="1" customWidth="1"/>
    <col min="12298" max="12298" width="14.5703125" style="5" customWidth="1"/>
    <col min="12299" max="12545" width="8.85546875" style="5"/>
    <col min="12546" max="12546" width="15.28515625" style="5" customWidth="1"/>
    <col min="12547" max="12547" width="19.7109375" style="5" customWidth="1"/>
    <col min="12548" max="12548" width="89.28515625" style="5" customWidth="1"/>
    <col min="12549" max="12549" width="8.85546875" style="5"/>
    <col min="12550" max="12550" width="13.5703125" style="5" customWidth="1"/>
    <col min="12551" max="12551" width="9.5703125" style="5" bestFit="1" customWidth="1"/>
    <col min="12552" max="12552" width="13.5703125" style="5" customWidth="1"/>
    <col min="12553" max="12553" width="10.5703125" style="5" bestFit="1" customWidth="1"/>
    <col min="12554" max="12554" width="14.5703125" style="5" customWidth="1"/>
    <col min="12555" max="12801" width="8.85546875" style="5"/>
    <col min="12802" max="12802" width="15.28515625" style="5" customWidth="1"/>
    <col min="12803" max="12803" width="19.7109375" style="5" customWidth="1"/>
    <col min="12804" max="12804" width="89.28515625" style="5" customWidth="1"/>
    <col min="12805" max="12805" width="8.85546875" style="5"/>
    <col min="12806" max="12806" width="13.5703125" style="5" customWidth="1"/>
    <col min="12807" max="12807" width="9.5703125" style="5" bestFit="1" customWidth="1"/>
    <col min="12808" max="12808" width="13.5703125" style="5" customWidth="1"/>
    <col min="12809" max="12809" width="10.5703125" style="5" bestFit="1" customWidth="1"/>
    <col min="12810" max="12810" width="14.5703125" style="5" customWidth="1"/>
    <col min="12811" max="13057" width="8.85546875" style="5"/>
    <col min="13058" max="13058" width="15.28515625" style="5" customWidth="1"/>
    <col min="13059" max="13059" width="19.7109375" style="5" customWidth="1"/>
    <col min="13060" max="13060" width="89.28515625" style="5" customWidth="1"/>
    <col min="13061" max="13061" width="8.85546875" style="5"/>
    <col min="13062" max="13062" width="13.5703125" style="5" customWidth="1"/>
    <col min="13063" max="13063" width="9.5703125" style="5" bestFit="1" customWidth="1"/>
    <col min="13064" max="13064" width="13.5703125" style="5" customWidth="1"/>
    <col min="13065" max="13065" width="10.5703125" style="5" bestFit="1" customWidth="1"/>
    <col min="13066" max="13066" width="14.5703125" style="5" customWidth="1"/>
    <col min="13067" max="13313" width="8.85546875" style="5"/>
    <col min="13314" max="13314" width="15.28515625" style="5" customWidth="1"/>
    <col min="13315" max="13315" width="19.7109375" style="5" customWidth="1"/>
    <col min="13316" max="13316" width="89.28515625" style="5" customWidth="1"/>
    <col min="13317" max="13317" width="8.85546875" style="5"/>
    <col min="13318" max="13318" width="13.5703125" style="5" customWidth="1"/>
    <col min="13319" max="13319" width="9.5703125" style="5" bestFit="1" customWidth="1"/>
    <col min="13320" max="13320" width="13.5703125" style="5" customWidth="1"/>
    <col min="13321" max="13321" width="10.5703125" style="5" bestFit="1" customWidth="1"/>
    <col min="13322" max="13322" width="14.5703125" style="5" customWidth="1"/>
    <col min="13323" max="13569" width="8.85546875" style="5"/>
    <col min="13570" max="13570" width="15.28515625" style="5" customWidth="1"/>
    <col min="13571" max="13571" width="19.7109375" style="5" customWidth="1"/>
    <col min="13572" max="13572" width="89.28515625" style="5" customWidth="1"/>
    <col min="13573" max="13573" width="8.85546875" style="5"/>
    <col min="13574" max="13574" width="13.5703125" style="5" customWidth="1"/>
    <col min="13575" max="13575" width="9.5703125" style="5" bestFit="1" customWidth="1"/>
    <col min="13576" max="13576" width="13.5703125" style="5" customWidth="1"/>
    <col min="13577" max="13577" width="10.5703125" style="5" bestFit="1" customWidth="1"/>
    <col min="13578" max="13578" width="14.5703125" style="5" customWidth="1"/>
    <col min="13579" max="13825" width="8.85546875" style="5"/>
    <col min="13826" max="13826" width="15.28515625" style="5" customWidth="1"/>
    <col min="13827" max="13827" width="19.7109375" style="5" customWidth="1"/>
    <col min="13828" max="13828" width="89.28515625" style="5" customWidth="1"/>
    <col min="13829" max="13829" width="8.85546875" style="5"/>
    <col min="13830" max="13830" width="13.5703125" style="5" customWidth="1"/>
    <col min="13831" max="13831" width="9.5703125" style="5" bestFit="1" customWidth="1"/>
    <col min="13832" max="13832" width="13.5703125" style="5" customWidth="1"/>
    <col min="13833" max="13833" width="10.5703125" style="5" bestFit="1" customWidth="1"/>
    <col min="13834" max="13834" width="14.5703125" style="5" customWidth="1"/>
    <col min="13835" max="14081" width="8.85546875" style="5"/>
    <col min="14082" max="14082" width="15.28515625" style="5" customWidth="1"/>
    <col min="14083" max="14083" width="19.7109375" style="5" customWidth="1"/>
    <col min="14084" max="14084" width="89.28515625" style="5" customWidth="1"/>
    <col min="14085" max="14085" width="8.85546875" style="5"/>
    <col min="14086" max="14086" width="13.5703125" style="5" customWidth="1"/>
    <col min="14087" max="14087" width="9.5703125" style="5" bestFit="1" customWidth="1"/>
    <col min="14088" max="14088" width="13.5703125" style="5" customWidth="1"/>
    <col min="14089" max="14089" width="10.5703125" style="5" bestFit="1" customWidth="1"/>
    <col min="14090" max="14090" width="14.5703125" style="5" customWidth="1"/>
    <col min="14091" max="14337" width="8.85546875" style="5"/>
    <col min="14338" max="14338" width="15.28515625" style="5" customWidth="1"/>
    <col min="14339" max="14339" width="19.7109375" style="5" customWidth="1"/>
    <col min="14340" max="14340" width="89.28515625" style="5" customWidth="1"/>
    <col min="14341" max="14341" width="8.85546875" style="5"/>
    <col min="14342" max="14342" width="13.5703125" style="5" customWidth="1"/>
    <col min="14343" max="14343" width="9.5703125" style="5" bestFit="1" customWidth="1"/>
    <col min="14344" max="14344" width="13.5703125" style="5" customWidth="1"/>
    <col min="14345" max="14345" width="10.5703125" style="5" bestFit="1" customWidth="1"/>
    <col min="14346" max="14346" width="14.5703125" style="5" customWidth="1"/>
    <col min="14347" max="14593" width="8.85546875" style="5"/>
    <col min="14594" max="14594" width="15.28515625" style="5" customWidth="1"/>
    <col min="14595" max="14595" width="19.7109375" style="5" customWidth="1"/>
    <col min="14596" max="14596" width="89.28515625" style="5" customWidth="1"/>
    <col min="14597" max="14597" width="8.85546875" style="5"/>
    <col min="14598" max="14598" width="13.5703125" style="5" customWidth="1"/>
    <col min="14599" max="14599" width="9.5703125" style="5" bestFit="1" customWidth="1"/>
    <col min="14600" max="14600" width="13.5703125" style="5" customWidth="1"/>
    <col min="14601" max="14601" width="10.5703125" style="5" bestFit="1" customWidth="1"/>
    <col min="14602" max="14602" width="14.5703125" style="5" customWidth="1"/>
    <col min="14603" max="14849" width="8.85546875" style="5"/>
    <col min="14850" max="14850" width="15.28515625" style="5" customWidth="1"/>
    <col min="14851" max="14851" width="19.7109375" style="5" customWidth="1"/>
    <col min="14852" max="14852" width="89.28515625" style="5" customWidth="1"/>
    <col min="14853" max="14853" width="8.85546875" style="5"/>
    <col min="14854" max="14854" width="13.5703125" style="5" customWidth="1"/>
    <col min="14855" max="14855" width="9.5703125" style="5" bestFit="1" customWidth="1"/>
    <col min="14856" max="14856" width="13.5703125" style="5" customWidth="1"/>
    <col min="14857" max="14857" width="10.5703125" style="5" bestFit="1" customWidth="1"/>
    <col min="14858" max="14858" width="14.5703125" style="5" customWidth="1"/>
    <col min="14859" max="15105" width="8.85546875" style="5"/>
    <col min="15106" max="15106" width="15.28515625" style="5" customWidth="1"/>
    <col min="15107" max="15107" width="19.7109375" style="5" customWidth="1"/>
    <col min="15108" max="15108" width="89.28515625" style="5" customWidth="1"/>
    <col min="15109" max="15109" width="8.85546875" style="5"/>
    <col min="15110" max="15110" width="13.5703125" style="5" customWidth="1"/>
    <col min="15111" max="15111" width="9.5703125" style="5" bestFit="1" customWidth="1"/>
    <col min="15112" max="15112" width="13.5703125" style="5" customWidth="1"/>
    <col min="15113" max="15113" width="10.5703125" style="5" bestFit="1" customWidth="1"/>
    <col min="15114" max="15114" width="14.5703125" style="5" customWidth="1"/>
    <col min="15115" max="15361" width="8.85546875" style="5"/>
    <col min="15362" max="15362" width="15.28515625" style="5" customWidth="1"/>
    <col min="15363" max="15363" width="19.7109375" style="5" customWidth="1"/>
    <col min="15364" max="15364" width="89.28515625" style="5" customWidth="1"/>
    <col min="15365" max="15365" width="8.85546875" style="5"/>
    <col min="15366" max="15366" width="13.5703125" style="5" customWidth="1"/>
    <col min="15367" max="15367" width="9.5703125" style="5" bestFit="1" customWidth="1"/>
    <col min="15368" max="15368" width="13.5703125" style="5" customWidth="1"/>
    <col min="15369" max="15369" width="10.5703125" style="5" bestFit="1" customWidth="1"/>
    <col min="15370" max="15370" width="14.5703125" style="5" customWidth="1"/>
    <col min="15371" max="15617" width="8.85546875" style="5"/>
    <col min="15618" max="15618" width="15.28515625" style="5" customWidth="1"/>
    <col min="15619" max="15619" width="19.7109375" style="5" customWidth="1"/>
    <col min="15620" max="15620" width="89.28515625" style="5" customWidth="1"/>
    <col min="15621" max="15621" width="8.85546875" style="5"/>
    <col min="15622" max="15622" width="13.5703125" style="5" customWidth="1"/>
    <col min="15623" max="15623" width="9.5703125" style="5" bestFit="1" customWidth="1"/>
    <col min="15624" max="15624" width="13.5703125" style="5" customWidth="1"/>
    <col min="15625" max="15625" width="10.5703125" style="5" bestFit="1" customWidth="1"/>
    <col min="15626" max="15626" width="14.5703125" style="5" customWidth="1"/>
    <col min="15627" max="15873" width="8.85546875" style="5"/>
    <col min="15874" max="15874" width="15.28515625" style="5" customWidth="1"/>
    <col min="15875" max="15875" width="19.7109375" style="5" customWidth="1"/>
    <col min="15876" max="15876" width="89.28515625" style="5" customWidth="1"/>
    <col min="15877" max="15877" width="8.85546875" style="5"/>
    <col min="15878" max="15878" width="13.5703125" style="5" customWidth="1"/>
    <col min="15879" max="15879" width="9.5703125" style="5" bestFit="1" customWidth="1"/>
    <col min="15880" max="15880" width="13.5703125" style="5" customWidth="1"/>
    <col min="15881" max="15881" width="10.5703125" style="5" bestFit="1" customWidth="1"/>
    <col min="15882" max="15882" width="14.5703125" style="5" customWidth="1"/>
    <col min="15883" max="16129" width="8.85546875" style="5"/>
    <col min="16130" max="16130" width="15.28515625" style="5" customWidth="1"/>
    <col min="16131" max="16131" width="19.7109375" style="5" customWidth="1"/>
    <col min="16132" max="16132" width="89.28515625" style="5" customWidth="1"/>
    <col min="16133" max="16133" width="8.85546875" style="5"/>
    <col min="16134" max="16134" width="13.5703125" style="5" customWidth="1"/>
    <col min="16135" max="16135" width="9.5703125" style="5" bestFit="1" customWidth="1"/>
    <col min="16136" max="16136" width="13.5703125" style="5" customWidth="1"/>
    <col min="16137" max="16137" width="10.5703125" style="5" bestFit="1" customWidth="1"/>
    <col min="16138" max="16138" width="14.5703125" style="5" customWidth="1"/>
    <col min="16139" max="16384" width="8.85546875" style="5"/>
  </cols>
  <sheetData>
    <row r="1" spans="1:47" ht="21.75" thickBot="1" x14ac:dyDescent="0.4">
      <c r="A1" s="49"/>
      <c r="B1" s="169" t="s">
        <v>0</v>
      </c>
      <c r="C1" s="170"/>
      <c r="D1" s="8"/>
      <c r="E1" s="21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</row>
    <row r="2" spans="1:47" ht="66.599999999999994" customHeight="1" x14ac:dyDescent="0.25">
      <c r="A2" s="189" t="s">
        <v>391</v>
      </c>
      <c r="B2" s="189"/>
      <c r="C2" s="189"/>
      <c r="D2" s="189"/>
      <c r="E2" s="189"/>
      <c r="F2" s="189"/>
      <c r="G2" s="189"/>
      <c r="H2" s="189"/>
      <c r="I2" s="189"/>
      <c r="J2" s="189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25.15" customHeight="1" x14ac:dyDescent="0.25">
      <c r="A3" s="173" t="s">
        <v>361</v>
      </c>
      <c r="B3" s="173" t="s">
        <v>13</v>
      </c>
      <c r="C3" s="173" t="s">
        <v>14</v>
      </c>
      <c r="D3" s="173" t="s">
        <v>390</v>
      </c>
      <c r="E3" s="173" t="s">
        <v>15</v>
      </c>
      <c r="F3" s="173" t="s">
        <v>299</v>
      </c>
      <c r="G3" s="175" t="s">
        <v>301</v>
      </c>
      <c r="H3" s="173" t="s">
        <v>302</v>
      </c>
      <c r="I3" s="177" t="s">
        <v>12</v>
      </c>
      <c r="J3" s="177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</row>
    <row r="4" spans="1:47" ht="25.15" customHeight="1" x14ac:dyDescent="0.25">
      <c r="A4" s="173"/>
      <c r="B4" s="173"/>
      <c r="C4" s="173"/>
      <c r="D4" s="173"/>
      <c r="E4" s="173"/>
      <c r="F4" s="173"/>
      <c r="G4" s="175"/>
      <c r="H4" s="173"/>
      <c r="I4" s="26">
        <f>SUM(I6:I26)</f>
        <v>0</v>
      </c>
      <c r="J4" s="26">
        <f>SUM(J6:J26)</f>
        <v>0</v>
      </c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</row>
    <row r="5" spans="1:47" ht="25.15" customHeight="1" x14ac:dyDescent="0.25">
      <c r="A5" s="174"/>
      <c r="B5" s="174"/>
      <c r="C5" s="174"/>
      <c r="D5" s="174"/>
      <c r="E5" s="174"/>
      <c r="F5" s="174"/>
      <c r="G5" s="176"/>
      <c r="H5" s="174"/>
      <c r="I5" s="27" t="s">
        <v>1</v>
      </c>
      <c r="J5" s="28" t="s">
        <v>2</v>
      </c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</row>
    <row r="6" spans="1:47" ht="25.15" customHeight="1" x14ac:dyDescent="0.25">
      <c r="A6" s="187" t="s">
        <v>114</v>
      </c>
      <c r="B6" s="187"/>
      <c r="C6" s="187"/>
      <c r="D6" s="187"/>
      <c r="E6" s="187"/>
      <c r="F6" s="187"/>
      <c r="G6" s="187"/>
      <c r="H6" s="187"/>
      <c r="I6" s="187"/>
      <c r="J6" s="187"/>
      <c r="K6" s="39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</row>
    <row r="7" spans="1:47" ht="82.15" customHeight="1" x14ac:dyDescent="0.3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39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</row>
    <row r="8" spans="1:47" s="8" customFormat="1" ht="31.9" customHeight="1" x14ac:dyDescent="0.25">
      <c r="A8" s="180" t="s">
        <v>393</v>
      </c>
      <c r="B8" s="180"/>
      <c r="C8" s="180"/>
      <c r="D8" s="180"/>
      <c r="E8" s="180"/>
      <c r="F8" s="180"/>
      <c r="G8" s="180"/>
      <c r="H8" s="180"/>
      <c r="I8" s="180"/>
      <c r="J8" s="180"/>
      <c r="K8" s="39"/>
    </row>
    <row r="9" spans="1:47" ht="37.9" customHeight="1" x14ac:dyDescent="0.25">
      <c r="A9" s="62">
        <v>1</v>
      </c>
      <c r="B9" s="30" t="s">
        <v>108</v>
      </c>
      <c r="C9" s="8"/>
      <c r="D9" s="78" t="s">
        <v>398</v>
      </c>
      <c r="E9" s="37"/>
      <c r="F9" s="9">
        <v>36</v>
      </c>
      <c r="G9" s="157">
        <v>49.5</v>
      </c>
      <c r="H9" s="155">
        <f>F9*G9</f>
        <v>1782</v>
      </c>
      <c r="I9" s="9"/>
      <c r="J9" s="9">
        <f t="shared" ref="J9:J10" si="0">I9*H9</f>
        <v>0</v>
      </c>
      <c r="K9" s="39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</row>
    <row r="10" spans="1:47" ht="37.9" customHeight="1" x14ac:dyDescent="0.25">
      <c r="A10" s="62">
        <v>2</v>
      </c>
      <c r="B10" s="30" t="s">
        <v>108</v>
      </c>
      <c r="C10" s="8"/>
      <c r="D10" s="36" t="s">
        <v>399</v>
      </c>
      <c r="E10" s="37"/>
      <c r="F10" s="9">
        <v>36</v>
      </c>
      <c r="G10" s="157">
        <v>49.5</v>
      </c>
      <c r="H10" s="155">
        <f>F10*G10</f>
        <v>1782</v>
      </c>
      <c r="I10" s="9"/>
      <c r="J10" s="9">
        <f t="shared" si="0"/>
        <v>0</v>
      </c>
      <c r="K10" s="39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</row>
    <row r="11" spans="1:47" s="8" customFormat="1" ht="31.9" customHeight="1" x14ac:dyDescent="0.25">
      <c r="A11" s="171" t="s">
        <v>394</v>
      </c>
      <c r="B11" s="171"/>
      <c r="C11" s="171"/>
      <c r="D11" s="171"/>
      <c r="E11" s="171"/>
      <c r="F11" s="171"/>
      <c r="G11" s="171"/>
      <c r="H11" s="171"/>
      <c r="I11" s="171"/>
      <c r="J11" s="171"/>
      <c r="K11" s="39"/>
    </row>
    <row r="12" spans="1:47" ht="37.9" customHeight="1" x14ac:dyDescent="0.25">
      <c r="A12" s="62">
        <v>1</v>
      </c>
      <c r="B12" s="30" t="s">
        <v>108</v>
      </c>
      <c r="C12" s="8"/>
      <c r="D12" s="36" t="s">
        <v>400</v>
      </c>
      <c r="E12" s="35">
        <v>1</v>
      </c>
      <c r="F12" s="9">
        <v>36</v>
      </c>
      <c r="G12" s="157">
        <v>39.94</v>
      </c>
      <c r="H12" s="155">
        <f>F12*G12</f>
        <v>1437.84</v>
      </c>
      <c r="I12" s="9"/>
      <c r="J12" s="9">
        <f t="shared" ref="J12:J21" si="1">I12*H12</f>
        <v>0</v>
      </c>
      <c r="K12" s="39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</row>
    <row r="13" spans="1:47" ht="37.9" customHeight="1" x14ac:dyDescent="0.25">
      <c r="A13" s="62">
        <v>2</v>
      </c>
      <c r="B13" s="30" t="s">
        <v>108</v>
      </c>
      <c r="C13" s="8"/>
      <c r="D13" s="36" t="s">
        <v>401</v>
      </c>
      <c r="E13" s="35">
        <v>2</v>
      </c>
      <c r="F13" s="9">
        <v>36</v>
      </c>
      <c r="G13" s="157">
        <v>39.94</v>
      </c>
      <c r="H13" s="155">
        <f t="shared" ref="H13:H18" si="2">F13*G13</f>
        <v>1437.84</v>
      </c>
      <c r="I13" s="9"/>
      <c r="J13" s="9">
        <f t="shared" si="1"/>
        <v>0</v>
      </c>
      <c r="K13" s="39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</row>
    <row r="14" spans="1:47" ht="37.9" customHeight="1" x14ac:dyDescent="0.25">
      <c r="A14" s="62">
        <v>3</v>
      </c>
      <c r="B14" s="30" t="s">
        <v>108</v>
      </c>
      <c r="C14" s="8"/>
      <c r="D14" s="36" t="s">
        <v>402</v>
      </c>
      <c r="E14" s="35">
        <v>3</v>
      </c>
      <c r="F14" s="9">
        <v>36</v>
      </c>
      <c r="G14" s="157">
        <v>39.94</v>
      </c>
      <c r="H14" s="155">
        <f t="shared" si="2"/>
        <v>1437.84</v>
      </c>
      <c r="I14" s="9"/>
      <c r="J14" s="9">
        <f t="shared" si="1"/>
        <v>0</v>
      </c>
      <c r="K14" s="39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</row>
    <row r="15" spans="1:47" ht="37.9" customHeight="1" x14ac:dyDescent="0.25">
      <c r="A15" s="62">
        <v>4</v>
      </c>
      <c r="B15" s="30" t="s">
        <v>108</v>
      </c>
      <c r="C15" s="8"/>
      <c r="D15" s="36" t="s">
        <v>403</v>
      </c>
      <c r="E15" s="35">
        <v>6</v>
      </c>
      <c r="F15" s="9">
        <v>36</v>
      </c>
      <c r="G15" s="157">
        <v>39.94</v>
      </c>
      <c r="H15" s="155">
        <f t="shared" si="2"/>
        <v>1437.84</v>
      </c>
      <c r="I15" s="9"/>
      <c r="J15" s="9">
        <f t="shared" si="1"/>
        <v>0</v>
      </c>
      <c r="K15" s="3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</row>
    <row r="16" spans="1:47" ht="37.9" customHeight="1" x14ac:dyDescent="0.25">
      <c r="A16" s="62">
        <v>5</v>
      </c>
      <c r="B16" s="30" t="s">
        <v>108</v>
      </c>
      <c r="C16" s="8"/>
      <c r="D16" s="36" t="s">
        <v>404</v>
      </c>
      <c r="E16" s="37"/>
      <c r="F16" s="9">
        <v>36</v>
      </c>
      <c r="G16" s="157">
        <v>39.94</v>
      </c>
      <c r="H16" s="155">
        <f t="shared" si="2"/>
        <v>1437.84</v>
      </c>
      <c r="I16" s="9"/>
      <c r="J16" s="9">
        <f t="shared" si="1"/>
        <v>0</v>
      </c>
      <c r="K16" s="39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</row>
    <row r="17" spans="1:47" ht="37.9" customHeight="1" x14ac:dyDescent="0.25">
      <c r="A17" s="62">
        <v>6</v>
      </c>
      <c r="B17" s="30" t="s">
        <v>108</v>
      </c>
      <c r="C17" s="8"/>
      <c r="D17" s="36" t="s">
        <v>405</v>
      </c>
      <c r="E17" s="35">
        <v>8</v>
      </c>
      <c r="F17" s="9">
        <v>36</v>
      </c>
      <c r="G17" s="157">
        <v>39.94</v>
      </c>
      <c r="H17" s="155">
        <f t="shared" si="2"/>
        <v>1437.84</v>
      </c>
      <c r="I17" s="9"/>
      <c r="J17" s="9">
        <f t="shared" ref="J17:J19" si="3">I17*H17</f>
        <v>0</v>
      </c>
      <c r="K17" s="39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</row>
    <row r="18" spans="1:47" ht="37.9" customHeight="1" x14ac:dyDescent="0.25">
      <c r="A18" s="62">
        <v>7</v>
      </c>
      <c r="B18" s="30" t="s">
        <v>108</v>
      </c>
      <c r="C18" s="8"/>
      <c r="D18" s="36" t="s">
        <v>406</v>
      </c>
      <c r="E18" s="35">
        <v>7</v>
      </c>
      <c r="F18" s="9">
        <v>36</v>
      </c>
      <c r="G18" s="157">
        <v>39.94</v>
      </c>
      <c r="H18" s="155">
        <f t="shared" si="2"/>
        <v>1437.84</v>
      </c>
      <c r="I18" s="9"/>
      <c r="J18" s="9">
        <f t="shared" si="3"/>
        <v>0</v>
      </c>
      <c r="K18" s="39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</row>
    <row r="19" spans="1:47" ht="37.9" customHeight="1" x14ac:dyDescent="0.25">
      <c r="A19" s="62">
        <v>8</v>
      </c>
      <c r="B19" s="30" t="s">
        <v>108</v>
      </c>
      <c r="C19" s="8"/>
      <c r="D19" s="36" t="s">
        <v>407</v>
      </c>
      <c r="E19" s="37"/>
      <c r="F19" s="9">
        <v>36</v>
      </c>
      <c r="G19" s="157">
        <v>42.7</v>
      </c>
      <c r="H19" s="155">
        <f t="shared" ref="H19:H21" si="4">F19*G19</f>
        <v>1537.2</v>
      </c>
      <c r="I19" s="9"/>
      <c r="J19" s="9">
        <f t="shared" si="3"/>
        <v>0</v>
      </c>
      <c r="K19" s="39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</row>
    <row r="20" spans="1:47" ht="37.9" customHeight="1" x14ac:dyDescent="0.25">
      <c r="A20" s="62">
        <v>10</v>
      </c>
      <c r="B20" s="30" t="s">
        <v>108</v>
      </c>
      <c r="C20" s="8"/>
      <c r="D20" s="36" t="s">
        <v>408</v>
      </c>
      <c r="E20" s="37"/>
      <c r="F20" s="9">
        <v>36</v>
      </c>
      <c r="G20" s="157">
        <v>42.7</v>
      </c>
      <c r="H20" s="155">
        <f t="shared" si="4"/>
        <v>1537.2</v>
      </c>
      <c r="I20" s="9"/>
      <c r="J20" s="9">
        <f t="shared" si="1"/>
        <v>0</v>
      </c>
      <c r="K20" s="3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</row>
    <row r="21" spans="1:47" ht="37.9" customHeight="1" x14ac:dyDescent="0.25">
      <c r="A21" s="62">
        <v>11</v>
      </c>
      <c r="B21" s="30" t="s">
        <v>108</v>
      </c>
      <c r="C21" s="8"/>
      <c r="D21" s="36" t="s">
        <v>409</v>
      </c>
      <c r="E21" s="37"/>
      <c r="F21" s="9">
        <v>36</v>
      </c>
      <c r="G21" s="157">
        <v>42.7</v>
      </c>
      <c r="H21" s="155">
        <f t="shared" si="4"/>
        <v>1537.2</v>
      </c>
      <c r="I21" s="9"/>
      <c r="J21" s="9">
        <f t="shared" si="1"/>
        <v>0</v>
      </c>
      <c r="K21" s="39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</row>
    <row r="22" spans="1:47" s="13" customFormat="1" ht="31.9" customHeight="1" x14ac:dyDescent="0.25">
      <c r="A22" s="190" t="s">
        <v>392</v>
      </c>
      <c r="B22" s="190"/>
      <c r="C22" s="190"/>
      <c r="D22" s="190"/>
      <c r="E22" s="190"/>
      <c r="F22" s="190"/>
      <c r="G22" s="190"/>
      <c r="H22" s="190"/>
      <c r="I22" s="190"/>
      <c r="J22" s="190"/>
      <c r="K22" s="39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</row>
    <row r="23" spans="1:47" ht="37.9" customHeight="1" x14ac:dyDescent="0.25">
      <c r="A23" s="62">
        <v>1</v>
      </c>
      <c r="B23" s="30" t="s">
        <v>108</v>
      </c>
      <c r="C23" s="8"/>
      <c r="D23" s="36" t="s">
        <v>395</v>
      </c>
      <c r="E23" s="37"/>
      <c r="F23" s="9">
        <v>36</v>
      </c>
      <c r="G23" s="157">
        <v>38.4</v>
      </c>
      <c r="H23" s="155">
        <f>F23*G23</f>
        <v>1382.3999999999999</v>
      </c>
      <c r="I23" s="9"/>
      <c r="J23" s="9">
        <f>I23*H23</f>
        <v>0</v>
      </c>
      <c r="K23" s="39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</row>
    <row r="24" spans="1:47" ht="37.9" customHeight="1" x14ac:dyDescent="0.25">
      <c r="A24" s="62">
        <v>2</v>
      </c>
      <c r="B24" s="30" t="s">
        <v>108</v>
      </c>
      <c r="C24" s="8"/>
      <c r="D24" s="36" t="s">
        <v>396</v>
      </c>
      <c r="E24" s="37"/>
      <c r="F24" s="9">
        <v>36</v>
      </c>
      <c r="G24" s="157">
        <v>38.4</v>
      </c>
      <c r="H24" s="155">
        <f>F24*G24</f>
        <v>1382.3999999999999</v>
      </c>
      <c r="I24" s="9"/>
      <c r="J24" s="9">
        <f>I24*H24</f>
        <v>0</v>
      </c>
      <c r="K24" s="39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</row>
    <row r="25" spans="1:47" ht="37.9" customHeight="1" x14ac:dyDescent="0.25">
      <c r="A25" s="62">
        <v>3</v>
      </c>
      <c r="B25" s="30" t="s">
        <v>108</v>
      </c>
      <c r="C25" s="8"/>
      <c r="D25" s="36" t="s">
        <v>397</v>
      </c>
      <c r="E25" s="37"/>
      <c r="F25" s="9">
        <v>36</v>
      </c>
      <c r="G25" s="157">
        <v>38.4</v>
      </c>
      <c r="H25" s="155">
        <f>F25*G25</f>
        <v>1382.3999999999999</v>
      </c>
      <c r="I25" s="9"/>
      <c r="J25" s="9">
        <f>I25*H25</f>
        <v>0</v>
      </c>
      <c r="K25" s="39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</row>
    <row r="26" spans="1:47" s="8" customFormat="1" ht="8.85" customHeight="1" x14ac:dyDescent="0.25">
      <c r="A26" s="75"/>
      <c r="B26" s="2"/>
      <c r="C26" s="2"/>
      <c r="D26" s="2"/>
      <c r="E26" s="3"/>
      <c r="F26" s="3"/>
      <c r="G26" s="160"/>
      <c r="H26" s="3"/>
      <c r="I26" s="3"/>
      <c r="J26" s="3"/>
      <c r="K26" s="39"/>
    </row>
    <row r="27" spans="1:47" ht="12.75" customHeight="1" x14ac:dyDescent="0.25">
      <c r="A27" s="66"/>
      <c r="B27" s="76"/>
      <c r="C27" s="69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</row>
    <row r="28" spans="1:47" ht="22.5" x14ac:dyDescent="0.35">
      <c r="A28" s="50"/>
      <c r="B28" s="77" t="s">
        <v>33</v>
      </c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</row>
    <row r="29" spans="1:47" ht="21.6" thickBot="1" x14ac:dyDescent="0.45">
      <c r="A29" s="50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</row>
    <row r="30" spans="1:47" ht="21.75" thickBot="1" x14ac:dyDescent="0.4">
      <c r="A30" s="49"/>
      <c r="B30" s="169" t="s">
        <v>0</v>
      </c>
      <c r="C30" s="170"/>
      <c r="D30" s="8"/>
      <c r="E30" s="21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</row>
    <row r="31" spans="1:47" x14ac:dyDescent="0.35">
      <c r="A31" s="50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</row>
    <row r="32" spans="1:47" x14ac:dyDescent="0.35">
      <c r="A32" s="50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</row>
    <row r="33" spans="1:47" x14ac:dyDescent="0.35">
      <c r="A33" s="50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</row>
    <row r="34" spans="1:47" x14ac:dyDescent="0.35">
      <c r="A34" s="50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</row>
    <row r="35" spans="1:47" x14ac:dyDescent="0.35">
      <c r="A35" s="50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</row>
    <row r="36" spans="1:47" x14ac:dyDescent="0.35">
      <c r="A36" s="50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</row>
    <row r="37" spans="1:47" x14ac:dyDescent="0.35">
      <c r="A37" s="50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</row>
    <row r="38" spans="1:47" x14ac:dyDescent="0.35">
      <c r="A38" s="50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</row>
    <row r="39" spans="1:47" x14ac:dyDescent="0.35">
      <c r="A39" s="50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</row>
    <row r="40" spans="1:47" x14ac:dyDescent="0.35">
      <c r="A40" s="50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</row>
  </sheetData>
  <mergeCells count="17">
    <mergeCell ref="A6:J6"/>
    <mergeCell ref="B30:C30"/>
    <mergeCell ref="A8:J8"/>
    <mergeCell ref="A11:J11"/>
    <mergeCell ref="A22:J22"/>
    <mergeCell ref="A7:J7"/>
    <mergeCell ref="B1:C1"/>
    <mergeCell ref="A2:J2"/>
    <mergeCell ref="I3:J3"/>
    <mergeCell ref="H3:H5"/>
    <mergeCell ref="G3:G5"/>
    <mergeCell ref="F3:F5"/>
    <mergeCell ref="E3:E5"/>
    <mergeCell ref="D3:D5"/>
    <mergeCell ref="C3:C5"/>
    <mergeCell ref="B3:B5"/>
    <mergeCell ref="A3:A5"/>
  </mergeCells>
  <hyperlinks>
    <hyperlink ref="B1:C1" location="ЗАКАЗ!A1" display="Общая сумма ЗАКАЗА"/>
    <hyperlink ref="B30:C30" location="ЗАКАЗ!A1" display="Общая сумма ЗАКАЗА"/>
  </hyperlinks>
  <pageMargins left="0.70866141732283472" right="0.70866141732283472" top="0.74803149606299213" bottom="0.74803149606299213" header="0.31496062992125984" footer="0.31496062992125984"/>
  <pageSetup paperSize="9" scale="40" fitToHeight="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J48"/>
  <sheetViews>
    <sheetView zoomScale="70" zoomScaleNormal="70" workbookViewId="0">
      <pane ySplit="5" topLeftCell="A6" activePane="bottomLeft" state="frozen"/>
      <selection pane="bottomLeft" activeCell="G1" sqref="G1:G1048576"/>
    </sheetView>
  </sheetViews>
  <sheetFormatPr defaultRowHeight="15" x14ac:dyDescent="0.25"/>
  <cols>
    <col min="1" max="1" width="5.7109375" style="5" customWidth="1"/>
    <col min="2" max="2" width="11.7109375" style="5" customWidth="1"/>
    <col min="3" max="3" width="19.5703125" style="5" customWidth="1"/>
    <col min="4" max="4" width="85.140625" style="5" customWidth="1"/>
    <col min="5" max="6" width="12.42578125" style="5" customWidth="1"/>
    <col min="7" max="8" width="20.7109375" style="5" customWidth="1"/>
    <col min="9" max="10" width="9.7109375" style="5" customWidth="1"/>
    <col min="11" max="11" width="1.7109375" style="5" customWidth="1"/>
    <col min="12" max="257" width="8.85546875" style="5"/>
    <col min="258" max="258" width="15.28515625" style="5" customWidth="1"/>
    <col min="259" max="259" width="19.7109375" style="5" customWidth="1"/>
    <col min="260" max="260" width="89.28515625" style="5" customWidth="1"/>
    <col min="261" max="261" width="8.85546875" style="5"/>
    <col min="262" max="262" width="13.5703125" style="5" customWidth="1"/>
    <col min="263" max="263" width="9.5703125" style="5" bestFit="1" customWidth="1"/>
    <col min="264" max="264" width="13.5703125" style="5" customWidth="1"/>
    <col min="265" max="265" width="10.5703125" style="5" bestFit="1" customWidth="1"/>
    <col min="266" max="266" width="14.5703125" style="5" customWidth="1"/>
    <col min="267" max="513" width="8.85546875" style="5"/>
    <col min="514" max="514" width="15.28515625" style="5" customWidth="1"/>
    <col min="515" max="515" width="19.7109375" style="5" customWidth="1"/>
    <col min="516" max="516" width="89.28515625" style="5" customWidth="1"/>
    <col min="517" max="517" width="8.85546875" style="5"/>
    <col min="518" max="518" width="13.5703125" style="5" customWidth="1"/>
    <col min="519" max="519" width="9.5703125" style="5" bestFit="1" customWidth="1"/>
    <col min="520" max="520" width="13.5703125" style="5" customWidth="1"/>
    <col min="521" max="521" width="10.5703125" style="5" bestFit="1" customWidth="1"/>
    <col min="522" max="522" width="14.5703125" style="5" customWidth="1"/>
    <col min="523" max="769" width="8.85546875" style="5"/>
    <col min="770" max="770" width="15.28515625" style="5" customWidth="1"/>
    <col min="771" max="771" width="19.7109375" style="5" customWidth="1"/>
    <col min="772" max="772" width="89.28515625" style="5" customWidth="1"/>
    <col min="773" max="773" width="8.85546875" style="5"/>
    <col min="774" max="774" width="13.5703125" style="5" customWidth="1"/>
    <col min="775" max="775" width="9.5703125" style="5" bestFit="1" customWidth="1"/>
    <col min="776" max="776" width="13.5703125" style="5" customWidth="1"/>
    <col min="777" max="777" width="10.5703125" style="5" bestFit="1" customWidth="1"/>
    <col min="778" max="778" width="14.5703125" style="5" customWidth="1"/>
    <col min="779" max="1025" width="8.85546875" style="5"/>
    <col min="1026" max="1026" width="15.28515625" style="5" customWidth="1"/>
    <col min="1027" max="1027" width="19.7109375" style="5" customWidth="1"/>
    <col min="1028" max="1028" width="89.28515625" style="5" customWidth="1"/>
    <col min="1029" max="1029" width="8.85546875" style="5"/>
    <col min="1030" max="1030" width="13.5703125" style="5" customWidth="1"/>
    <col min="1031" max="1031" width="9.5703125" style="5" bestFit="1" customWidth="1"/>
    <col min="1032" max="1032" width="13.5703125" style="5" customWidth="1"/>
    <col min="1033" max="1033" width="10.5703125" style="5" bestFit="1" customWidth="1"/>
    <col min="1034" max="1034" width="14.5703125" style="5" customWidth="1"/>
    <col min="1035" max="1281" width="8.85546875" style="5"/>
    <col min="1282" max="1282" width="15.28515625" style="5" customWidth="1"/>
    <col min="1283" max="1283" width="19.7109375" style="5" customWidth="1"/>
    <col min="1284" max="1284" width="89.28515625" style="5" customWidth="1"/>
    <col min="1285" max="1285" width="8.85546875" style="5"/>
    <col min="1286" max="1286" width="13.5703125" style="5" customWidth="1"/>
    <col min="1287" max="1287" width="9.5703125" style="5" bestFit="1" customWidth="1"/>
    <col min="1288" max="1288" width="13.5703125" style="5" customWidth="1"/>
    <col min="1289" max="1289" width="10.5703125" style="5" bestFit="1" customWidth="1"/>
    <col min="1290" max="1290" width="14.5703125" style="5" customWidth="1"/>
    <col min="1291" max="1537" width="8.85546875" style="5"/>
    <col min="1538" max="1538" width="15.28515625" style="5" customWidth="1"/>
    <col min="1539" max="1539" width="19.7109375" style="5" customWidth="1"/>
    <col min="1540" max="1540" width="89.28515625" style="5" customWidth="1"/>
    <col min="1541" max="1541" width="8.85546875" style="5"/>
    <col min="1542" max="1542" width="13.5703125" style="5" customWidth="1"/>
    <col min="1543" max="1543" width="9.5703125" style="5" bestFit="1" customWidth="1"/>
    <col min="1544" max="1544" width="13.5703125" style="5" customWidth="1"/>
    <col min="1545" max="1545" width="10.5703125" style="5" bestFit="1" customWidth="1"/>
    <col min="1546" max="1546" width="14.5703125" style="5" customWidth="1"/>
    <col min="1547" max="1793" width="8.85546875" style="5"/>
    <col min="1794" max="1794" width="15.28515625" style="5" customWidth="1"/>
    <col min="1795" max="1795" width="19.7109375" style="5" customWidth="1"/>
    <col min="1796" max="1796" width="89.28515625" style="5" customWidth="1"/>
    <col min="1797" max="1797" width="8.85546875" style="5"/>
    <col min="1798" max="1798" width="13.5703125" style="5" customWidth="1"/>
    <col min="1799" max="1799" width="9.5703125" style="5" bestFit="1" customWidth="1"/>
    <col min="1800" max="1800" width="13.5703125" style="5" customWidth="1"/>
    <col min="1801" max="1801" width="10.5703125" style="5" bestFit="1" customWidth="1"/>
    <col min="1802" max="1802" width="14.5703125" style="5" customWidth="1"/>
    <col min="1803" max="2049" width="8.85546875" style="5"/>
    <col min="2050" max="2050" width="15.28515625" style="5" customWidth="1"/>
    <col min="2051" max="2051" width="19.7109375" style="5" customWidth="1"/>
    <col min="2052" max="2052" width="89.28515625" style="5" customWidth="1"/>
    <col min="2053" max="2053" width="8.85546875" style="5"/>
    <col min="2054" max="2054" width="13.5703125" style="5" customWidth="1"/>
    <col min="2055" max="2055" width="9.5703125" style="5" bestFit="1" customWidth="1"/>
    <col min="2056" max="2056" width="13.5703125" style="5" customWidth="1"/>
    <col min="2057" max="2057" width="10.5703125" style="5" bestFit="1" customWidth="1"/>
    <col min="2058" max="2058" width="14.5703125" style="5" customWidth="1"/>
    <col min="2059" max="2305" width="8.85546875" style="5"/>
    <col min="2306" max="2306" width="15.28515625" style="5" customWidth="1"/>
    <col min="2307" max="2307" width="19.7109375" style="5" customWidth="1"/>
    <col min="2308" max="2308" width="89.28515625" style="5" customWidth="1"/>
    <col min="2309" max="2309" width="8.85546875" style="5"/>
    <col min="2310" max="2310" width="13.5703125" style="5" customWidth="1"/>
    <col min="2311" max="2311" width="9.5703125" style="5" bestFit="1" customWidth="1"/>
    <col min="2312" max="2312" width="13.5703125" style="5" customWidth="1"/>
    <col min="2313" max="2313" width="10.5703125" style="5" bestFit="1" customWidth="1"/>
    <col min="2314" max="2314" width="14.5703125" style="5" customWidth="1"/>
    <col min="2315" max="2561" width="8.85546875" style="5"/>
    <col min="2562" max="2562" width="15.28515625" style="5" customWidth="1"/>
    <col min="2563" max="2563" width="19.7109375" style="5" customWidth="1"/>
    <col min="2564" max="2564" width="89.28515625" style="5" customWidth="1"/>
    <col min="2565" max="2565" width="8.85546875" style="5"/>
    <col min="2566" max="2566" width="13.5703125" style="5" customWidth="1"/>
    <col min="2567" max="2567" width="9.5703125" style="5" bestFit="1" customWidth="1"/>
    <col min="2568" max="2568" width="13.5703125" style="5" customWidth="1"/>
    <col min="2569" max="2569" width="10.5703125" style="5" bestFit="1" customWidth="1"/>
    <col min="2570" max="2570" width="14.5703125" style="5" customWidth="1"/>
    <col min="2571" max="2817" width="8.85546875" style="5"/>
    <col min="2818" max="2818" width="15.28515625" style="5" customWidth="1"/>
    <col min="2819" max="2819" width="19.7109375" style="5" customWidth="1"/>
    <col min="2820" max="2820" width="89.28515625" style="5" customWidth="1"/>
    <col min="2821" max="2821" width="8.85546875" style="5"/>
    <col min="2822" max="2822" width="13.5703125" style="5" customWidth="1"/>
    <col min="2823" max="2823" width="9.5703125" style="5" bestFit="1" customWidth="1"/>
    <col min="2824" max="2824" width="13.5703125" style="5" customWidth="1"/>
    <col min="2825" max="2825" width="10.5703125" style="5" bestFit="1" customWidth="1"/>
    <col min="2826" max="2826" width="14.5703125" style="5" customWidth="1"/>
    <col min="2827" max="3073" width="8.85546875" style="5"/>
    <col min="3074" max="3074" width="15.28515625" style="5" customWidth="1"/>
    <col min="3075" max="3075" width="19.7109375" style="5" customWidth="1"/>
    <col min="3076" max="3076" width="89.28515625" style="5" customWidth="1"/>
    <col min="3077" max="3077" width="8.85546875" style="5"/>
    <col min="3078" max="3078" width="13.5703125" style="5" customWidth="1"/>
    <col min="3079" max="3079" width="9.5703125" style="5" bestFit="1" customWidth="1"/>
    <col min="3080" max="3080" width="13.5703125" style="5" customWidth="1"/>
    <col min="3081" max="3081" width="10.5703125" style="5" bestFit="1" customWidth="1"/>
    <col min="3082" max="3082" width="14.5703125" style="5" customWidth="1"/>
    <col min="3083" max="3329" width="8.85546875" style="5"/>
    <col min="3330" max="3330" width="15.28515625" style="5" customWidth="1"/>
    <col min="3331" max="3331" width="19.7109375" style="5" customWidth="1"/>
    <col min="3332" max="3332" width="89.28515625" style="5" customWidth="1"/>
    <col min="3333" max="3333" width="8.85546875" style="5"/>
    <col min="3334" max="3334" width="13.5703125" style="5" customWidth="1"/>
    <col min="3335" max="3335" width="9.5703125" style="5" bestFit="1" customWidth="1"/>
    <col min="3336" max="3336" width="13.5703125" style="5" customWidth="1"/>
    <col min="3337" max="3337" width="10.5703125" style="5" bestFit="1" customWidth="1"/>
    <col min="3338" max="3338" width="14.5703125" style="5" customWidth="1"/>
    <col min="3339" max="3585" width="8.85546875" style="5"/>
    <col min="3586" max="3586" width="15.28515625" style="5" customWidth="1"/>
    <col min="3587" max="3587" width="19.7109375" style="5" customWidth="1"/>
    <col min="3588" max="3588" width="89.28515625" style="5" customWidth="1"/>
    <col min="3589" max="3589" width="8.85546875" style="5"/>
    <col min="3590" max="3590" width="13.5703125" style="5" customWidth="1"/>
    <col min="3591" max="3591" width="9.5703125" style="5" bestFit="1" customWidth="1"/>
    <col min="3592" max="3592" width="13.5703125" style="5" customWidth="1"/>
    <col min="3593" max="3593" width="10.5703125" style="5" bestFit="1" customWidth="1"/>
    <col min="3594" max="3594" width="14.5703125" style="5" customWidth="1"/>
    <col min="3595" max="3841" width="8.85546875" style="5"/>
    <col min="3842" max="3842" width="15.28515625" style="5" customWidth="1"/>
    <col min="3843" max="3843" width="19.7109375" style="5" customWidth="1"/>
    <col min="3844" max="3844" width="89.28515625" style="5" customWidth="1"/>
    <col min="3845" max="3845" width="8.85546875" style="5"/>
    <col min="3846" max="3846" width="13.5703125" style="5" customWidth="1"/>
    <col min="3847" max="3847" width="9.5703125" style="5" bestFit="1" customWidth="1"/>
    <col min="3848" max="3848" width="13.5703125" style="5" customWidth="1"/>
    <col min="3849" max="3849" width="10.5703125" style="5" bestFit="1" customWidth="1"/>
    <col min="3850" max="3850" width="14.5703125" style="5" customWidth="1"/>
    <col min="3851" max="4097" width="8.85546875" style="5"/>
    <col min="4098" max="4098" width="15.28515625" style="5" customWidth="1"/>
    <col min="4099" max="4099" width="19.7109375" style="5" customWidth="1"/>
    <col min="4100" max="4100" width="89.28515625" style="5" customWidth="1"/>
    <col min="4101" max="4101" width="8.85546875" style="5"/>
    <col min="4102" max="4102" width="13.5703125" style="5" customWidth="1"/>
    <col min="4103" max="4103" width="9.5703125" style="5" bestFit="1" customWidth="1"/>
    <col min="4104" max="4104" width="13.5703125" style="5" customWidth="1"/>
    <col min="4105" max="4105" width="10.5703125" style="5" bestFit="1" customWidth="1"/>
    <col min="4106" max="4106" width="14.5703125" style="5" customWidth="1"/>
    <col min="4107" max="4353" width="8.85546875" style="5"/>
    <col min="4354" max="4354" width="15.28515625" style="5" customWidth="1"/>
    <col min="4355" max="4355" width="19.7109375" style="5" customWidth="1"/>
    <col min="4356" max="4356" width="89.28515625" style="5" customWidth="1"/>
    <col min="4357" max="4357" width="8.85546875" style="5"/>
    <col min="4358" max="4358" width="13.5703125" style="5" customWidth="1"/>
    <col min="4359" max="4359" width="9.5703125" style="5" bestFit="1" customWidth="1"/>
    <col min="4360" max="4360" width="13.5703125" style="5" customWidth="1"/>
    <col min="4361" max="4361" width="10.5703125" style="5" bestFit="1" customWidth="1"/>
    <col min="4362" max="4362" width="14.5703125" style="5" customWidth="1"/>
    <col min="4363" max="4609" width="8.85546875" style="5"/>
    <col min="4610" max="4610" width="15.28515625" style="5" customWidth="1"/>
    <col min="4611" max="4611" width="19.7109375" style="5" customWidth="1"/>
    <col min="4612" max="4612" width="89.28515625" style="5" customWidth="1"/>
    <col min="4613" max="4613" width="8.85546875" style="5"/>
    <col min="4614" max="4614" width="13.5703125" style="5" customWidth="1"/>
    <col min="4615" max="4615" width="9.5703125" style="5" bestFit="1" customWidth="1"/>
    <col min="4616" max="4616" width="13.5703125" style="5" customWidth="1"/>
    <col min="4617" max="4617" width="10.5703125" style="5" bestFit="1" customWidth="1"/>
    <col min="4618" max="4618" width="14.5703125" style="5" customWidth="1"/>
    <col min="4619" max="4865" width="8.85546875" style="5"/>
    <col min="4866" max="4866" width="15.28515625" style="5" customWidth="1"/>
    <col min="4867" max="4867" width="19.7109375" style="5" customWidth="1"/>
    <col min="4868" max="4868" width="89.28515625" style="5" customWidth="1"/>
    <col min="4869" max="4869" width="8.85546875" style="5"/>
    <col min="4870" max="4870" width="13.5703125" style="5" customWidth="1"/>
    <col min="4871" max="4871" width="9.5703125" style="5" bestFit="1" customWidth="1"/>
    <col min="4872" max="4872" width="13.5703125" style="5" customWidth="1"/>
    <col min="4873" max="4873" width="10.5703125" style="5" bestFit="1" customWidth="1"/>
    <col min="4874" max="4874" width="14.5703125" style="5" customWidth="1"/>
    <col min="4875" max="5121" width="8.85546875" style="5"/>
    <col min="5122" max="5122" width="15.28515625" style="5" customWidth="1"/>
    <col min="5123" max="5123" width="19.7109375" style="5" customWidth="1"/>
    <col min="5124" max="5124" width="89.28515625" style="5" customWidth="1"/>
    <col min="5125" max="5125" width="8.85546875" style="5"/>
    <col min="5126" max="5126" width="13.5703125" style="5" customWidth="1"/>
    <col min="5127" max="5127" width="9.5703125" style="5" bestFit="1" customWidth="1"/>
    <col min="5128" max="5128" width="13.5703125" style="5" customWidth="1"/>
    <col min="5129" max="5129" width="10.5703125" style="5" bestFit="1" customWidth="1"/>
    <col min="5130" max="5130" width="14.5703125" style="5" customWidth="1"/>
    <col min="5131" max="5377" width="8.85546875" style="5"/>
    <col min="5378" max="5378" width="15.28515625" style="5" customWidth="1"/>
    <col min="5379" max="5379" width="19.7109375" style="5" customWidth="1"/>
    <col min="5380" max="5380" width="89.28515625" style="5" customWidth="1"/>
    <col min="5381" max="5381" width="8.85546875" style="5"/>
    <col min="5382" max="5382" width="13.5703125" style="5" customWidth="1"/>
    <col min="5383" max="5383" width="9.5703125" style="5" bestFit="1" customWidth="1"/>
    <col min="5384" max="5384" width="13.5703125" style="5" customWidth="1"/>
    <col min="5385" max="5385" width="10.5703125" style="5" bestFit="1" customWidth="1"/>
    <col min="5386" max="5386" width="14.5703125" style="5" customWidth="1"/>
    <col min="5387" max="5633" width="8.85546875" style="5"/>
    <col min="5634" max="5634" width="15.28515625" style="5" customWidth="1"/>
    <col min="5635" max="5635" width="19.7109375" style="5" customWidth="1"/>
    <col min="5636" max="5636" width="89.28515625" style="5" customWidth="1"/>
    <col min="5637" max="5637" width="8.85546875" style="5"/>
    <col min="5638" max="5638" width="13.5703125" style="5" customWidth="1"/>
    <col min="5639" max="5639" width="9.5703125" style="5" bestFit="1" customWidth="1"/>
    <col min="5640" max="5640" width="13.5703125" style="5" customWidth="1"/>
    <col min="5641" max="5641" width="10.5703125" style="5" bestFit="1" customWidth="1"/>
    <col min="5642" max="5642" width="14.5703125" style="5" customWidth="1"/>
    <col min="5643" max="5889" width="8.85546875" style="5"/>
    <col min="5890" max="5890" width="15.28515625" style="5" customWidth="1"/>
    <col min="5891" max="5891" width="19.7109375" style="5" customWidth="1"/>
    <col min="5892" max="5892" width="89.28515625" style="5" customWidth="1"/>
    <col min="5893" max="5893" width="8.85546875" style="5"/>
    <col min="5894" max="5894" width="13.5703125" style="5" customWidth="1"/>
    <col min="5895" max="5895" width="9.5703125" style="5" bestFit="1" customWidth="1"/>
    <col min="5896" max="5896" width="13.5703125" style="5" customWidth="1"/>
    <col min="5897" max="5897" width="10.5703125" style="5" bestFit="1" customWidth="1"/>
    <col min="5898" max="5898" width="14.5703125" style="5" customWidth="1"/>
    <col min="5899" max="6145" width="8.85546875" style="5"/>
    <col min="6146" max="6146" width="15.28515625" style="5" customWidth="1"/>
    <col min="6147" max="6147" width="19.7109375" style="5" customWidth="1"/>
    <col min="6148" max="6148" width="89.28515625" style="5" customWidth="1"/>
    <col min="6149" max="6149" width="8.85546875" style="5"/>
    <col min="6150" max="6150" width="13.5703125" style="5" customWidth="1"/>
    <col min="6151" max="6151" width="9.5703125" style="5" bestFit="1" customWidth="1"/>
    <col min="6152" max="6152" width="13.5703125" style="5" customWidth="1"/>
    <col min="6153" max="6153" width="10.5703125" style="5" bestFit="1" customWidth="1"/>
    <col min="6154" max="6154" width="14.5703125" style="5" customWidth="1"/>
    <col min="6155" max="6401" width="8.85546875" style="5"/>
    <col min="6402" max="6402" width="15.28515625" style="5" customWidth="1"/>
    <col min="6403" max="6403" width="19.7109375" style="5" customWidth="1"/>
    <col min="6404" max="6404" width="89.28515625" style="5" customWidth="1"/>
    <col min="6405" max="6405" width="8.85546875" style="5"/>
    <col min="6406" max="6406" width="13.5703125" style="5" customWidth="1"/>
    <col min="6407" max="6407" width="9.5703125" style="5" bestFit="1" customWidth="1"/>
    <col min="6408" max="6408" width="13.5703125" style="5" customWidth="1"/>
    <col min="6409" max="6409" width="10.5703125" style="5" bestFit="1" customWidth="1"/>
    <col min="6410" max="6410" width="14.5703125" style="5" customWidth="1"/>
    <col min="6411" max="6657" width="8.85546875" style="5"/>
    <col min="6658" max="6658" width="15.28515625" style="5" customWidth="1"/>
    <col min="6659" max="6659" width="19.7109375" style="5" customWidth="1"/>
    <col min="6660" max="6660" width="89.28515625" style="5" customWidth="1"/>
    <col min="6661" max="6661" width="8.85546875" style="5"/>
    <col min="6662" max="6662" width="13.5703125" style="5" customWidth="1"/>
    <col min="6663" max="6663" width="9.5703125" style="5" bestFit="1" customWidth="1"/>
    <col min="6664" max="6664" width="13.5703125" style="5" customWidth="1"/>
    <col min="6665" max="6665" width="10.5703125" style="5" bestFit="1" customWidth="1"/>
    <col min="6666" max="6666" width="14.5703125" style="5" customWidth="1"/>
    <col min="6667" max="6913" width="8.85546875" style="5"/>
    <col min="6914" max="6914" width="15.28515625" style="5" customWidth="1"/>
    <col min="6915" max="6915" width="19.7109375" style="5" customWidth="1"/>
    <col min="6916" max="6916" width="89.28515625" style="5" customWidth="1"/>
    <col min="6917" max="6917" width="8.85546875" style="5"/>
    <col min="6918" max="6918" width="13.5703125" style="5" customWidth="1"/>
    <col min="6919" max="6919" width="9.5703125" style="5" bestFit="1" customWidth="1"/>
    <col min="6920" max="6920" width="13.5703125" style="5" customWidth="1"/>
    <col min="6921" max="6921" width="10.5703125" style="5" bestFit="1" customWidth="1"/>
    <col min="6922" max="6922" width="14.5703125" style="5" customWidth="1"/>
    <col min="6923" max="7169" width="8.85546875" style="5"/>
    <col min="7170" max="7170" width="15.28515625" style="5" customWidth="1"/>
    <col min="7171" max="7171" width="19.7109375" style="5" customWidth="1"/>
    <col min="7172" max="7172" width="89.28515625" style="5" customWidth="1"/>
    <col min="7173" max="7173" width="8.85546875" style="5"/>
    <col min="7174" max="7174" width="13.5703125" style="5" customWidth="1"/>
    <col min="7175" max="7175" width="9.5703125" style="5" bestFit="1" customWidth="1"/>
    <col min="7176" max="7176" width="13.5703125" style="5" customWidth="1"/>
    <col min="7177" max="7177" width="10.5703125" style="5" bestFit="1" customWidth="1"/>
    <col min="7178" max="7178" width="14.5703125" style="5" customWidth="1"/>
    <col min="7179" max="7425" width="8.85546875" style="5"/>
    <col min="7426" max="7426" width="15.28515625" style="5" customWidth="1"/>
    <col min="7427" max="7427" width="19.7109375" style="5" customWidth="1"/>
    <col min="7428" max="7428" width="89.28515625" style="5" customWidth="1"/>
    <col min="7429" max="7429" width="8.85546875" style="5"/>
    <col min="7430" max="7430" width="13.5703125" style="5" customWidth="1"/>
    <col min="7431" max="7431" width="9.5703125" style="5" bestFit="1" customWidth="1"/>
    <col min="7432" max="7432" width="13.5703125" style="5" customWidth="1"/>
    <col min="7433" max="7433" width="10.5703125" style="5" bestFit="1" customWidth="1"/>
    <col min="7434" max="7434" width="14.5703125" style="5" customWidth="1"/>
    <col min="7435" max="7681" width="8.85546875" style="5"/>
    <col min="7682" max="7682" width="15.28515625" style="5" customWidth="1"/>
    <col min="7683" max="7683" width="19.7109375" style="5" customWidth="1"/>
    <col min="7684" max="7684" width="89.28515625" style="5" customWidth="1"/>
    <col min="7685" max="7685" width="8.85546875" style="5"/>
    <col min="7686" max="7686" width="13.5703125" style="5" customWidth="1"/>
    <col min="7687" max="7687" width="9.5703125" style="5" bestFit="1" customWidth="1"/>
    <col min="7688" max="7688" width="13.5703125" style="5" customWidth="1"/>
    <col min="7689" max="7689" width="10.5703125" style="5" bestFit="1" customWidth="1"/>
    <col min="7690" max="7690" width="14.5703125" style="5" customWidth="1"/>
    <col min="7691" max="7937" width="8.85546875" style="5"/>
    <col min="7938" max="7938" width="15.28515625" style="5" customWidth="1"/>
    <col min="7939" max="7939" width="19.7109375" style="5" customWidth="1"/>
    <col min="7940" max="7940" width="89.28515625" style="5" customWidth="1"/>
    <col min="7941" max="7941" width="8.85546875" style="5"/>
    <col min="7942" max="7942" width="13.5703125" style="5" customWidth="1"/>
    <col min="7943" max="7943" width="9.5703125" style="5" bestFit="1" customWidth="1"/>
    <col min="7944" max="7944" width="13.5703125" style="5" customWidth="1"/>
    <col min="7945" max="7945" width="10.5703125" style="5" bestFit="1" customWidth="1"/>
    <col min="7946" max="7946" width="14.5703125" style="5" customWidth="1"/>
    <col min="7947" max="8193" width="8.85546875" style="5"/>
    <col min="8194" max="8194" width="15.28515625" style="5" customWidth="1"/>
    <col min="8195" max="8195" width="19.7109375" style="5" customWidth="1"/>
    <col min="8196" max="8196" width="89.28515625" style="5" customWidth="1"/>
    <col min="8197" max="8197" width="8.85546875" style="5"/>
    <col min="8198" max="8198" width="13.5703125" style="5" customWidth="1"/>
    <col min="8199" max="8199" width="9.5703125" style="5" bestFit="1" customWidth="1"/>
    <col min="8200" max="8200" width="13.5703125" style="5" customWidth="1"/>
    <col min="8201" max="8201" width="10.5703125" style="5" bestFit="1" customWidth="1"/>
    <col min="8202" max="8202" width="14.5703125" style="5" customWidth="1"/>
    <col min="8203" max="8449" width="8.85546875" style="5"/>
    <col min="8450" max="8450" width="15.28515625" style="5" customWidth="1"/>
    <col min="8451" max="8451" width="19.7109375" style="5" customWidth="1"/>
    <col min="8452" max="8452" width="89.28515625" style="5" customWidth="1"/>
    <col min="8453" max="8453" width="8.85546875" style="5"/>
    <col min="8454" max="8454" width="13.5703125" style="5" customWidth="1"/>
    <col min="8455" max="8455" width="9.5703125" style="5" bestFit="1" customWidth="1"/>
    <col min="8456" max="8456" width="13.5703125" style="5" customWidth="1"/>
    <col min="8457" max="8457" width="10.5703125" style="5" bestFit="1" customWidth="1"/>
    <col min="8458" max="8458" width="14.5703125" style="5" customWidth="1"/>
    <col min="8459" max="8705" width="8.85546875" style="5"/>
    <col min="8706" max="8706" width="15.28515625" style="5" customWidth="1"/>
    <col min="8707" max="8707" width="19.7109375" style="5" customWidth="1"/>
    <col min="8708" max="8708" width="89.28515625" style="5" customWidth="1"/>
    <col min="8709" max="8709" width="8.85546875" style="5"/>
    <col min="8710" max="8710" width="13.5703125" style="5" customWidth="1"/>
    <col min="8711" max="8711" width="9.5703125" style="5" bestFit="1" customWidth="1"/>
    <col min="8712" max="8712" width="13.5703125" style="5" customWidth="1"/>
    <col min="8713" max="8713" width="10.5703125" style="5" bestFit="1" customWidth="1"/>
    <col min="8714" max="8714" width="14.5703125" style="5" customWidth="1"/>
    <col min="8715" max="8961" width="8.85546875" style="5"/>
    <col min="8962" max="8962" width="15.28515625" style="5" customWidth="1"/>
    <col min="8963" max="8963" width="19.7109375" style="5" customWidth="1"/>
    <col min="8964" max="8964" width="89.28515625" style="5" customWidth="1"/>
    <col min="8965" max="8965" width="8.85546875" style="5"/>
    <col min="8966" max="8966" width="13.5703125" style="5" customWidth="1"/>
    <col min="8967" max="8967" width="9.5703125" style="5" bestFit="1" customWidth="1"/>
    <col min="8968" max="8968" width="13.5703125" style="5" customWidth="1"/>
    <col min="8969" max="8969" width="10.5703125" style="5" bestFit="1" customWidth="1"/>
    <col min="8970" max="8970" width="14.5703125" style="5" customWidth="1"/>
    <col min="8971" max="9217" width="8.85546875" style="5"/>
    <col min="9218" max="9218" width="15.28515625" style="5" customWidth="1"/>
    <col min="9219" max="9219" width="19.7109375" style="5" customWidth="1"/>
    <col min="9220" max="9220" width="89.28515625" style="5" customWidth="1"/>
    <col min="9221" max="9221" width="8.85546875" style="5"/>
    <col min="9222" max="9222" width="13.5703125" style="5" customWidth="1"/>
    <col min="9223" max="9223" width="9.5703125" style="5" bestFit="1" customWidth="1"/>
    <col min="9224" max="9224" width="13.5703125" style="5" customWidth="1"/>
    <col min="9225" max="9225" width="10.5703125" style="5" bestFit="1" customWidth="1"/>
    <col min="9226" max="9226" width="14.5703125" style="5" customWidth="1"/>
    <col min="9227" max="9473" width="8.85546875" style="5"/>
    <col min="9474" max="9474" width="15.28515625" style="5" customWidth="1"/>
    <col min="9475" max="9475" width="19.7109375" style="5" customWidth="1"/>
    <col min="9476" max="9476" width="89.28515625" style="5" customWidth="1"/>
    <col min="9477" max="9477" width="8.85546875" style="5"/>
    <col min="9478" max="9478" width="13.5703125" style="5" customWidth="1"/>
    <col min="9479" max="9479" width="9.5703125" style="5" bestFit="1" customWidth="1"/>
    <col min="9480" max="9480" width="13.5703125" style="5" customWidth="1"/>
    <col min="9481" max="9481" width="10.5703125" style="5" bestFit="1" customWidth="1"/>
    <col min="9482" max="9482" width="14.5703125" style="5" customWidth="1"/>
    <col min="9483" max="9729" width="8.85546875" style="5"/>
    <col min="9730" max="9730" width="15.28515625" style="5" customWidth="1"/>
    <col min="9731" max="9731" width="19.7109375" style="5" customWidth="1"/>
    <col min="9732" max="9732" width="89.28515625" style="5" customWidth="1"/>
    <col min="9733" max="9733" width="8.85546875" style="5"/>
    <col min="9734" max="9734" width="13.5703125" style="5" customWidth="1"/>
    <col min="9735" max="9735" width="9.5703125" style="5" bestFit="1" customWidth="1"/>
    <col min="9736" max="9736" width="13.5703125" style="5" customWidth="1"/>
    <col min="9737" max="9737" width="10.5703125" style="5" bestFit="1" customWidth="1"/>
    <col min="9738" max="9738" width="14.5703125" style="5" customWidth="1"/>
    <col min="9739" max="9985" width="8.85546875" style="5"/>
    <col min="9986" max="9986" width="15.28515625" style="5" customWidth="1"/>
    <col min="9987" max="9987" width="19.7109375" style="5" customWidth="1"/>
    <col min="9988" max="9988" width="89.28515625" style="5" customWidth="1"/>
    <col min="9989" max="9989" width="8.85546875" style="5"/>
    <col min="9990" max="9990" width="13.5703125" style="5" customWidth="1"/>
    <col min="9991" max="9991" width="9.5703125" style="5" bestFit="1" customWidth="1"/>
    <col min="9992" max="9992" width="13.5703125" style="5" customWidth="1"/>
    <col min="9993" max="9993" width="10.5703125" style="5" bestFit="1" customWidth="1"/>
    <col min="9994" max="9994" width="14.5703125" style="5" customWidth="1"/>
    <col min="9995" max="10241" width="8.85546875" style="5"/>
    <col min="10242" max="10242" width="15.28515625" style="5" customWidth="1"/>
    <col min="10243" max="10243" width="19.7109375" style="5" customWidth="1"/>
    <col min="10244" max="10244" width="89.28515625" style="5" customWidth="1"/>
    <col min="10245" max="10245" width="8.85546875" style="5"/>
    <col min="10246" max="10246" width="13.5703125" style="5" customWidth="1"/>
    <col min="10247" max="10247" width="9.5703125" style="5" bestFit="1" customWidth="1"/>
    <col min="10248" max="10248" width="13.5703125" style="5" customWidth="1"/>
    <col min="10249" max="10249" width="10.5703125" style="5" bestFit="1" customWidth="1"/>
    <col min="10250" max="10250" width="14.5703125" style="5" customWidth="1"/>
    <col min="10251" max="10497" width="8.85546875" style="5"/>
    <col min="10498" max="10498" width="15.28515625" style="5" customWidth="1"/>
    <col min="10499" max="10499" width="19.7109375" style="5" customWidth="1"/>
    <col min="10500" max="10500" width="89.28515625" style="5" customWidth="1"/>
    <col min="10501" max="10501" width="8.85546875" style="5"/>
    <col min="10502" max="10502" width="13.5703125" style="5" customWidth="1"/>
    <col min="10503" max="10503" width="9.5703125" style="5" bestFit="1" customWidth="1"/>
    <col min="10504" max="10504" width="13.5703125" style="5" customWidth="1"/>
    <col min="10505" max="10505" width="10.5703125" style="5" bestFit="1" customWidth="1"/>
    <col min="10506" max="10506" width="14.5703125" style="5" customWidth="1"/>
    <col min="10507" max="10753" width="8.85546875" style="5"/>
    <col min="10754" max="10754" width="15.28515625" style="5" customWidth="1"/>
    <col min="10755" max="10755" width="19.7109375" style="5" customWidth="1"/>
    <col min="10756" max="10756" width="89.28515625" style="5" customWidth="1"/>
    <col min="10757" max="10757" width="8.85546875" style="5"/>
    <col min="10758" max="10758" width="13.5703125" style="5" customWidth="1"/>
    <col min="10759" max="10759" width="9.5703125" style="5" bestFit="1" customWidth="1"/>
    <col min="10760" max="10760" width="13.5703125" style="5" customWidth="1"/>
    <col min="10761" max="10761" width="10.5703125" style="5" bestFit="1" customWidth="1"/>
    <col min="10762" max="10762" width="14.5703125" style="5" customWidth="1"/>
    <col min="10763" max="11009" width="8.85546875" style="5"/>
    <col min="11010" max="11010" width="15.28515625" style="5" customWidth="1"/>
    <col min="11011" max="11011" width="19.7109375" style="5" customWidth="1"/>
    <col min="11012" max="11012" width="89.28515625" style="5" customWidth="1"/>
    <col min="11013" max="11013" width="8.85546875" style="5"/>
    <col min="11014" max="11014" width="13.5703125" style="5" customWidth="1"/>
    <col min="11015" max="11015" width="9.5703125" style="5" bestFit="1" customWidth="1"/>
    <col min="11016" max="11016" width="13.5703125" style="5" customWidth="1"/>
    <col min="11017" max="11017" width="10.5703125" style="5" bestFit="1" customWidth="1"/>
    <col min="11018" max="11018" width="14.5703125" style="5" customWidth="1"/>
    <col min="11019" max="11265" width="8.85546875" style="5"/>
    <col min="11266" max="11266" width="15.28515625" style="5" customWidth="1"/>
    <col min="11267" max="11267" width="19.7109375" style="5" customWidth="1"/>
    <col min="11268" max="11268" width="89.28515625" style="5" customWidth="1"/>
    <col min="11269" max="11269" width="8.85546875" style="5"/>
    <col min="11270" max="11270" width="13.5703125" style="5" customWidth="1"/>
    <col min="11271" max="11271" width="9.5703125" style="5" bestFit="1" customWidth="1"/>
    <col min="11272" max="11272" width="13.5703125" style="5" customWidth="1"/>
    <col min="11273" max="11273" width="10.5703125" style="5" bestFit="1" customWidth="1"/>
    <col min="11274" max="11274" width="14.5703125" style="5" customWidth="1"/>
    <col min="11275" max="11521" width="8.85546875" style="5"/>
    <col min="11522" max="11522" width="15.28515625" style="5" customWidth="1"/>
    <col min="11523" max="11523" width="19.7109375" style="5" customWidth="1"/>
    <col min="11524" max="11524" width="89.28515625" style="5" customWidth="1"/>
    <col min="11525" max="11525" width="8.85546875" style="5"/>
    <col min="11526" max="11526" width="13.5703125" style="5" customWidth="1"/>
    <col min="11527" max="11527" width="9.5703125" style="5" bestFit="1" customWidth="1"/>
    <col min="11528" max="11528" width="13.5703125" style="5" customWidth="1"/>
    <col min="11529" max="11529" width="10.5703125" style="5" bestFit="1" customWidth="1"/>
    <col min="11530" max="11530" width="14.5703125" style="5" customWidth="1"/>
    <col min="11531" max="11777" width="8.85546875" style="5"/>
    <col min="11778" max="11778" width="15.28515625" style="5" customWidth="1"/>
    <col min="11779" max="11779" width="19.7109375" style="5" customWidth="1"/>
    <col min="11780" max="11780" width="89.28515625" style="5" customWidth="1"/>
    <col min="11781" max="11781" width="8.85546875" style="5"/>
    <col min="11782" max="11782" width="13.5703125" style="5" customWidth="1"/>
    <col min="11783" max="11783" width="9.5703125" style="5" bestFit="1" customWidth="1"/>
    <col min="11784" max="11784" width="13.5703125" style="5" customWidth="1"/>
    <col min="11785" max="11785" width="10.5703125" style="5" bestFit="1" customWidth="1"/>
    <col min="11786" max="11786" width="14.5703125" style="5" customWidth="1"/>
    <col min="11787" max="12033" width="8.85546875" style="5"/>
    <col min="12034" max="12034" width="15.28515625" style="5" customWidth="1"/>
    <col min="12035" max="12035" width="19.7109375" style="5" customWidth="1"/>
    <col min="12036" max="12036" width="89.28515625" style="5" customWidth="1"/>
    <col min="12037" max="12037" width="8.85546875" style="5"/>
    <col min="12038" max="12038" width="13.5703125" style="5" customWidth="1"/>
    <col min="12039" max="12039" width="9.5703125" style="5" bestFit="1" customWidth="1"/>
    <col min="12040" max="12040" width="13.5703125" style="5" customWidth="1"/>
    <col min="12041" max="12041" width="10.5703125" style="5" bestFit="1" customWidth="1"/>
    <col min="12042" max="12042" width="14.5703125" style="5" customWidth="1"/>
    <col min="12043" max="12289" width="8.85546875" style="5"/>
    <col min="12290" max="12290" width="15.28515625" style="5" customWidth="1"/>
    <col min="12291" max="12291" width="19.7109375" style="5" customWidth="1"/>
    <col min="12292" max="12292" width="89.28515625" style="5" customWidth="1"/>
    <col min="12293" max="12293" width="8.85546875" style="5"/>
    <col min="12294" max="12294" width="13.5703125" style="5" customWidth="1"/>
    <col min="12295" max="12295" width="9.5703125" style="5" bestFit="1" customWidth="1"/>
    <col min="12296" max="12296" width="13.5703125" style="5" customWidth="1"/>
    <col min="12297" max="12297" width="10.5703125" style="5" bestFit="1" customWidth="1"/>
    <col min="12298" max="12298" width="14.5703125" style="5" customWidth="1"/>
    <col min="12299" max="12545" width="8.85546875" style="5"/>
    <col min="12546" max="12546" width="15.28515625" style="5" customWidth="1"/>
    <col min="12547" max="12547" width="19.7109375" style="5" customWidth="1"/>
    <col min="12548" max="12548" width="89.28515625" style="5" customWidth="1"/>
    <col min="12549" max="12549" width="8.85546875" style="5"/>
    <col min="12550" max="12550" width="13.5703125" style="5" customWidth="1"/>
    <col min="12551" max="12551" width="9.5703125" style="5" bestFit="1" customWidth="1"/>
    <col min="12552" max="12552" width="13.5703125" style="5" customWidth="1"/>
    <col min="12553" max="12553" width="10.5703125" style="5" bestFit="1" customWidth="1"/>
    <col min="12554" max="12554" width="14.5703125" style="5" customWidth="1"/>
    <col min="12555" max="12801" width="8.85546875" style="5"/>
    <col min="12802" max="12802" width="15.28515625" style="5" customWidth="1"/>
    <col min="12803" max="12803" width="19.7109375" style="5" customWidth="1"/>
    <col min="12804" max="12804" width="89.28515625" style="5" customWidth="1"/>
    <col min="12805" max="12805" width="8.85546875" style="5"/>
    <col min="12806" max="12806" width="13.5703125" style="5" customWidth="1"/>
    <col min="12807" max="12807" width="9.5703125" style="5" bestFit="1" customWidth="1"/>
    <col min="12808" max="12808" width="13.5703125" style="5" customWidth="1"/>
    <col min="12809" max="12809" width="10.5703125" style="5" bestFit="1" customWidth="1"/>
    <col min="12810" max="12810" width="14.5703125" style="5" customWidth="1"/>
    <col min="12811" max="13057" width="8.85546875" style="5"/>
    <col min="13058" max="13058" width="15.28515625" style="5" customWidth="1"/>
    <col min="13059" max="13059" width="19.7109375" style="5" customWidth="1"/>
    <col min="13060" max="13060" width="89.28515625" style="5" customWidth="1"/>
    <col min="13061" max="13061" width="8.85546875" style="5"/>
    <col min="13062" max="13062" width="13.5703125" style="5" customWidth="1"/>
    <col min="13063" max="13063" width="9.5703125" style="5" bestFit="1" customWidth="1"/>
    <col min="13064" max="13064" width="13.5703125" style="5" customWidth="1"/>
    <col min="13065" max="13065" width="10.5703125" style="5" bestFit="1" customWidth="1"/>
    <col min="13066" max="13066" width="14.5703125" style="5" customWidth="1"/>
    <col min="13067" max="13313" width="8.85546875" style="5"/>
    <col min="13314" max="13314" width="15.28515625" style="5" customWidth="1"/>
    <col min="13315" max="13315" width="19.7109375" style="5" customWidth="1"/>
    <col min="13316" max="13316" width="89.28515625" style="5" customWidth="1"/>
    <col min="13317" max="13317" width="8.85546875" style="5"/>
    <col min="13318" max="13318" width="13.5703125" style="5" customWidth="1"/>
    <col min="13319" max="13319" width="9.5703125" style="5" bestFit="1" customWidth="1"/>
    <col min="13320" max="13320" width="13.5703125" style="5" customWidth="1"/>
    <col min="13321" max="13321" width="10.5703125" style="5" bestFit="1" customWidth="1"/>
    <col min="13322" max="13322" width="14.5703125" style="5" customWidth="1"/>
    <col min="13323" max="13569" width="8.85546875" style="5"/>
    <col min="13570" max="13570" width="15.28515625" style="5" customWidth="1"/>
    <col min="13571" max="13571" width="19.7109375" style="5" customWidth="1"/>
    <col min="13572" max="13572" width="89.28515625" style="5" customWidth="1"/>
    <col min="13573" max="13573" width="8.85546875" style="5"/>
    <col min="13574" max="13574" width="13.5703125" style="5" customWidth="1"/>
    <col min="13575" max="13575" width="9.5703125" style="5" bestFit="1" customWidth="1"/>
    <col min="13576" max="13576" width="13.5703125" style="5" customWidth="1"/>
    <col min="13577" max="13577" width="10.5703125" style="5" bestFit="1" customWidth="1"/>
    <col min="13578" max="13578" width="14.5703125" style="5" customWidth="1"/>
    <col min="13579" max="13825" width="8.85546875" style="5"/>
    <col min="13826" max="13826" width="15.28515625" style="5" customWidth="1"/>
    <col min="13827" max="13827" width="19.7109375" style="5" customWidth="1"/>
    <col min="13828" max="13828" width="89.28515625" style="5" customWidth="1"/>
    <col min="13829" max="13829" width="8.85546875" style="5"/>
    <col min="13830" max="13830" width="13.5703125" style="5" customWidth="1"/>
    <col min="13831" max="13831" width="9.5703125" style="5" bestFit="1" customWidth="1"/>
    <col min="13832" max="13832" width="13.5703125" style="5" customWidth="1"/>
    <col min="13833" max="13833" width="10.5703125" style="5" bestFit="1" customWidth="1"/>
    <col min="13834" max="13834" width="14.5703125" style="5" customWidth="1"/>
    <col min="13835" max="14081" width="8.85546875" style="5"/>
    <col min="14082" max="14082" width="15.28515625" style="5" customWidth="1"/>
    <col min="14083" max="14083" width="19.7109375" style="5" customWidth="1"/>
    <col min="14084" max="14084" width="89.28515625" style="5" customWidth="1"/>
    <col min="14085" max="14085" width="8.85546875" style="5"/>
    <col min="14086" max="14086" width="13.5703125" style="5" customWidth="1"/>
    <col min="14087" max="14087" width="9.5703125" style="5" bestFit="1" customWidth="1"/>
    <col min="14088" max="14088" width="13.5703125" style="5" customWidth="1"/>
    <col min="14089" max="14089" width="10.5703125" style="5" bestFit="1" customWidth="1"/>
    <col min="14090" max="14090" width="14.5703125" style="5" customWidth="1"/>
    <col min="14091" max="14337" width="8.85546875" style="5"/>
    <col min="14338" max="14338" width="15.28515625" style="5" customWidth="1"/>
    <col min="14339" max="14339" width="19.7109375" style="5" customWidth="1"/>
    <col min="14340" max="14340" width="89.28515625" style="5" customWidth="1"/>
    <col min="14341" max="14341" width="8.85546875" style="5"/>
    <col min="14342" max="14342" width="13.5703125" style="5" customWidth="1"/>
    <col min="14343" max="14343" width="9.5703125" style="5" bestFit="1" customWidth="1"/>
    <col min="14344" max="14344" width="13.5703125" style="5" customWidth="1"/>
    <col min="14345" max="14345" width="10.5703125" style="5" bestFit="1" customWidth="1"/>
    <col min="14346" max="14346" width="14.5703125" style="5" customWidth="1"/>
    <col min="14347" max="14593" width="8.85546875" style="5"/>
    <col min="14594" max="14594" width="15.28515625" style="5" customWidth="1"/>
    <col min="14595" max="14595" width="19.7109375" style="5" customWidth="1"/>
    <col min="14596" max="14596" width="89.28515625" style="5" customWidth="1"/>
    <col min="14597" max="14597" width="8.85546875" style="5"/>
    <col min="14598" max="14598" width="13.5703125" style="5" customWidth="1"/>
    <col min="14599" max="14599" width="9.5703125" style="5" bestFit="1" customWidth="1"/>
    <col min="14600" max="14600" width="13.5703125" style="5" customWidth="1"/>
    <col min="14601" max="14601" width="10.5703125" style="5" bestFit="1" customWidth="1"/>
    <col min="14602" max="14602" width="14.5703125" style="5" customWidth="1"/>
    <col min="14603" max="14849" width="8.85546875" style="5"/>
    <col min="14850" max="14850" width="15.28515625" style="5" customWidth="1"/>
    <col min="14851" max="14851" width="19.7109375" style="5" customWidth="1"/>
    <col min="14852" max="14852" width="89.28515625" style="5" customWidth="1"/>
    <col min="14853" max="14853" width="8.85546875" style="5"/>
    <col min="14854" max="14854" width="13.5703125" style="5" customWidth="1"/>
    <col min="14855" max="14855" width="9.5703125" style="5" bestFit="1" customWidth="1"/>
    <col min="14856" max="14856" width="13.5703125" style="5" customWidth="1"/>
    <col min="14857" max="14857" width="10.5703125" style="5" bestFit="1" customWidth="1"/>
    <col min="14858" max="14858" width="14.5703125" style="5" customWidth="1"/>
    <col min="14859" max="15105" width="8.85546875" style="5"/>
    <col min="15106" max="15106" width="15.28515625" style="5" customWidth="1"/>
    <col min="15107" max="15107" width="19.7109375" style="5" customWidth="1"/>
    <col min="15108" max="15108" width="89.28515625" style="5" customWidth="1"/>
    <col min="15109" max="15109" width="8.85546875" style="5"/>
    <col min="15110" max="15110" width="13.5703125" style="5" customWidth="1"/>
    <col min="15111" max="15111" width="9.5703125" style="5" bestFit="1" customWidth="1"/>
    <col min="15112" max="15112" width="13.5703125" style="5" customWidth="1"/>
    <col min="15113" max="15113" width="10.5703125" style="5" bestFit="1" customWidth="1"/>
    <col min="15114" max="15114" width="14.5703125" style="5" customWidth="1"/>
    <col min="15115" max="15361" width="8.85546875" style="5"/>
    <col min="15362" max="15362" width="15.28515625" style="5" customWidth="1"/>
    <col min="15363" max="15363" width="19.7109375" style="5" customWidth="1"/>
    <col min="15364" max="15364" width="89.28515625" style="5" customWidth="1"/>
    <col min="15365" max="15365" width="8.85546875" style="5"/>
    <col min="15366" max="15366" width="13.5703125" style="5" customWidth="1"/>
    <col min="15367" max="15367" width="9.5703125" style="5" bestFit="1" customWidth="1"/>
    <col min="15368" max="15368" width="13.5703125" style="5" customWidth="1"/>
    <col min="15369" max="15369" width="10.5703125" style="5" bestFit="1" customWidth="1"/>
    <col min="15370" max="15370" width="14.5703125" style="5" customWidth="1"/>
    <col min="15371" max="15617" width="8.85546875" style="5"/>
    <col min="15618" max="15618" width="15.28515625" style="5" customWidth="1"/>
    <col min="15619" max="15619" width="19.7109375" style="5" customWidth="1"/>
    <col min="15620" max="15620" width="89.28515625" style="5" customWidth="1"/>
    <col min="15621" max="15621" width="8.85546875" style="5"/>
    <col min="15622" max="15622" width="13.5703125" style="5" customWidth="1"/>
    <col min="15623" max="15623" width="9.5703125" style="5" bestFit="1" customWidth="1"/>
    <col min="15624" max="15624" width="13.5703125" style="5" customWidth="1"/>
    <col min="15625" max="15625" width="10.5703125" style="5" bestFit="1" customWidth="1"/>
    <col min="15626" max="15626" width="14.5703125" style="5" customWidth="1"/>
    <col min="15627" max="15873" width="8.85546875" style="5"/>
    <col min="15874" max="15874" width="15.28515625" style="5" customWidth="1"/>
    <col min="15875" max="15875" width="19.7109375" style="5" customWidth="1"/>
    <col min="15876" max="15876" width="89.28515625" style="5" customWidth="1"/>
    <col min="15877" max="15877" width="8.85546875" style="5"/>
    <col min="15878" max="15878" width="13.5703125" style="5" customWidth="1"/>
    <col min="15879" max="15879" width="9.5703125" style="5" bestFit="1" customWidth="1"/>
    <col min="15880" max="15880" width="13.5703125" style="5" customWidth="1"/>
    <col min="15881" max="15881" width="10.5703125" style="5" bestFit="1" customWidth="1"/>
    <col min="15882" max="15882" width="14.5703125" style="5" customWidth="1"/>
    <col min="15883" max="16129" width="8.85546875" style="5"/>
    <col min="16130" max="16130" width="15.28515625" style="5" customWidth="1"/>
    <col min="16131" max="16131" width="19.7109375" style="5" customWidth="1"/>
    <col min="16132" max="16132" width="89.28515625" style="5" customWidth="1"/>
    <col min="16133" max="16133" width="8.85546875" style="5"/>
    <col min="16134" max="16134" width="13.5703125" style="5" customWidth="1"/>
    <col min="16135" max="16135" width="9.5703125" style="5" bestFit="1" customWidth="1"/>
    <col min="16136" max="16136" width="13.5703125" style="5" customWidth="1"/>
    <col min="16137" max="16137" width="10.5703125" style="5" bestFit="1" customWidth="1"/>
    <col min="16138" max="16138" width="14.5703125" style="5" customWidth="1"/>
    <col min="16139" max="16384" width="8.85546875" style="5"/>
  </cols>
  <sheetData>
    <row r="1" spans="1:36" ht="21.75" thickBot="1" x14ac:dyDescent="0.3">
      <c r="A1" s="63"/>
      <c r="B1" s="169" t="s">
        <v>0</v>
      </c>
      <c r="C1" s="170"/>
      <c r="D1" s="8"/>
      <c r="E1" s="21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</row>
    <row r="2" spans="1:36" ht="66.599999999999994" customHeight="1" x14ac:dyDescent="0.25">
      <c r="A2" s="189" t="s">
        <v>414</v>
      </c>
      <c r="B2" s="189"/>
      <c r="C2" s="189"/>
      <c r="D2" s="189"/>
      <c r="E2" s="189"/>
      <c r="F2" s="189"/>
      <c r="G2" s="189"/>
      <c r="H2" s="189"/>
      <c r="I2" s="189"/>
      <c r="J2" s="189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</row>
    <row r="3" spans="1:36" ht="25.15" customHeight="1" x14ac:dyDescent="0.25">
      <c r="A3" s="173" t="s">
        <v>361</v>
      </c>
      <c r="B3" s="173" t="s">
        <v>13</v>
      </c>
      <c r="C3" s="173" t="s">
        <v>14</v>
      </c>
      <c r="D3" s="173" t="s">
        <v>195</v>
      </c>
      <c r="E3" s="173" t="s">
        <v>15</v>
      </c>
      <c r="F3" s="173" t="s">
        <v>299</v>
      </c>
      <c r="G3" s="175" t="s">
        <v>301</v>
      </c>
      <c r="H3" s="173" t="s">
        <v>302</v>
      </c>
      <c r="I3" s="177" t="s">
        <v>12</v>
      </c>
      <c r="J3" s="177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</row>
    <row r="4" spans="1:36" ht="25.15" customHeight="1" x14ac:dyDescent="0.25">
      <c r="A4" s="173"/>
      <c r="B4" s="173"/>
      <c r="C4" s="173"/>
      <c r="D4" s="173"/>
      <c r="E4" s="173"/>
      <c r="F4" s="173"/>
      <c r="G4" s="175"/>
      <c r="H4" s="173"/>
      <c r="I4" s="26">
        <f>SUM(I6:I12)</f>
        <v>0</v>
      </c>
      <c r="J4" s="26">
        <f>SUM(J6:J12)</f>
        <v>0</v>
      </c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</row>
    <row r="5" spans="1:36" ht="25.15" customHeight="1" x14ac:dyDescent="0.25">
      <c r="A5" s="174"/>
      <c r="B5" s="174"/>
      <c r="C5" s="174"/>
      <c r="D5" s="174"/>
      <c r="E5" s="174"/>
      <c r="F5" s="174"/>
      <c r="G5" s="176"/>
      <c r="H5" s="174"/>
      <c r="I5" s="27" t="s">
        <v>1</v>
      </c>
      <c r="J5" s="28" t="s">
        <v>2</v>
      </c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</row>
    <row r="6" spans="1:36" ht="25.15" customHeight="1" x14ac:dyDescent="0.25">
      <c r="A6" s="187" t="s">
        <v>134</v>
      </c>
      <c r="B6" s="187"/>
      <c r="C6" s="187"/>
      <c r="D6" s="187"/>
      <c r="E6" s="187"/>
      <c r="F6" s="187"/>
      <c r="G6" s="187"/>
      <c r="H6" s="187"/>
      <c r="I6" s="187"/>
      <c r="J6" s="187"/>
      <c r="K6" s="39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</row>
    <row r="7" spans="1:36" ht="82.15" customHeight="1" x14ac:dyDescent="0.3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39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</row>
    <row r="8" spans="1:36" s="8" customFormat="1" ht="31.9" customHeight="1" x14ac:dyDescent="0.25">
      <c r="A8" s="180" t="s">
        <v>415</v>
      </c>
      <c r="B8" s="180"/>
      <c r="C8" s="180"/>
      <c r="D8" s="180"/>
      <c r="E8" s="180"/>
      <c r="F8" s="180"/>
      <c r="G8" s="180"/>
      <c r="H8" s="180"/>
      <c r="I8" s="180"/>
      <c r="J8" s="180"/>
      <c r="K8" s="39"/>
    </row>
    <row r="9" spans="1:36" ht="37.9" customHeight="1" x14ac:dyDescent="0.25">
      <c r="A9" s="62">
        <v>1</v>
      </c>
      <c r="B9" s="30" t="s">
        <v>108</v>
      </c>
      <c r="C9" s="8"/>
      <c r="D9" s="36" t="s">
        <v>410</v>
      </c>
      <c r="E9" s="74"/>
      <c r="F9" s="9">
        <v>12</v>
      </c>
      <c r="G9" s="157">
        <v>39.9</v>
      </c>
      <c r="H9" s="155">
        <f t="shared" ref="H9:H12" si="0">F9*G9</f>
        <v>478.79999999999995</v>
      </c>
      <c r="I9" s="9"/>
      <c r="J9" s="9">
        <f t="shared" ref="J9:J12" si="1">I9*H9</f>
        <v>0</v>
      </c>
      <c r="K9" s="39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</row>
    <row r="10" spans="1:36" ht="37.9" customHeight="1" x14ac:dyDescent="0.25">
      <c r="A10" s="62">
        <v>2</v>
      </c>
      <c r="B10" s="30" t="s">
        <v>108</v>
      </c>
      <c r="C10" s="8"/>
      <c r="D10" s="36" t="s">
        <v>411</v>
      </c>
      <c r="E10" s="74"/>
      <c r="F10" s="9">
        <v>12</v>
      </c>
      <c r="G10" s="157">
        <v>39.9</v>
      </c>
      <c r="H10" s="155">
        <f t="shared" si="0"/>
        <v>478.79999999999995</v>
      </c>
      <c r="I10" s="9"/>
      <c r="J10" s="9">
        <f t="shared" si="1"/>
        <v>0</v>
      </c>
      <c r="K10" s="39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</row>
    <row r="11" spans="1:36" ht="37.9" customHeight="1" x14ac:dyDescent="0.25">
      <c r="A11" s="62">
        <v>3</v>
      </c>
      <c r="B11" s="30" t="s">
        <v>108</v>
      </c>
      <c r="C11" s="8"/>
      <c r="D11" s="36" t="s">
        <v>412</v>
      </c>
      <c r="E11" s="74"/>
      <c r="F11" s="9">
        <v>12</v>
      </c>
      <c r="G11" s="157">
        <v>39.9</v>
      </c>
      <c r="H11" s="155">
        <f t="shared" si="0"/>
        <v>478.79999999999995</v>
      </c>
      <c r="I11" s="9"/>
      <c r="J11" s="9">
        <f t="shared" si="1"/>
        <v>0</v>
      </c>
      <c r="K11" s="39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</row>
    <row r="12" spans="1:36" ht="37.9" customHeight="1" x14ac:dyDescent="0.25">
      <c r="A12" s="62">
        <v>4</v>
      </c>
      <c r="B12" s="30" t="s">
        <v>108</v>
      </c>
      <c r="C12" s="8"/>
      <c r="D12" s="36" t="s">
        <v>413</v>
      </c>
      <c r="E12" s="74"/>
      <c r="F12" s="9">
        <v>12</v>
      </c>
      <c r="G12" s="157">
        <v>39.9</v>
      </c>
      <c r="H12" s="155">
        <f t="shared" si="0"/>
        <v>478.79999999999995</v>
      </c>
      <c r="I12" s="9"/>
      <c r="J12" s="9">
        <f t="shared" si="1"/>
        <v>0</v>
      </c>
      <c r="K12" s="39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</row>
    <row r="13" spans="1:36" s="8" customFormat="1" ht="8.85" customHeight="1" x14ac:dyDescent="0.25">
      <c r="A13" s="2"/>
      <c r="B13" s="80"/>
      <c r="C13" s="2"/>
      <c r="D13" s="2"/>
      <c r="E13" s="3"/>
      <c r="F13" s="3"/>
      <c r="G13" s="160"/>
      <c r="H13" s="3"/>
      <c r="I13" s="3"/>
      <c r="J13" s="3"/>
      <c r="K13" s="39"/>
    </row>
    <row r="14" spans="1:36" ht="12.75" customHeight="1" x14ac:dyDescent="0.25">
      <c r="A14" s="66"/>
      <c r="B14" s="81"/>
      <c r="C14" s="69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</row>
    <row r="15" spans="1:36" ht="21" x14ac:dyDescent="0.35">
      <c r="A15" s="8"/>
      <c r="B15" s="70" t="s">
        <v>33</v>
      </c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</row>
    <row r="16" spans="1:36" thickBot="1" x14ac:dyDescent="0.3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</row>
    <row r="17" spans="1:36" ht="21.75" thickBot="1" x14ac:dyDescent="0.3">
      <c r="A17" s="63"/>
      <c r="B17" s="169" t="s">
        <v>0</v>
      </c>
      <c r="C17" s="170"/>
      <c r="D17" s="8"/>
      <c r="E17" s="21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</row>
    <row r="18" spans="1:36" ht="14.45" x14ac:dyDescent="0.3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</row>
    <row r="19" spans="1:36" ht="14.45" x14ac:dyDescent="0.3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</row>
    <row r="20" spans="1:36" ht="14.45" x14ac:dyDescent="0.3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</row>
    <row r="21" spans="1:36" ht="14.45" x14ac:dyDescent="0.3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</row>
    <row r="22" spans="1:36" ht="14.45" x14ac:dyDescent="0.3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</row>
    <row r="23" spans="1:36" ht="14.45" x14ac:dyDescent="0.3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</row>
    <row r="24" spans="1:36" ht="14.45" x14ac:dyDescent="0.3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</row>
    <row r="25" spans="1:36" ht="14.45" x14ac:dyDescent="0.3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</row>
    <row r="26" spans="1:36" ht="14.45" x14ac:dyDescent="0.3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</row>
    <row r="27" spans="1:36" ht="14.45" x14ac:dyDescent="0.3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</row>
    <row r="28" spans="1:36" ht="14.45" x14ac:dyDescent="0.3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</row>
    <row r="29" spans="1:36" ht="14.45" x14ac:dyDescent="0.3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</row>
    <row r="30" spans="1:36" ht="14.45" x14ac:dyDescent="0.3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</row>
    <row r="31" spans="1:36" ht="14.45" x14ac:dyDescent="0.3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</row>
    <row r="32" spans="1:36" ht="14.45" x14ac:dyDescent="0.3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</row>
    <row r="33" spans="1:36" ht="14.45" x14ac:dyDescent="0.3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</row>
    <row r="34" spans="1:36" ht="14.45" x14ac:dyDescent="0.3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</row>
    <row r="35" spans="1:36" ht="14.45" x14ac:dyDescent="0.3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</row>
    <row r="36" spans="1:36" ht="14.45" x14ac:dyDescent="0.3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</row>
    <row r="37" spans="1:36" ht="14.45" x14ac:dyDescent="0.3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</row>
    <row r="38" spans="1:36" ht="14.45" x14ac:dyDescent="0.3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</row>
    <row r="39" spans="1:36" ht="14.45" x14ac:dyDescent="0.3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</row>
    <row r="40" spans="1:36" ht="14.45" x14ac:dyDescent="0.3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</row>
    <row r="41" spans="1:36" ht="14.45" x14ac:dyDescent="0.3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</row>
    <row r="42" spans="1:36" ht="14.45" x14ac:dyDescent="0.3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</row>
    <row r="43" spans="1:36" ht="14.45" x14ac:dyDescent="0.3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</row>
    <row r="44" spans="1:36" ht="14.45" x14ac:dyDescent="0.3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</row>
    <row r="45" spans="1:36" ht="14.45" x14ac:dyDescent="0.3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</row>
    <row r="46" spans="1:36" ht="14.45" x14ac:dyDescent="0.3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</row>
    <row r="47" spans="1:36" ht="14.45" x14ac:dyDescent="0.3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</row>
    <row r="48" spans="1:36" ht="14.45" x14ac:dyDescent="0.3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</row>
  </sheetData>
  <mergeCells count="15">
    <mergeCell ref="B17:C17"/>
    <mergeCell ref="B1:C1"/>
    <mergeCell ref="A2:J2"/>
    <mergeCell ref="I3:J3"/>
    <mergeCell ref="H3:H5"/>
    <mergeCell ref="G3:G5"/>
    <mergeCell ref="F3:F5"/>
    <mergeCell ref="E3:E5"/>
    <mergeCell ref="D3:D5"/>
    <mergeCell ref="C3:C5"/>
    <mergeCell ref="B3:B5"/>
    <mergeCell ref="A3:A5"/>
    <mergeCell ref="A8:J8"/>
    <mergeCell ref="A6:J6"/>
    <mergeCell ref="A7:J7"/>
  </mergeCells>
  <conditionalFormatting sqref="I9:I12">
    <cfRule type="cellIs" dxfId="36" priority="1" stopIfTrue="1" operator="greaterThan">
      <formula>0</formula>
    </cfRule>
  </conditionalFormatting>
  <hyperlinks>
    <hyperlink ref="B1:C1" location="ЗАКАЗ!A1" display="Общая сумма ЗАКАЗА"/>
    <hyperlink ref="B17:C17" location="ЗАКАЗ!A1" display="Общая сумма ЗАКАЗА"/>
  </hyperlinks>
  <pageMargins left="0.70866141732283472" right="0.70866141732283472" top="0.74803149606299213" bottom="0.74803149606299213" header="0.31496062992125984" footer="0.31496062992125984"/>
  <pageSetup paperSize="9" scale="10" fitToHeight="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7" tint="0.39997558519241921"/>
    <pageSetUpPr fitToPage="1"/>
  </sheetPr>
  <dimension ref="A1:AC111"/>
  <sheetViews>
    <sheetView zoomScale="70" zoomScaleNormal="70" workbookViewId="0">
      <pane ySplit="5" topLeftCell="A6" activePane="bottomLeft" state="frozen"/>
      <selection pane="bottomLeft" activeCell="G1" sqref="G1:G1048576"/>
    </sheetView>
  </sheetViews>
  <sheetFormatPr defaultColWidth="9.140625" defaultRowHeight="15" x14ac:dyDescent="0.25"/>
  <cols>
    <col min="1" max="1" width="5.7109375" style="5" customWidth="1"/>
    <col min="2" max="2" width="11.7109375" style="5" customWidth="1"/>
    <col min="3" max="3" width="19.5703125" style="5" customWidth="1"/>
    <col min="4" max="4" width="85.140625" style="5" customWidth="1"/>
    <col min="5" max="6" width="12.42578125" style="5" customWidth="1"/>
    <col min="7" max="8" width="20.7109375" style="5" customWidth="1"/>
    <col min="9" max="10" width="9.7109375" style="5" customWidth="1"/>
    <col min="11" max="11" width="1.7109375" style="5" customWidth="1"/>
    <col min="12" max="257" width="9.140625" style="5"/>
    <col min="258" max="258" width="15.28515625" style="5" customWidth="1"/>
    <col min="259" max="259" width="19.7109375" style="5" customWidth="1"/>
    <col min="260" max="260" width="89.28515625" style="5" customWidth="1"/>
    <col min="261" max="261" width="9.140625" style="5"/>
    <col min="262" max="262" width="13.5703125" style="5" customWidth="1"/>
    <col min="263" max="263" width="9.5703125" style="5" bestFit="1" customWidth="1"/>
    <col min="264" max="264" width="13.5703125" style="5" customWidth="1"/>
    <col min="265" max="265" width="10.5703125" style="5" bestFit="1" customWidth="1"/>
    <col min="266" max="266" width="14.5703125" style="5" customWidth="1"/>
    <col min="267" max="513" width="9.140625" style="5"/>
    <col min="514" max="514" width="15.28515625" style="5" customWidth="1"/>
    <col min="515" max="515" width="19.7109375" style="5" customWidth="1"/>
    <col min="516" max="516" width="89.28515625" style="5" customWidth="1"/>
    <col min="517" max="517" width="9.140625" style="5"/>
    <col min="518" max="518" width="13.5703125" style="5" customWidth="1"/>
    <col min="519" max="519" width="9.5703125" style="5" bestFit="1" customWidth="1"/>
    <col min="520" max="520" width="13.5703125" style="5" customWidth="1"/>
    <col min="521" max="521" width="10.5703125" style="5" bestFit="1" customWidth="1"/>
    <col min="522" max="522" width="14.5703125" style="5" customWidth="1"/>
    <col min="523" max="769" width="9.140625" style="5"/>
    <col min="770" max="770" width="15.28515625" style="5" customWidth="1"/>
    <col min="771" max="771" width="19.7109375" style="5" customWidth="1"/>
    <col min="772" max="772" width="89.28515625" style="5" customWidth="1"/>
    <col min="773" max="773" width="9.140625" style="5"/>
    <col min="774" max="774" width="13.5703125" style="5" customWidth="1"/>
    <col min="775" max="775" width="9.5703125" style="5" bestFit="1" customWidth="1"/>
    <col min="776" max="776" width="13.5703125" style="5" customWidth="1"/>
    <col min="777" max="777" width="10.5703125" style="5" bestFit="1" customWidth="1"/>
    <col min="778" max="778" width="14.5703125" style="5" customWidth="1"/>
    <col min="779" max="1025" width="9.140625" style="5"/>
    <col min="1026" max="1026" width="15.28515625" style="5" customWidth="1"/>
    <col min="1027" max="1027" width="19.7109375" style="5" customWidth="1"/>
    <col min="1028" max="1028" width="89.28515625" style="5" customWidth="1"/>
    <col min="1029" max="1029" width="9.140625" style="5"/>
    <col min="1030" max="1030" width="13.5703125" style="5" customWidth="1"/>
    <col min="1031" max="1031" width="9.5703125" style="5" bestFit="1" customWidth="1"/>
    <col min="1032" max="1032" width="13.5703125" style="5" customWidth="1"/>
    <col min="1033" max="1033" width="10.5703125" style="5" bestFit="1" customWidth="1"/>
    <col min="1034" max="1034" width="14.5703125" style="5" customWidth="1"/>
    <col min="1035" max="1281" width="9.140625" style="5"/>
    <col min="1282" max="1282" width="15.28515625" style="5" customWidth="1"/>
    <col min="1283" max="1283" width="19.7109375" style="5" customWidth="1"/>
    <col min="1284" max="1284" width="89.28515625" style="5" customWidth="1"/>
    <col min="1285" max="1285" width="9.140625" style="5"/>
    <col min="1286" max="1286" width="13.5703125" style="5" customWidth="1"/>
    <col min="1287" max="1287" width="9.5703125" style="5" bestFit="1" customWidth="1"/>
    <col min="1288" max="1288" width="13.5703125" style="5" customWidth="1"/>
    <col min="1289" max="1289" width="10.5703125" style="5" bestFit="1" customWidth="1"/>
    <col min="1290" max="1290" width="14.5703125" style="5" customWidth="1"/>
    <col min="1291" max="1537" width="9.140625" style="5"/>
    <col min="1538" max="1538" width="15.28515625" style="5" customWidth="1"/>
    <col min="1539" max="1539" width="19.7109375" style="5" customWidth="1"/>
    <col min="1540" max="1540" width="89.28515625" style="5" customWidth="1"/>
    <col min="1541" max="1541" width="9.140625" style="5"/>
    <col min="1542" max="1542" width="13.5703125" style="5" customWidth="1"/>
    <col min="1543" max="1543" width="9.5703125" style="5" bestFit="1" customWidth="1"/>
    <col min="1544" max="1544" width="13.5703125" style="5" customWidth="1"/>
    <col min="1545" max="1545" width="10.5703125" style="5" bestFit="1" customWidth="1"/>
    <col min="1546" max="1546" width="14.5703125" style="5" customWidth="1"/>
    <col min="1547" max="1793" width="9.140625" style="5"/>
    <col min="1794" max="1794" width="15.28515625" style="5" customWidth="1"/>
    <col min="1795" max="1795" width="19.7109375" style="5" customWidth="1"/>
    <col min="1796" max="1796" width="89.28515625" style="5" customWidth="1"/>
    <col min="1797" max="1797" width="9.140625" style="5"/>
    <col min="1798" max="1798" width="13.5703125" style="5" customWidth="1"/>
    <col min="1799" max="1799" width="9.5703125" style="5" bestFit="1" customWidth="1"/>
    <col min="1800" max="1800" width="13.5703125" style="5" customWidth="1"/>
    <col min="1801" max="1801" width="10.5703125" style="5" bestFit="1" customWidth="1"/>
    <col min="1802" max="1802" width="14.5703125" style="5" customWidth="1"/>
    <col min="1803" max="2049" width="9.140625" style="5"/>
    <col min="2050" max="2050" width="15.28515625" style="5" customWidth="1"/>
    <col min="2051" max="2051" width="19.7109375" style="5" customWidth="1"/>
    <col min="2052" max="2052" width="89.28515625" style="5" customWidth="1"/>
    <col min="2053" max="2053" width="9.140625" style="5"/>
    <col min="2054" max="2054" width="13.5703125" style="5" customWidth="1"/>
    <col min="2055" max="2055" width="9.5703125" style="5" bestFit="1" customWidth="1"/>
    <col min="2056" max="2056" width="13.5703125" style="5" customWidth="1"/>
    <col min="2057" max="2057" width="10.5703125" style="5" bestFit="1" customWidth="1"/>
    <col min="2058" max="2058" width="14.5703125" style="5" customWidth="1"/>
    <col min="2059" max="2305" width="9.140625" style="5"/>
    <col min="2306" max="2306" width="15.28515625" style="5" customWidth="1"/>
    <col min="2307" max="2307" width="19.7109375" style="5" customWidth="1"/>
    <col min="2308" max="2308" width="89.28515625" style="5" customWidth="1"/>
    <col min="2309" max="2309" width="9.140625" style="5"/>
    <col min="2310" max="2310" width="13.5703125" style="5" customWidth="1"/>
    <col min="2311" max="2311" width="9.5703125" style="5" bestFit="1" customWidth="1"/>
    <col min="2312" max="2312" width="13.5703125" style="5" customWidth="1"/>
    <col min="2313" max="2313" width="10.5703125" style="5" bestFit="1" customWidth="1"/>
    <col min="2314" max="2314" width="14.5703125" style="5" customWidth="1"/>
    <col min="2315" max="2561" width="9.140625" style="5"/>
    <col min="2562" max="2562" width="15.28515625" style="5" customWidth="1"/>
    <col min="2563" max="2563" width="19.7109375" style="5" customWidth="1"/>
    <col min="2564" max="2564" width="89.28515625" style="5" customWidth="1"/>
    <col min="2565" max="2565" width="9.140625" style="5"/>
    <col min="2566" max="2566" width="13.5703125" style="5" customWidth="1"/>
    <col min="2567" max="2567" width="9.5703125" style="5" bestFit="1" customWidth="1"/>
    <col min="2568" max="2568" width="13.5703125" style="5" customWidth="1"/>
    <col min="2569" max="2569" width="10.5703125" style="5" bestFit="1" customWidth="1"/>
    <col min="2570" max="2570" width="14.5703125" style="5" customWidth="1"/>
    <col min="2571" max="2817" width="9.140625" style="5"/>
    <col min="2818" max="2818" width="15.28515625" style="5" customWidth="1"/>
    <col min="2819" max="2819" width="19.7109375" style="5" customWidth="1"/>
    <col min="2820" max="2820" width="89.28515625" style="5" customWidth="1"/>
    <col min="2821" max="2821" width="9.140625" style="5"/>
    <col min="2822" max="2822" width="13.5703125" style="5" customWidth="1"/>
    <col min="2823" max="2823" width="9.5703125" style="5" bestFit="1" customWidth="1"/>
    <col min="2824" max="2824" width="13.5703125" style="5" customWidth="1"/>
    <col min="2825" max="2825" width="10.5703125" style="5" bestFit="1" customWidth="1"/>
    <col min="2826" max="2826" width="14.5703125" style="5" customWidth="1"/>
    <col min="2827" max="3073" width="9.140625" style="5"/>
    <col min="3074" max="3074" width="15.28515625" style="5" customWidth="1"/>
    <col min="3075" max="3075" width="19.7109375" style="5" customWidth="1"/>
    <col min="3076" max="3076" width="89.28515625" style="5" customWidth="1"/>
    <col min="3077" max="3077" width="9.140625" style="5"/>
    <col min="3078" max="3078" width="13.5703125" style="5" customWidth="1"/>
    <col min="3079" max="3079" width="9.5703125" style="5" bestFit="1" customWidth="1"/>
    <col min="3080" max="3080" width="13.5703125" style="5" customWidth="1"/>
    <col min="3081" max="3081" width="10.5703125" style="5" bestFit="1" customWidth="1"/>
    <col min="3082" max="3082" width="14.5703125" style="5" customWidth="1"/>
    <col min="3083" max="3329" width="9.140625" style="5"/>
    <col min="3330" max="3330" width="15.28515625" style="5" customWidth="1"/>
    <col min="3331" max="3331" width="19.7109375" style="5" customWidth="1"/>
    <col min="3332" max="3332" width="89.28515625" style="5" customWidth="1"/>
    <col min="3333" max="3333" width="9.140625" style="5"/>
    <col min="3334" max="3334" width="13.5703125" style="5" customWidth="1"/>
    <col min="3335" max="3335" width="9.5703125" style="5" bestFit="1" customWidth="1"/>
    <col min="3336" max="3336" width="13.5703125" style="5" customWidth="1"/>
    <col min="3337" max="3337" width="10.5703125" style="5" bestFit="1" customWidth="1"/>
    <col min="3338" max="3338" width="14.5703125" style="5" customWidth="1"/>
    <col min="3339" max="3585" width="9.140625" style="5"/>
    <col min="3586" max="3586" width="15.28515625" style="5" customWidth="1"/>
    <col min="3587" max="3587" width="19.7109375" style="5" customWidth="1"/>
    <col min="3588" max="3588" width="89.28515625" style="5" customWidth="1"/>
    <col min="3589" max="3589" width="9.140625" style="5"/>
    <col min="3590" max="3590" width="13.5703125" style="5" customWidth="1"/>
    <col min="3591" max="3591" width="9.5703125" style="5" bestFit="1" customWidth="1"/>
    <col min="3592" max="3592" width="13.5703125" style="5" customWidth="1"/>
    <col min="3593" max="3593" width="10.5703125" style="5" bestFit="1" customWidth="1"/>
    <col min="3594" max="3594" width="14.5703125" style="5" customWidth="1"/>
    <col min="3595" max="3841" width="9.140625" style="5"/>
    <col min="3842" max="3842" width="15.28515625" style="5" customWidth="1"/>
    <col min="3843" max="3843" width="19.7109375" style="5" customWidth="1"/>
    <col min="3844" max="3844" width="89.28515625" style="5" customWidth="1"/>
    <col min="3845" max="3845" width="9.140625" style="5"/>
    <col min="3846" max="3846" width="13.5703125" style="5" customWidth="1"/>
    <col min="3847" max="3847" width="9.5703125" style="5" bestFit="1" customWidth="1"/>
    <col min="3848" max="3848" width="13.5703125" style="5" customWidth="1"/>
    <col min="3849" max="3849" width="10.5703125" style="5" bestFit="1" customWidth="1"/>
    <col min="3850" max="3850" width="14.5703125" style="5" customWidth="1"/>
    <col min="3851" max="4097" width="9.140625" style="5"/>
    <col min="4098" max="4098" width="15.28515625" style="5" customWidth="1"/>
    <col min="4099" max="4099" width="19.7109375" style="5" customWidth="1"/>
    <col min="4100" max="4100" width="89.28515625" style="5" customWidth="1"/>
    <col min="4101" max="4101" width="9.140625" style="5"/>
    <col min="4102" max="4102" width="13.5703125" style="5" customWidth="1"/>
    <col min="4103" max="4103" width="9.5703125" style="5" bestFit="1" customWidth="1"/>
    <col min="4104" max="4104" width="13.5703125" style="5" customWidth="1"/>
    <col min="4105" max="4105" width="10.5703125" style="5" bestFit="1" customWidth="1"/>
    <col min="4106" max="4106" width="14.5703125" style="5" customWidth="1"/>
    <col min="4107" max="4353" width="9.140625" style="5"/>
    <col min="4354" max="4354" width="15.28515625" style="5" customWidth="1"/>
    <col min="4355" max="4355" width="19.7109375" style="5" customWidth="1"/>
    <col min="4356" max="4356" width="89.28515625" style="5" customWidth="1"/>
    <col min="4357" max="4357" width="9.140625" style="5"/>
    <col min="4358" max="4358" width="13.5703125" style="5" customWidth="1"/>
    <col min="4359" max="4359" width="9.5703125" style="5" bestFit="1" customWidth="1"/>
    <col min="4360" max="4360" width="13.5703125" style="5" customWidth="1"/>
    <col min="4361" max="4361" width="10.5703125" style="5" bestFit="1" customWidth="1"/>
    <col min="4362" max="4362" width="14.5703125" style="5" customWidth="1"/>
    <col min="4363" max="4609" width="9.140625" style="5"/>
    <col min="4610" max="4610" width="15.28515625" style="5" customWidth="1"/>
    <col min="4611" max="4611" width="19.7109375" style="5" customWidth="1"/>
    <col min="4612" max="4612" width="89.28515625" style="5" customWidth="1"/>
    <col min="4613" max="4613" width="9.140625" style="5"/>
    <col min="4614" max="4614" width="13.5703125" style="5" customWidth="1"/>
    <col min="4615" max="4615" width="9.5703125" style="5" bestFit="1" customWidth="1"/>
    <col min="4616" max="4616" width="13.5703125" style="5" customWidth="1"/>
    <col min="4617" max="4617" width="10.5703125" style="5" bestFit="1" customWidth="1"/>
    <col min="4618" max="4618" width="14.5703125" style="5" customWidth="1"/>
    <col min="4619" max="4865" width="9.140625" style="5"/>
    <col min="4866" max="4866" width="15.28515625" style="5" customWidth="1"/>
    <col min="4867" max="4867" width="19.7109375" style="5" customWidth="1"/>
    <col min="4868" max="4868" width="89.28515625" style="5" customWidth="1"/>
    <col min="4869" max="4869" width="9.140625" style="5"/>
    <col min="4870" max="4870" width="13.5703125" style="5" customWidth="1"/>
    <col min="4871" max="4871" width="9.5703125" style="5" bestFit="1" customWidth="1"/>
    <col min="4872" max="4872" width="13.5703125" style="5" customWidth="1"/>
    <col min="4873" max="4873" width="10.5703125" style="5" bestFit="1" customWidth="1"/>
    <col min="4874" max="4874" width="14.5703125" style="5" customWidth="1"/>
    <col min="4875" max="5121" width="9.140625" style="5"/>
    <col min="5122" max="5122" width="15.28515625" style="5" customWidth="1"/>
    <col min="5123" max="5123" width="19.7109375" style="5" customWidth="1"/>
    <col min="5124" max="5124" width="89.28515625" style="5" customWidth="1"/>
    <col min="5125" max="5125" width="9.140625" style="5"/>
    <col min="5126" max="5126" width="13.5703125" style="5" customWidth="1"/>
    <col min="5127" max="5127" width="9.5703125" style="5" bestFit="1" customWidth="1"/>
    <col min="5128" max="5128" width="13.5703125" style="5" customWidth="1"/>
    <col min="5129" max="5129" width="10.5703125" style="5" bestFit="1" customWidth="1"/>
    <col min="5130" max="5130" width="14.5703125" style="5" customWidth="1"/>
    <col min="5131" max="5377" width="9.140625" style="5"/>
    <col min="5378" max="5378" width="15.28515625" style="5" customWidth="1"/>
    <col min="5379" max="5379" width="19.7109375" style="5" customWidth="1"/>
    <col min="5380" max="5380" width="89.28515625" style="5" customWidth="1"/>
    <col min="5381" max="5381" width="9.140625" style="5"/>
    <col min="5382" max="5382" width="13.5703125" style="5" customWidth="1"/>
    <col min="5383" max="5383" width="9.5703125" style="5" bestFit="1" customWidth="1"/>
    <col min="5384" max="5384" width="13.5703125" style="5" customWidth="1"/>
    <col min="5385" max="5385" width="10.5703125" style="5" bestFit="1" customWidth="1"/>
    <col min="5386" max="5386" width="14.5703125" style="5" customWidth="1"/>
    <col min="5387" max="5633" width="9.140625" style="5"/>
    <col min="5634" max="5634" width="15.28515625" style="5" customWidth="1"/>
    <col min="5635" max="5635" width="19.7109375" style="5" customWidth="1"/>
    <col min="5636" max="5636" width="89.28515625" style="5" customWidth="1"/>
    <col min="5637" max="5637" width="9.140625" style="5"/>
    <col min="5638" max="5638" width="13.5703125" style="5" customWidth="1"/>
    <col min="5639" max="5639" width="9.5703125" style="5" bestFit="1" customWidth="1"/>
    <col min="5640" max="5640" width="13.5703125" style="5" customWidth="1"/>
    <col min="5641" max="5641" width="10.5703125" style="5" bestFit="1" customWidth="1"/>
    <col min="5642" max="5642" width="14.5703125" style="5" customWidth="1"/>
    <col min="5643" max="5889" width="9.140625" style="5"/>
    <col min="5890" max="5890" width="15.28515625" style="5" customWidth="1"/>
    <col min="5891" max="5891" width="19.7109375" style="5" customWidth="1"/>
    <col min="5892" max="5892" width="89.28515625" style="5" customWidth="1"/>
    <col min="5893" max="5893" width="9.140625" style="5"/>
    <col min="5894" max="5894" width="13.5703125" style="5" customWidth="1"/>
    <col min="5895" max="5895" width="9.5703125" style="5" bestFit="1" customWidth="1"/>
    <col min="5896" max="5896" width="13.5703125" style="5" customWidth="1"/>
    <col min="5897" max="5897" width="10.5703125" style="5" bestFit="1" customWidth="1"/>
    <col min="5898" max="5898" width="14.5703125" style="5" customWidth="1"/>
    <col min="5899" max="6145" width="9.140625" style="5"/>
    <col min="6146" max="6146" width="15.28515625" style="5" customWidth="1"/>
    <col min="6147" max="6147" width="19.7109375" style="5" customWidth="1"/>
    <col min="6148" max="6148" width="89.28515625" style="5" customWidth="1"/>
    <col min="6149" max="6149" width="9.140625" style="5"/>
    <col min="6150" max="6150" width="13.5703125" style="5" customWidth="1"/>
    <col min="6151" max="6151" width="9.5703125" style="5" bestFit="1" customWidth="1"/>
    <col min="6152" max="6152" width="13.5703125" style="5" customWidth="1"/>
    <col min="6153" max="6153" width="10.5703125" style="5" bestFit="1" customWidth="1"/>
    <col min="6154" max="6154" width="14.5703125" style="5" customWidth="1"/>
    <col min="6155" max="6401" width="9.140625" style="5"/>
    <col min="6402" max="6402" width="15.28515625" style="5" customWidth="1"/>
    <col min="6403" max="6403" width="19.7109375" style="5" customWidth="1"/>
    <col min="6404" max="6404" width="89.28515625" style="5" customWidth="1"/>
    <col min="6405" max="6405" width="9.140625" style="5"/>
    <col min="6406" max="6406" width="13.5703125" style="5" customWidth="1"/>
    <col min="6407" max="6407" width="9.5703125" style="5" bestFit="1" customWidth="1"/>
    <col min="6408" max="6408" width="13.5703125" style="5" customWidth="1"/>
    <col min="6409" max="6409" width="10.5703125" style="5" bestFit="1" customWidth="1"/>
    <col min="6410" max="6410" width="14.5703125" style="5" customWidth="1"/>
    <col min="6411" max="6657" width="9.140625" style="5"/>
    <col min="6658" max="6658" width="15.28515625" style="5" customWidth="1"/>
    <col min="6659" max="6659" width="19.7109375" style="5" customWidth="1"/>
    <col min="6660" max="6660" width="89.28515625" style="5" customWidth="1"/>
    <col min="6661" max="6661" width="9.140625" style="5"/>
    <col min="6662" max="6662" width="13.5703125" style="5" customWidth="1"/>
    <col min="6663" max="6663" width="9.5703125" style="5" bestFit="1" customWidth="1"/>
    <col min="6664" max="6664" width="13.5703125" style="5" customWidth="1"/>
    <col min="6665" max="6665" width="10.5703125" style="5" bestFit="1" customWidth="1"/>
    <col min="6666" max="6666" width="14.5703125" style="5" customWidth="1"/>
    <col min="6667" max="6913" width="9.140625" style="5"/>
    <col min="6914" max="6914" width="15.28515625" style="5" customWidth="1"/>
    <col min="6915" max="6915" width="19.7109375" style="5" customWidth="1"/>
    <col min="6916" max="6916" width="89.28515625" style="5" customWidth="1"/>
    <col min="6917" max="6917" width="9.140625" style="5"/>
    <col min="6918" max="6918" width="13.5703125" style="5" customWidth="1"/>
    <col min="6919" max="6919" width="9.5703125" style="5" bestFit="1" customWidth="1"/>
    <col min="6920" max="6920" width="13.5703125" style="5" customWidth="1"/>
    <col min="6921" max="6921" width="10.5703125" style="5" bestFit="1" customWidth="1"/>
    <col min="6922" max="6922" width="14.5703125" style="5" customWidth="1"/>
    <col min="6923" max="7169" width="9.140625" style="5"/>
    <col min="7170" max="7170" width="15.28515625" style="5" customWidth="1"/>
    <col min="7171" max="7171" width="19.7109375" style="5" customWidth="1"/>
    <col min="7172" max="7172" width="89.28515625" style="5" customWidth="1"/>
    <col min="7173" max="7173" width="9.140625" style="5"/>
    <col min="7174" max="7174" width="13.5703125" style="5" customWidth="1"/>
    <col min="7175" max="7175" width="9.5703125" style="5" bestFit="1" customWidth="1"/>
    <col min="7176" max="7176" width="13.5703125" style="5" customWidth="1"/>
    <col min="7177" max="7177" width="10.5703125" style="5" bestFit="1" customWidth="1"/>
    <col min="7178" max="7178" width="14.5703125" style="5" customWidth="1"/>
    <col min="7179" max="7425" width="9.140625" style="5"/>
    <col min="7426" max="7426" width="15.28515625" style="5" customWidth="1"/>
    <col min="7427" max="7427" width="19.7109375" style="5" customWidth="1"/>
    <col min="7428" max="7428" width="89.28515625" style="5" customWidth="1"/>
    <col min="7429" max="7429" width="9.140625" style="5"/>
    <col min="7430" max="7430" width="13.5703125" style="5" customWidth="1"/>
    <col min="7431" max="7431" width="9.5703125" style="5" bestFit="1" customWidth="1"/>
    <col min="7432" max="7432" width="13.5703125" style="5" customWidth="1"/>
    <col min="7433" max="7433" width="10.5703125" style="5" bestFit="1" customWidth="1"/>
    <col min="7434" max="7434" width="14.5703125" style="5" customWidth="1"/>
    <col min="7435" max="7681" width="9.140625" style="5"/>
    <col min="7682" max="7682" width="15.28515625" style="5" customWidth="1"/>
    <col min="7683" max="7683" width="19.7109375" style="5" customWidth="1"/>
    <col min="7684" max="7684" width="89.28515625" style="5" customWidth="1"/>
    <col min="7685" max="7685" width="9.140625" style="5"/>
    <col min="7686" max="7686" width="13.5703125" style="5" customWidth="1"/>
    <col min="7687" max="7687" width="9.5703125" style="5" bestFit="1" customWidth="1"/>
    <col min="7688" max="7688" width="13.5703125" style="5" customWidth="1"/>
    <col min="7689" max="7689" width="10.5703125" style="5" bestFit="1" customWidth="1"/>
    <col min="7690" max="7690" width="14.5703125" style="5" customWidth="1"/>
    <col min="7691" max="7937" width="9.140625" style="5"/>
    <col min="7938" max="7938" width="15.28515625" style="5" customWidth="1"/>
    <col min="7939" max="7939" width="19.7109375" style="5" customWidth="1"/>
    <col min="7940" max="7940" width="89.28515625" style="5" customWidth="1"/>
    <col min="7941" max="7941" width="9.140625" style="5"/>
    <col min="7942" max="7942" width="13.5703125" style="5" customWidth="1"/>
    <col min="7943" max="7943" width="9.5703125" style="5" bestFit="1" customWidth="1"/>
    <col min="7944" max="7944" width="13.5703125" style="5" customWidth="1"/>
    <col min="7945" max="7945" width="10.5703125" style="5" bestFit="1" customWidth="1"/>
    <col min="7946" max="7946" width="14.5703125" style="5" customWidth="1"/>
    <col min="7947" max="8193" width="9.140625" style="5"/>
    <col min="8194" max="8194" width="15.28515625" style="5" customWidth="1"/>
    <col min="8195" max="8195" width="19.7109375" style="5" customWidth="1"/>
    <col min="8196" max="8196" width="89.28515625" style="5" customWidth="1"/>
    <col min="8197" max="8197" width="9.140625" style="5"/>
    <col min="8198" max="8198" width="13.5703125" style="5" customWidth="1"/>
    <col min="8199" max="8199" width="9.5703125" style="5" bestFit="1" customWidth="1"/>
    <col min="8200" max="8200" width="13.5703125" style="5" customWidth="1"/>
    <col min="8201" max="8201" width="10.5703125" style="5" bestFit="1" customWidth="1"/>
    <col min="8202" max="8202" width="14.5703125" style="5" customWidth="1"/>
    <col min="8203" max="8449" width="9.140625" style="5"/>
    <col min="8450" max="8450" width="15.28515625" style="5" customWidth="1"/>
    <col min="8451" max="8451" width="19.7109375" style="5" customWidth="1"/>
    <col min="8452" max="8452" width="89.28515625" style="5" customWidth="1"/>
    <col min="8453" max="8453" width="9.140625" style="5"/>
    <col min="8454" max="8454" width="13.5703125" style="5" customWidth="1"/>
    <col min="8455" max="8455" width="9.5703125" style="5" bestFit="1" customWidth="1"/>
    <col min="8456" max="8456" width="13.5703125" style="5" customWidth="1"/>
    <col min="8457" max="8457" width="10.5703125" style="5" bestFit="1" customWidth="1"/>
    <col min="8458" max="8458" width="14.5703125" style="5" customWidth="1"/>
    <col min="8459" max="8705" width="9.140625" style="5"/>
    <col min="8706" max="8706" width="15.28515625" style="5" customWidth="1"/>
    <col min="8707" max="8707" width="19.7109375" style="5" customWidth="1"/>
    <col min="8708" max="8708" width="89.28515625" style="5" customWidth="1"/>
    <col min="8709" max="8709" width="9.140625" style="5"/>
    <col min="8710" max="8710" width="13.5703125" style="5" customWidth="1"/>
    <col min="8711" max="8711" width="9.5703125" style="5" bestFit="1" customWidth="1"/>
    <col min="8712" max="8712" width="13.5703125" style="5" customWidth="1"/>
    <col min="8713" max="8713" width="10.5703125" style="5" bestFit="1" customWidth="1"/>
    <col min="8714" max="8714" width="14.5703125" style="5" customWidth="1"/>
    <col min="8715" max="8961" width="9.140625" style="5"/>
    <col min="8962" max="8962" width="15.28515625" style="5" customWidth="1"/>
    <col min="8963" max="8963" width="19.7109375" style="5" customWidth="1"/>
    <col min="8964" max="8964" width="89.28515625" style="5" customWidth="1"/>
    <col min="8965" max="8965" width="9.140625" style="5"/>
    <col min="8966" max="8966" width="13.5703125" style="5" customWidth="1"/>
    <col min="8967" max="8967" width="9.5703125" style="5" bestFit="1" customWidth="1"/>
    <col min="8968" max="8968" width="13.5703125" style="5" customWidth="1"/>
    <col min="8969" max="8969" width="10.5703125" style="5" bestFit="1" customWidth="1"/>
    <col min="8970" max="8970" width="14.5703125" style="5" customWidth="1"/>
    <col min="8971" max="9217" width="9.140625" style="5"/>
    <col min="9218" max="9218" width="15.28515625" style="5" customWidth="1"/>
    <col min="9219" max="9219" width="19.7109375" style="5" customWidth="1"/>
    <col min="9220" max="9220" width="89.28515625" style="5" customWidth="1"/>
    <col min="9221" max="9221" width="9.140625" style="5"/>
    <col min="9222" max="9222" width="13.5703125" style="5" customWidth="1"/>
    <col min="9223" max="9223" width="9.5703125" style="5" bestFit="1" customWidth="1"/>
    <col min="9224" max="9224" width="13.5703125" style="5" customWidth="1"/>
    <col min="9225" max="9225" width="10.5703125" style="5" bestFit="1" customWidth="1"/>
    <col min="9226" max="9226" width="14.5703125" style="5" customWidth="1"/>
    <col min="9227" max="9473" width="9.140625" style="5"/>
    <col min="9474" max="9474" width="15.28515625" style="5" customWidth="1"/>
    <col min="9475" max="9475" width="19.7109375" style="5" customWidth="1"/>
    <col min="9476" max="9476" width="89.28515625" style="5" customWidth="1"/>
    <col min="9477" max="9477" width="9.140625" style="5"/>
    <col min="9478" max="9478" width="13.5703125" style="5" customWidth="1"/>
    <col min="9479" max="9479" width="9.5703125" style="5" bestFit="1" customWidth="1"/>
    <col min="9480" max="9480" width="13.5703125" style="5" customWidth="1"/>
    <col min="9481" max="9481" width="10.5703125" style="5" bestFit="1" customWidth="1"/>
    <col min="9482" max="9482" width="14.5703125" style="5" customWidth="1"/>
    <col min="9483" max="9729" width="9.140625" style="5"/>
    <col min="9730" max="9730" width="15.28515625" style="5" customWidth="1"/>
    <col min="9731" max="9731" width="19.7109375" style="5" customWidth="1"/>
    <col min="9732" max="9732" width="89.28515625" style="5" customWidth="1"/>
    <col min="9733" max="9733" width="9.140625" style="5"/>
    <col min="9734" max="9734" width="13.5703125" style="5" customWidth="1"/>
    <col min="9735" max="9735" width="9.5703125" style="5" bestFit="1" customWidth="1"/>
    <col min="9736" max="9736" width="13.5703125" style="5" customWidth="1"/>
    <col min="9737" max="9737" width="10.5703125" style="5" bestFit="1" customWidth="1"/>
    <col min="9738" max="9738" width="14.5703125" style="5" customWidth="1"/>
    <col min="9739" max="9985" width="9.140625" style="5"/>
    <col min="9986" max="9986" width="15.28515625" style="5" customWidth="1"/>
    <col min="9987" max="9987" width="19.7109375" style="5" customWidth="1"/>
    <col min="9988" max="9988" width="89.28515625" style="5" customWidth="1"/>
    <col min="9989" max="9989" width="9.140625" style="5"/>
    <col min="9990" max="9990" width="13.5703125" style="5" customWidth="1"/>
    <col min="9991" max="9991" width="9.5703125" style="5" bestFit="1" customWidth="1"/>
    <col min="9992" max="9992" width="13.5703125" style="5" customWidth="1"/>
    <col min="9993" max="9993" width="10.5703125" style="5" bestFit="1" customWidth="1"/>
    <col min="9994" max="9994" width="14.5703125" style="5" customWidth="1"/>
    <col min="9995" max="10241" width="9.140625" style="5"/>
    <col min="10242" max="10242" width="15.28515625" style="5" customWidth="1"/>
    <col min="10243" max="10243" width="19.7109375" style="5" customWidth="1"/>
    <col min="10244" max="10244" width="89.28515625" style="5" customWidth="1"/>
    <col min="10245" max="10245" width="9.140625" style="5"/>
    <col min="10246" max="10246" width="13.5703125" style="5" customWidth="1"/>
    <col min="10247" max="10247" width="9.5703125" style="5" bestFit="1" customWidth="1"/>
    <col min="10248" max="10248" width="13.5703125" style="5" customWidth="1"/>
    <col min="10249" max="10249" width="10.5703125" style="5" bestFit="1" customWidth="1"/>
    <col min="10250" max="10250" width="14.5703125" style="5" customWidth="1"/>
    <col min="10251" max="10497" width="9.140625" style="5"/>
    <col min="10498" max="10498" width="15.28515625" style="5" customWidth="1"/>
    <col min="10499" max="10499" width="19.7109375" style="5" customWidth="1"/>
    <col min="10500" max="10500" width="89.28515625" style="5" customWidth="1"/>
    <col min="10501" max="10501" width="9.140625" style="5"/>
    <col min="10502" max="10502" width="13.5703125" style="5" customWidth="1"/>
    <col min="10503" max="10503" width="9.5703125" style="5" bestFit="1" customWidth="1"/>
    <col min="10504" max="10504" width="13.5703125" style="5" customWidth="1"/>
    <col min="10505" max="10505" width="10.5703125" style="5" bestFit="1" customWidth="1"/>
    <col min="10506" max="10506" width="14.5703125" style="5" customWidth="1"/>
    <col min="10507" max="10753" width="9.140625" style="5"/>
    <col min="10754" max="10754" width="15.28515625" style="5" customWidth="1"/>
    <col min="10755" max="10755" width="19.7109375" style="5" customWidth="1"/>
    <col min="10756" max="10756" width="89.28515625" style="5" customWidth="1"/>
    <col min="10757" max="10757" width="9.140625" style="5"/>
    <col min="10758" max="10758" width="13.5703125" style="5" customWidth="1"/>
    <col min="10759" max="10759" width="9.5703125" style="5" bestFit="1" customWidth="1"/>
    <col min="10760" max="10760" width="13.5703125" style="5" customWidth="1"/>
    <col min="10761" max="10761" width="10.5703125" style="5" bestFit="1" customWidth="1"/>
    <col min="10762" max="10762" width="14.5703125" style="5" customWidth="1"/>
    <col min="10763" max="11009" width="9.140625" style="5"/>
    <col min="11010" max="11010" width="15.28515625" style="5" customWidth="1"/>
    <col min="11011" max="11011" width="19.7109375" style="5" customWidth="1"/>
    <col min="11012" max="11012" width="89.28515625" style="5" customWidth="1"/>
    <col min="11013" max="11013" width="9.140625" style="5"/>
    <col min="11014" max="11014" width="13.5703125" style="5" customWidth="1"/>
    <col min="11015" max="11015" width="9.5703125" style="5" bestFit="1" customWidth="1"/>
    <col min="11016" max="11016" width="13.5703125" style="5" customWidth="1"/>
    <col min="11017" max="11017" width="10.5703125" style="5" bestFit="1" customWidth="1"/>
    <col min="11018" max="11018" width="14.5703125" style="5" customWidth="1"/>
    <col min="11019" max="11265" width="9.140625" style="5"/>
    <col min="11266" max="11266" width="15.28515625" style="5" customWidth="1"/>
    <col min="11267" max="11267" width="19.7109375" style="5" customWidth="1"/>
    <col min="11268" max="11268" width="89.28515625" style="5" customWidth="1"/>
    <col min="11269" max="11269" width="9.140625" style="5"/>
    <col min="11270" max="11270" width="13.5703125" style="5" customWidth="1"/>
    <col min="11271" max="11271" width="9.5703125" style="5" bestFit="1" customWidth="1"/>
    <col min="11272" max="11272" width="13.5703125" style="5" customWidth="1"/>
    <col min="11273" max="11273" width="10.5703125" style="5" bestFit="1" customWidth="1"/>
    <col min="11274" max="11274" width="14.5703125" style="5" customWidth="1"/>
    <col min="11275" max="11521" width="9.140625" style="5"/>
    <col min="11522" max="11522" width="15.28515625" style="5" customWidth="1"/>
    <col min="11523" max="11523" width="19.7109375" style="5" customWidth="1"/>
    <col min="11524" max="11524" width="89.28515625" style="5" customWidth="1"/>
    <col min="11525" max="11525" width="9.140625" style="5"/>
    <col min="11526" max="11526" width="13.5703125" style="5" customWidth="1"/>
    <col min="11527" max="11527" width="9.5703125" style="5" bestFit="1" customWidth="1"/>
    <col min="11528" max="11528" width="13.5703125" style="5" customWidth="1"/>
    <col min="11529" max="11529" width="10.5703125" style="5" bestFit="1" customWidth="1"/>
    <col min="11530" max="11530" width="14.5703125" style="5" customWidth="1"/>
    <col min="11531" max="11777" width="9.140625" style="5"/>
    <col min="11778" max="11778" width="15.28515625" style="5" customWidth="1"/>
    <col min="11779" max="11779" width="19.7109375" style="5" customWidth="1"/>
    <col min="11780" max="11780" width="89.28515625" style="5" customWidth="1"/>
    <col min="11781" max="11781" width="9.140625" style="5"/>
    <col min="11782" max="11782" width="13.5703125" style="5" customWidth="1"/>
    <col min="11783" max="11783" width="9.5703125" style="5" bestFit="1" customWidth="1"/>
    <col min="11784" max="11784" width="13.5703125" style="5" customWidth="1"/>
    <col min="11785" max="11785" width="10.5703125" style="5" bestFit="1" customWidth="1"/>
    <col min="11786" max="11786" width="14.5703125" style="5" customWidth="1"/>
    <col min="11787" max="12033" width="9.140625" style="5"/>
    <col min="12034" max="12034" width="15.28515625" style="5" customWidth="1"/>
    <col min="12035" max="12035" width="19.7109375" style="5" customWidth="1"/>
    <col min="12036" max="12036" width="89.28515625" style="5" customWidth="1"/>
    <col min="12037" max="12037" width="9.140625" style="5"/>
    <col min="12038" max="12038" width="13.5703125" style="5" customWidth="1"/>
    <col min="12039" max="12039" width="9.5703125" style="5" bestFit="1" customWidth="1"/>
    <col min="12040" max="12040" width="13.5703125" style="5" customWidth="1"/>
    <col min="12041" max="12041" width="10.5703125" style="5" bestFit="1" customWidth="1"/>
    <col min="12042" max="12042" width="14.5703125" style="5" customWidth="1"/>
    <col min="12043" max="12289" width="9.140625" style="5"/>
    <col min="12290" max="12290" width="15.28515625" style="5" customWidth="1"/>
    <col min="12291" max="12291" width="19.7109375" style="5" customWidth="1"/>
    <col min="12292" max="12292" width="89.28515625" style="5" customWidth="1"/>
    <col min="12293" max="12293" width="9.140625" style="5"/>
    <col min="12294" max="12294" width="13.5703125" style="5" customWidth="1"/>
    <col min="12295" max="12295" width="9.5703125" style="5" bestFit="1" customWidth="1"/>
    <col min="12296" max="12296" width="13.5703125" style="5" customWidth="1"/>
    <col min="12297" max="12297" width="10.5703125" style="5" bestFit="1" customWidth="1"/>
    <col min="12298" max="12298" width="14.5703125" style="5" customWidth="1"/>
    <col min="12299" max="12545" width="9.140625" style="5"/>
    <col min="12546" max="12546" width="15.28515625" style="5" customWidth="1"/>
    <col min="12547" max="12547" width="19.7109375" style="5" customWidth="1"/>
    <col min="12548" max="12548" width="89.28515625" style="5" customWidth="1"/>
    <col min="12549" max="12549" width="9.140625" style="5"/>
    <col min="12550" max="12550" width="13.5703125" style="5" customWidth="1"/>
    <col min="12551" max="12551" width="9.5703125" style="5" bestFit="1" customWidth="1"/>
    <col min="12552" max="12552" width="13.5703125" style="5" customWidth="1"/>
    <col min="12553" max="12553" width="10.5703125" style="5" bestFit="1" customWidth="1"/>
    <col min="12554" max="12554" width="14.5703125" style="5" customWidth="1"/>
    <col min="12555" max="12801" width="9.140625" style="5"/>
    <col min="12802" max="12802" width="15.28515625" style="5" customWidth="1"/>
    <col min="12803" max="12803" width="19.7109375" style="5" customWidth="1"/>
    <col min="12804" max="12804" width="89.28515625" style="5" customWidth="1"/>
    <col min="12805" max="12805" width="9.140625" style="5"/>
    <col min="12806" max="12806" width="13.5703125" style="5" customWidth="1"/>
    <col min="12807" max="12807" width="9.5703125" style="5" bestFit="1" customWidth="1"/>
    <col min="12808" max="12808" width="13.5703125" style="5" customWidth="1"/>
    <col min="12809" max="12809" width="10.5703125" style="5" bestFit="1" customWidth="1"/>
    <col min="12810" max="12810" width="14.5703125" style="5" customWidth="1"/>
    <col min="12811" max="13057" width="9.140625" style="5"/>
    <col min="13058" max="13058" width="15.28515625" style="5" customWidth="1"/>
    <col min="13059" max="13059" width="19.7109375" style="5" customWidth="1"/>
    <col min="13060" max="13060" width="89.28515625" style="5" customWidth="1"/>
    <col min="13061" max="13061" width="9.140625" style="5"/>
    <col min="13062" max="13062" width="13.5703125" style="5" customWidth="1"/>
    <col min="13063" max="13063" width="9.5703125" style="5" bestFit="1" customWidth="1"/>
    <col min="13064" max="13064" width="13.5703125" style="5" customWidth="1"/>
    <col min="13065" max="13065" width="10.5703125" style="5" bestFit="1" customWidth="1"/>
    <col min="13066" max="13066" width="14.5703125" style="5" customWidth="1"/>
    <col min="13067" max="13313" width="9.140625" style="5"/>
    <col min="13314" max="13314" width="15.28515625" style="5" customWidth="1"/>
    <col min="13315" max="13315" width="19.7109375" style="5" customWidth="1"/>
    <col min="13316" max="13316" width="89.28515625" style="5" customWidth="1"/>
    <col min="13317" max="13317" width="9.140625" style="5"/>
    <col min="13318" max="13318" width="13.5703125" style="5" customWidth="1"/>
    <col min="13319" max="13319" width="9.5703125" style="5" bestFit="1" customWidth="1"/>
    <col min="13320" max="13320" width="13.5703125" style="5" customWidth="1"/>
    <col min="13321" max="13321" width="10.5703125" style="5" bestFit="1" customWidth="1"/>
    <col min="13322" max="13322" width="14.5703125" style="5" customWidth="1"/>
    <col min="13323" max="13569" width="9.140625" style="5"/>
    <col min="13570" max="13570" width="15.28515625" style="5" customWidth="1"/>
    <col min="13571" max="13571" width="19.7109375" style="5" customWidth="1"/>
    <col min="13572" max="13572" width="89.28515625" style="5" customWidth="1"/>
    <col min="13573" max="13573" width="9.140625" style="5"/>
    <col min="13574" max="13574" width="13.5703125" style="5" customWidth="1"/>
    <col min="13575" max="13575" width="9.5703125" style="5" bestFit="1" customWidth="1"/>
    <col min="13576" max="13576" width="13.5703125" style="5" customWidth="1"/>
    <col min="13577" max="13577" width="10.5703125" style="5" bestFit="1" customWidth="1"/>
    <col min="13578" max="13578" width="14.5703125" style="5" customWidth="1"/>
    <col min="13579" max="13825" width="9.140625" style="5"/>
    <col min="13826" max="13826" width="15.28515625" style="5" customWidth="1"/>
    <col min="13827" max="13827" width="19.7109375" style="5" customWidth="1"/>
    <col min="13828" max="13828" width="89.28515625" style="5" customWidth="1"/>
    <col min="13829" max="13829" width="9.140625" style="5"/>
    <col min="13830" max="13830" width="13.5703125" style="5" customWidth="1"/>
    <col min="13831" max="13831" width="9.5703125" style="5" bestFit="1" customWidth="1"/>
    <col min="13832" max="13832" width="13.5703125" style="5" customWidth="1"/>
    <col min="13833" max="13833" width="10.5703125" style="5" bestFit="1" customWidth="1"/>
    <col min="13834" max="13834" width="14.5703125" style="5" customWidth="1"/>
    <col min="13835" max="14081" width="9.140625" style="5"/>
    <col min="14082" max="14082" width="15.28515625" style="5" customWidth="1"/>
    <col min="14083" max="14083" width="19.7109375" style="5" customWidth="1"/>
    <col min="14084" max="14084" width="89.28515625" style="5" customWidth="1"/>
    <col min="14085" max="14085" width="9.140625" style="5"/>
    <col min="14086" max="14086" width="13.5703125" style="5" customWidth="1"/>
    <col min="14087" max="14087" width="9.5703125" style="5" bestFit="1" customWidth="1"/>
    <col min="14088" max="14088" width="13.5703125" style="5" customWidth="1"/>
    <col min="14089" max="14089" width="10.5703125" style="5" bestFit="1" customWidth="1"/>
    <col min="14090" max="14090" width="14.5703125" style="5" customWidth="1"/>
    <col min="14091" max="14337" width="9.140625" style="5"/>
    <col min="14338" max="14338" width="15.28515625" style="5" customWidth="1"/>
    <col min="14339" max="14339" width="19.7109375" style="5" customWidth="1"/>
    <col min="14340" max="14340" width="89.28515625" style="5" customWidth="1"/>
    <col min="14341" max="14341" width="9.140625" style="5"/>
    <col min="14342" max="14342" width="13.5703125" style="5" customWidth="1"/>
    <col min="14343" max="14343" width="9.5703125" style="5" bestFit="1" customWidth="1"/>
    <col min="14344" max="14344" width="13.5703125" style="5" customWidth="1"/>
    <col min="14345" max="14345" width="10.5703125" style="5" bestFit="1" customWidth="1"/>
    <col min="14346" max="14346" width="14.5703125" style="5" customWidth="1"/>
    <col min="14347" max="14593" width="9.140625" style="5"/>
    <col min="14594" max="14594" width="15.28515625" style="5" customWidth="1"/>
    <col min="14595" max="14595" width="19.7109375" style="5" customWidth="1"/>
    <col min="14596" max="14596" width="89.28515625" style="5" customWidth="1"/>
    <col min="14597" max="14597" width="9.140625" style="5"/>
    <col min="14598" max="14598" width="13.5703125" style="5" customWidth="1"/>
    <col min="14599" max="14599" width="9.5703125" style="5" bestFit="1" customWidth="1"/>
    <col min="14600" max="14600" width="13.5703125" style="5" customWidth="1"/>
    <col min="14601" max="14601" width="10.5703125" style="5" bestFit="1" customWidth="1"/>
    <col min="14602" max="14602" width="14.5703125" style="5" customWidth="1"/>
    <col min="14603" max="14849" width="9.140625" style="5"/>
    <col min="14850" max="14850" width="15.28515625" style="5" customWidth="1"/>
    <col min="14851" max="14851" width="19.7109375" style="5" customWidth="1"/>
    <col min="14852" max="14852" width="89.28515625" style="5" customWidth="1"/>
    <col min="14853" max="14853" width="9.140625" style="5"/>
    <col min="14854" max="14854" width="13.5703125" style="5" customWidth="1"/>
    <col min="14855" max="14855" width="9.5703125" style="5" bestFit="1" customWidth="1"/>
    <col min="14856" max="14856" width="13.5703125" style="5" customWidth="1"/>
    <col min="14857" max="14857" width="10.5703125" style="5" bestFit="1" customWidth="1"/>
    <col min="14858" max="14858" width="14.5703125" style="5" customWidth="1"/>
    <col min="14859" max="15105" width="9.140625" style="5"/>
    <col min="15106" max="15106" width="15.28515625" style="5" customWidth="1"/>
    <col min="15107" max="15107" width="19.7109375" style="5" customWidth="1"/>
    <col min="15108" max="15108" width="89.28515625" style="5" customWidth="1"/>
    <col min="15109" max="15109" width="9.140625" style="5"/>
    <col min="15110" max="15110" width="13.5703125" style="5" customWidth="1"/>
    <col min="15111" max="15111" width="9.5703125" style="5" bestFit="1" customWidth="1"/>
    <col min="15112" max="15112" width="13.5703125" style="5" customWidth="1"/>
    <col min="15113" max="15113" width="10.5703125" style="5" bestFit="1" customWidth="1"/>
    <col min="15114" max="15114" width="14.5703125" style="5" customWidth="1"/>
    <col min="15115" max="15361" width="9.140625" style="5"/>
    <col min="15362" max="15362" width="15.28515625" style="5" customWidth="1"/>
    <col min="15363" max="15363" width="19.7109375" style="5" customWidth="1"/>
    <col min="15364" max="15364" width="89.28515625" style="5" customWidth="1"/>
    <col min="15365" max="15365" width="9.140625" style="5"/>
    <col min="15366" max="15366" width="13.5703125" style="5" customWidth="1"/>
    <col min="15367" max="15367" width="9.5703125" style="5" bestFit="1" customWidth="1"/>
    <col min="15368" max="15368" width="13.5703125" style="5" customWidth="1"/>
    <col min="15369" max="15369" width="10.5703125" style="5" bestFit="1" customWidth="1"/>
    <col min="15370" max="15370" width="14.5703125" style="5" customWidth="1"/>
    <col min="15371" max="15617" width="9.140625" style="5"/>
    <col min="15618" max="15618" width="15.28515625" style="5" customWidth="1"/>
    <col min="15619" max="15619" width="19.7109375" style="5" customWidth="1"/>
    <col min="15620" max="15620" width="89.28515625" style="5" customWidth="1"/>
    <col min="15621" max="15621" width="9.140625" style="5"/>
    <col min="15622" max="15622" width="13.5703125" style="5" customWidth="1"/>
    <col min="15623" max="15623" width="9.5703125" style="5" bestFit="1" customWidth="1"/>
    <col min="15624" max="15624" width="13.5703125" style="5" customWidth="1"/>
    <col min="15625" max="15625" width="10.5703125" style="5" bestFit="1" customWidth="1"/>
    <col min="15626" max="15626" width="14.5703125" style="5" customWidth="1"/>
    <col min="15627" max="15873" width="9.140625" style="5"/>
    <col min="15874" max="15874" width="15.28515625" style="5" customWidth="1"/>
    <col min="15875" max="15875" width="19.7109375" style="5" customWidth="1"/>
    <col min="15876" max="15876" width="89.28515625" style="5" customWidth="1"/>
    <col min="15877" max="15877" width="9.140625" style="5"/>
    <col min="15878" max="15878" width="13.5703125" style="5" customWidth="1"/>
    <col min="15879" max="15879" width="9.5703125" style="5" bestFit="1" customWidth="1"/>
    <col min="15880" max="15880" width="13.5703125" style="5" customWidth="1"/>
    <col min="15881" max="15881" width="10.5703125" style="5" bestFit="1" customWidth="1"/>
    <col min="15882" max="15882" width="14.5703125" style="5" customWidth="1"/>
    <col min="15883" max="16129" width="9.140625" style="5"/>
    <col min="16130" max="16130" width="15.28515625" style="5" customWidth="1"/>
    <col min="16131" max="16131" width="19.7109375" style="5" customWidth="1"/>
    <col min="16132" max="16132" width="89.28515625" style="5" customWidth="1"/>
    <col min="16133" max="16133" width="9.140625" style="5"/>
    <col min="16134" max="16134" width="13.5703125" style="5" customWidth="1"/>
    <col min="16135" max="16135" width="9.5703125" style="5" bestFit="1" customWidth="1"/>
    <col min="16136" max="16136" width="13.5703125" style="5" customWidth="1"/>
    <col min="16137" max="16137" width="10.5703125" style="5" bestFit="1" customWidth="1"/>
    <col min="16138" max="16138" width="14.5703125" style="5" customWidth="1"/>
    <col min="16139" max="16384" width="9.140625" style="5"/>
  </cols>
  <sheetData>
    <row r="1" spans="1:29" ht="21.75" thickBot="1" x14ac:dyDescent="0.3">
      <c r="A1" s="63"/>
      <c r="B1" s="169" t="s">
        <v>0</v>
      </c>
      <c r="C1" s="170"/>
      <c r="D1" s="8"/>
      <c r="E1" s="21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</row>
    <row r="2" spans="1:29" ht="66.599999999999994" customHeight="1" x14ac:dyDescent="0.25">
      <c r="A2" s="189" t="s">
        <v>137</v>
      </c>
      <c r="B2" s="189"/>
      <c r="C2" s="189"/>
      <c r="D2" s="189"/>
      <c r="E2" s="189"/>
      <c r="F2" s="189"/>
      <c r="G2" s="189"/>
      <c r="H2" s="189"/>
      <c r="I2" s="189"/>
      <c r="J2" s="189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</row>
    <row r="3" spans="1:29" ht="25.15" customHeight="1" x14ac:dyDescent="0.25">
      <c r="A3" s="175" t="s">
        <v>361</v>
      </c>
      <c r="B3" s="175" t="s">
        <v>13</v>
      </c>
      <c r="C3" s="175" t="s">
        <v>14</v>
      </c>
      <c r="D3" s="175" t="s">
        <v>195</v>
      </c>
      <c r="E3" s="175" t="s">
        <v>15</v>
      </c>
      <c r="F3" s="175" t="s">
        <v>299</v>
      </c>
      <c r="G3" s="175" t="s">
        <v>301</v>
      </c>
      <c r="H3" s="175" t="s">
        <v>302</v>
      </c>
      <c r="I3" s="177" t="s">
        <v>12</v>
      </c>
      <c r="J3" s="177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</row>
    <row r="4" spans="1:29" ht="25.15" customHeight="1" x14ac:dyDescent="0.25">
      <c r="A4" s="175"/>
      <c r="B4" s="175"/>
      <c r="C4" s="175"/>
      <c r="D4" s="175"/>
      <c r="E4" s="175"/>
      <c r="F4" s="175"/>
      <c r="G4" s="175"/>
      <c r="H4" s="175"/>
      <c r="I4" s="26">
        <f>SUM(I7:I15)</f>
        <v>0</v>
      </c>
      <c r="J4" s="26">
        <f>SUM(J7:J15)</f>
        <v>0</v>
      </c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</row>
    <row r="5" spans="1:29" ht="25.15" customHeight="1" x14ac:dyDescent="0.25">
      <c r="A5" s="176"/>
      <c r="B5" s="176"/>
      <c r="C5" s="176"/>
      <c r="D5" s="176"/>
      <c r="E5" s="176"/>
      <c r="F5" s="176"/>
      <c r="G5" s="176"/>
      <c r="H5" s="176"/>
      <c r="I5" s="27" t="s">
        <v>1</v>
      </c>
      <c r="J5" s="28" t="s">
        <v>2</v>
      </c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</row>
    <row r="6" spans="1:29" ht="82.15" customHeight="1" x14ac:dyDescent="0.3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</row>
    <row r="7" spans="1:29" s="13" customFormat="1" ht="31.9" customHeight="1" x14ac:dyDescent="0.25">
      <c r="A7" s="180" t="s">
        <v>135</v>
      </c>
      <c r="B7" s="180"/>
      <c r="C7" s="180"/>
      <c r="D7" s="180"/>
      <c r="E7" s="180"/>
      <c r="F7" s="180"/>
      <c r="G7" s="180"/>
      <c r="H7" s="180"/>
      <c r="I7" s="180"/>
      <c r="J7" s="180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</row>
    <row r="8" spans="1:29" ht="37.9" customHeight="1" x14ac:dyDescent="0.25">
      <c r="A8" s="62">
        <v>1</v>
      </c>
      <c r="B8" s="30" t="s">
        <v>31</v>
      </c>
      <c r="C8" s="8"/>
      <c r="D8" s="36" t="s">
        <v>139</v>
      </c>
      <c r="E8" s="74"/>
      <c r="F8" s="9">
        <v>30</v>
      </c>
      <c r="G8" s="157">
        <v>44.3</v>
      </c>
      <c r="H8" s="155">
        <f t="shared" ref="H8:H12" si="0">F8*G8</f>
        <v>1329</v>
      </c>
      <c r="I8" s="9"/>
      <c r="J8" s="9">
        <f t="shared" ref="J8:J12" si="1">I8*H8</f>
        <v>0</v>
      </c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</row>
    <row r="9" spans="1:29" ht="37.9" customHeight="1" x14ac:dyDescent="0.25">
      <c r="A9" s="62">
        <v>2</v>
      </c>
      <c r="B9" s="30" t="s">
        <v>31</v>
      </c>
      <c r="C9" s="8"/>
      <c r="D9" s="36" t="s">
        <v>140</v>
      </c>
      <c r="E9" s="74"/>
      <c r="F9" s="9">
        <v>25</v>
      </c>
      <c r="G9" s="157">
        <v>40.6</v>
      </c>
      <c r="H9" s="155">
        <f t="shared" si="0"/>
        <v>1015</v>
      </c>
      <c r="I9" s="9"/>
      <c r="J9" s="9">
        <f t="shared" si="1"/>
        <v>0</v>
      </c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</row>
    <row r="10" spans="1:29" ht="37.9" customHeight="1" x14ac:dyDescent="0.25">
      <c r="A10" s="62">
        <v>3</v>
      </c>
      <c r="B10" s="30" t="s">
        <v>31</v>
      </c>
      <c r="C10" s="8"/>
      <c r="D10" s="36" t="s">
        <v>141</v>
      </c>
      <c r="E10" s="74"/>
      <c r="F10" s="9">
        <v>25</v>
      </c>
      <c r="G10" s="157">
        <v>43.5</v>
      </c>
      <c r="H10" s="155">
        <f t="shared" si="0"/>
        <v>1087.5</v>
      </c>
      <c r="I10" s="9"/>
      <c r="J10" s="9">
        <f t="shared" si="1"/>
        <v>0</v>
      </c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</row>
    <row r="11" spans="1:29" ht="37.9" customHeight="1" x14ac:dyDescent="0.25">
      <c r="A11" s="62">
        <v>4</v>
      </c>
      <c r="B11" s="30" t="s">
        <v>31</v>
      </c>
      <c r="C11" s="8"/>
      <c r="D11" s="36" t="s">
        <v>142</v>
      </c>
      <c r="E11" s="74"/>
      <c r="F11" s="9">
        <v>25</v>
      </c>
      <c r="G11" s="157">
        <v>33.5</v>
      </c>
      <c r="H11" s="155">
        <f t="shared" si="0"/>
        <v>837.5</v>
      </c>
      <c r="I11" s="9"/>
      <c r="J11" s="9">
        <f t="shared" si="1"/>
        <v>0</v>
      </c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</row>
    <row r="12" spans="1:29" ht="37.9" customHeight="1" x14ac:dyDescent="0.25">
      <c r="A12" s="62">
        <v>5</v>
      </c>
      <c r="B12" s="30" t="s">
        <v>31</v>
      </c>
      <c r="C12" s="8"/>
      <c r="D12" s="36" t="s">
        <v>138</v>
      </c>
      <c r="E12" s="74"/>
      <c r="F12" s="9">
        <v>25</v>
      </c>
      <c r="G12" s="157">
        <v>33.119999999999997</v>
      </c>
      <c r="H12" s="155">
        <f t="shared" si="0"/>
        <v>827.99999999999989</v>
      </c>
      <c r="I12" s="9"/>
      <c r="J12" s="9">
        <f t="shared" si="1"/>
        <v>0</v>
      </c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</row>
    <row r="13" spans="1:29" ht="37.9" customHeight="1" x14ac:dyDescent="0.25">
      <c r="A13" s="62">
        <v>6</v>
      </c>
      <c r="B13" s="30" t="s">
        <v>31</v>
      </c>
      <c r="C13" s="8"/>
      <c r="D13" s="36" t="s">
        <v>143</v>
      </c>
      <c r="E13" s="74"/>
      <c r="F13" s="9">
        <v>30</v>
      </c>
      <c r="G13" s="157">
        <v>40.5</v>
      </c>
      <c r="H13" s="155">
        <f>F13*G13</f>
        <v>1215</v>
      </c>
      <c r="I13" s="9"/>
      <c r="J13" s="9">
        <f>I13*H13</f>
        <v>0</v>
      </c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</row>
    <row r="14" spans="1:29" s="13" customFormat="1" ht="31.9" customHeight="1" x14ac:dyDescent="0.25">
      <c r="A14" s="171" t="s">
        <v>136</v>
      </c>
      <c r="B14" s="171"/>
      <c r="C14" s="171"/>
      <c r="D14" s="171"/>
      <c r="E14" s="171"/>
      <c r="F14" s="171"/>
      <c r="G14" s="171"/>
      <c r="H14" s="171"/>
      <c r="I14" s="171"/>
      <c r="J14" s="171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</row>
    <row r="15" spans="1:29" ht="37.9" customHeight="1" x14ac:dyDescent="0.25">
      <c r="A15" s="62">
        <v>1</v>
      </c>
      <c r="B15" s="30" t="s">
        <v>31</v>
      </c>
      <c r="C15" s="8"/>
      <c r="D15" s="36" t="s">
        <v>178</v>
      </c>
      <c r="E15" s="74"/>
      <c r="F15" s="9">
        <v>35</v>
      </c>
      <c r="G15" s="157">
        <v>31.4</v>
      </c>
      <c r="H15" s="155">
        <f>F15*G15</f>
        <v>1099</v>
      </c>
      <c r="I15" s="9"/>
      <c r="J15" s="9">
        <f>I15*H15</f>
        <v>0</v>
      </c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</row>
    <row r="16" spans="1:29" ht="12.75" customHeight="1" x14ac:dyDescent="0.25">
      <c r="A16" s="66"/>
      <c r="B16" s="76"/>
      <c r="C16" s="69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</row>
    <row r="17" spans="1:29" ht="21" x14ac:dyDescent="0.35">
      <c r="A17" s="8"/>
      <c r="B17" s="70" t="s">
        <v>33</v>
      </c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</row>
    <row r="18" spans="1:29" thickBot="1" x14ac:dyDescent="0.3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21.75" thickBot="1" x14ac:dyDescent="0.3">
      <c r="A19" s="63"/>
      <c r="B19" s="169" t="s">
        <v>0</v>
      </c>
      <c r="C19" s="170"/>
      <c r="D19" s="8"/>
      <c r="E19" s="21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14.45" x14ac:dyDescent="0.3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4.45" x14ac:dyDescent="0.3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4.45" x14ac:dyDescent="0.3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4.45" x14ac:dyDescent="0.3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4.45" x14ac:dyDescent="0.3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4.45" x14ac:dyDescent="0.3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4.45" x14ac:dyDescent="0.3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4.45" x14ac:dyDescent="0.3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4.45" x14ac:dyDescent="0.3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4.45" x14ac:dyDescent="0.3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4.45" x14ac:dyDescent="0.3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4.45" x14ac:dyDescent="0.3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4.45" x14ac:dyDescent="0.3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4.45" x14ac:dyDescent="0.3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4.45" x14ac:dyDescent="0.3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4.45" x14ac:dyDescent="0.3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4.45" x14ac:dyDescent="0.3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4.45" x14ac:dyDescent="0.3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4.45" x14ac:dyDescent="0.3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4.45" x14ac:dyDescent="0.3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4.45" x14ac:dyDescent="0.3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4.45" x14ac:dyDescent="0.3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4.45" x14ac:dyDescent="0.3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4.45" x14ac:dyDescent="0.3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4.45" x14ac:dyDescent="0.3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x14ac:dyDescent="0.2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x14ac:dyDescent="0.2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x14ac:dyDescent="0.2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x14ac:dyDescent="0.2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x14ac:dyDescent="0.2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x14ac:dyDescent="0.2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x14ac:dyDescent="0.2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x14ac:dyDescent="0.2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x14ac:dyDescent="0.2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x14ac:dyDescent="0.2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x14ac:dyDescent="0.2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x14ac:dyDescent="0.2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x14ac:dyDescent="0.2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x14ac:dyDescent="0.2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x14ac:dyDescent="0.2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x14ac:dyDescent="0.2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x14ac:dyDescent="0.2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x14ac:dyDescent="0.2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x14ac:dyDescent="0.2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x14ac:dyDescent="0.2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x14ac:dyDescent="0.2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x14ac:dyDescent="0.2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x14ac:dyDescent="0.2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x14ac:dyDescent="0.2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x14ac:dyDescent="0.2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x14ac:dyDescent="0.2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x14ac:dyDescent="0.2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x14ac:dyDescent="0.2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x14ac:dyDescent="0.2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x14ac:dyDescent="0.2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x14ac:dyDescent="0.2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x14ac:dyDescent="0.2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x14ac:dyDescent="0.2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x14ac:dyDescent="0.2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x14ac:dyDescent="0.2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x14ac:dyDescent="0.2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x14ac:dyDescent="0.2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x14ac:dyDescent="0.2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x14ac:dyDescent="0.2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x14ac:dyDescent="0.2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x14ac:dyDescent="0.2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x14ac:dyDescent="0.2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x14ac:dyDescent="0.2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x14ac:dyDescent="0.2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x14ac:dyDescent="0.2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x14ac:dyDescent="0.2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x14ac:dyDescent="0.2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x14ac:dyDescent="0.2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x14ac:dyDescent="0.2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x14ac:dyDescent="0.2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x14ac:dyDescent="0.2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x14ac:dyDescent="0.2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x14ac:dyDescent="0.2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x14ac:dyDescent="0.2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x14ac:dyDescent="0.2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x14ac:dyDescent="0.2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x14ac:dyDescent="0.2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x14ac:dyDescent="0.2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x14ac:dyDescent="0.2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x14ac:dyDescent="0.2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x14ac:dyDescent="0.2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x14ac:dyDescent="0.2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x14ac:dyDescent="0.2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</sheetData>
  <mergeCells count="15">
    <mergeCell ref="A6:J6"/>
    <mergeCell ref="B1:C1"/>
    <mergeCell ref="B19:C19"/>
    <mergeCell ref="H3:H5"/>
    <mergeCell ref="G3:G5"/>
    <mergeCell ref="F3:F5"/>
    <mergeCell ref="E3:E5"/>
    <mergeCell ref="D3:D5"/>
    <mergeCell ref="C3:C5"/>
    <mergeCell ref="B3:B5"/>
    <mergeCell ref="A3:A5"/>
    <mergeCell ref="A14:J14"/>
    <mergeCell ref="A7:J7"/>
    <mergeCell ref="I3:J3"/>
    <mergeCell ref="A2:J2"/>
  </mergeCells>
  <conditionalFormatting sqref="I8:I13">
    <cfRule type="cellIs" dxfId="35" priority="2" stopIfTrue="1" operator="greaterThan">
      <formula>0</formula>
    </cfRule>
  </conditionalFormatting>
  <conditionalFormatting sqref="I15">
    <cfRule type="cellIs" dxfId="34" priority="1" stopIfTrue="1" operator="greaterThan">
      <formula>0</formula>
    </cfRule>
  </conditionalFormatting>
  <hyperlinks>
    <hyperlink ref="B1:C1" location="ЗАКАЗ!A1" display="Общая сумма ЗАКАЗА"/>
    <hyperlink ref="B19:C19" location="ЗАКАЗ!A1" display="Общая сумма ЗАКАЗА"/>
  </hyperlinks>
  <pageMargins left="0.70866141732283472" right="0.70866141732283472" top="0.74803149606299213" bottom="0.74803149606299213" header="0.31496062992125984" footer="0.31496062992125984"/>
  <pageSetup paperSize="9" scale="40" fitToHeight="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6" tint="-0.499984740745262"/>
    <pageSetUpPr fitToPage="1"/>
  </sheetPr>
  <dimension ref="A1:AD37"/>
  <sheetViews>
    <sheetView zoomScale="70" zoomScaleNormal="70" workbookViewId="0">
      <pane ySplit="5" topLeftCell="A6" activePane="bottomLeft" state="frozen"/>
      <selection pane="bottomLeft" activeCell="G1" sqref="G1:G1048576"/>
    </sheetView>
  </sheetViews>
  <sheetFormatPr defaultColWidth="9.140625" defaultRowHeight="15" x14ac:dyDescent="0.25"/>
  <cols>
    <col min="1" max="1" width="5.7109375" style="5" customWidth="1"/>
    <col min="2" max="2" width="11.7109375" style="5" customWidth="1"/>
    <col min="3" max="3" width="19.5703125" style="5" customWidth="1"/>
    <col min="4" max="4" width="85.140625" style="5" customWidth="1"/>
    <col min="5" max="6" width="12.42578125" style="5" customWidth="1"/>
    <col min="7" max="8" width="20.7109375" style="5" customWidth="1"/>
    <col min="9" max="10" width="9.7109375" style="5" customWidth="1"/>
    <col min="11" max="11" width="1.7109375" style="5" customWidth="1"/>
    <col min="12" max="257" width="9.140625" style="5"/>
    <col min="258" max="258" width="15.28515625" style="5" customWidth="1"/>
    <col min="259" max="259" width="21" style="5" customWidth="1"/>
    <col min="260" max="260" width="80.140625" style="5" customWidth="1"/>
    <col min="261" max="261" width="9.140625" style="5"/>
    <col min="262" max="262" width="13.5703125" style="5" customWidth="1"/>
    <col min="263" max="263" width="14.7109375" style="5" customWidth="1"/>
    <col min="264" max="264" width="13.5703125" style="5" customWidth="1"/>
    <col min="265" max="265" width="10.5703125" style="5" bestFit="1" customWidth="1"/>
    <col min="266" max="266" width="14.5703125" style="5" customWidth="1"/>
    <col min="267" max="513" width="9.140625" style="5"/>
    <col min="514" max="514" width="15.28515625" style="5" customWidth="1"/>
    <col min="515" max="515" width="21" style="5" customWidth="1"/>
    <col min="516" max="516" width="80.140625" style="5" customWidth="1"/>
    <col min="517" max="517" width="9.140625" style="5"/>
    <col min="518" max="518" width="13.5703125" style="5" customWidth="1"/>
    <col min="519" max="519" width="14.7109375" style="5" customWidth="1"/>
    <col min="520" max="520" width="13.5703125" style="5" customWidth="1"/>
    <col min="521" max="521" width="10.5703125" style="5" bestFit="1" customWidth="1"/>
    <col min="522" max="522" width="14.5703125" style="5" customWidth="1"/>
    <col min="523" max="769" width="9.140625" style="5"/>
    <col min="770" max="770" width="15.28515625" style="5" customWidth="1"/>
    <col min="771" max="771" width="21" style="5" customWidth="1"/>
    <col min="772" max="772" width="80.140625" style="5" customWidth="1"/>
    <col min="773" max="773" width="9.140625" style="5"/>
    <col min="774" max="774" width="13.5703125" style="5" customWidth="1"/>
    <col min="775" max="775" width="14.7109375" style="5" customWidth="1"/>
    <col min="776" max="776" width="13.5703125" style="5" customWidth="1"/>
    <col min="777" max="777" width="10.5703125" style="5" bestFit="1" customWidth="1"/>
    <col min="778" max="778" width="14.5703125" style="5" customWidth="1"/>
    <col min="779" max="1025" width="9.140625" style="5"/>
    <col min="1026" max="1026" width="15.28515625" style="5" customWidth="1"/>
    <col min="1027" max="1027" width="21" style="5" customWidth="1"/>
    <col min="1028" max="1028" width="80.140625" style="5" customWidth="1"/>
    <col min="1029" max="1029" width="9.140625" style="5"/>
    <col min="1030" max="1030" width="13.5703125" style="5" customWidth="1"/>
    <col min="1031" max="1031" width="14.7109375" style="5" customWidth="1"/>
    <col min="1032" max="1032" width="13.5703125" style="5" customWidth="1"/>
    <col min="1033" max="1033" width="10.5703125" style="5" bestFit="1" customWidth="1"/>
    <col min="1034" max="1034" width="14.5703125" style="5" customWidth="1"/>
    <col min="1035" max="1281" width="9.140625" style="5"/>
    <col min="1282" max="1282" width="15.28515625" style="5" customWidth="1"/>
    <col min="1283" max="1283" width="21" style="5" customWidth="1"/>
    <col min="1284" max="1284" width="80.140625" style="5" customWidth="1"/>
    <col min="1285" max="1285" width="9.140625" style="5"/>
    <col min="1286" max="1286" width="13.5703125" style="5" customWidth="1"/>
    <col min="1287" max="1287" width="14.7109375" style="5" customWidth="1"/>
    <col min="1288" max="1288" width="13.5703125" style="5" customWidth="1"/>
    <col min="1289" max="1289" width="10.5703125" style="5" bestFit="1" customWidth="1"/>
    <col min="1290" max="1290" width="14.5703125" style="5" customWidth="1"/>
    <col min="1291" max="1537" width="9.140625" style="5"/>
    <col min="1538" max="1538" width="15.28515625" style="5" customWidth="1"/>
    <col min="1539" max="1539" width="21" style="5" customWidth="1"/>
    <col min="1540" max="1540" width="80.140625" style="5" customWidth="1"/>
    <col min="1541" max="1541" width="9.140625" style="5"/>
    <col min="1542" max="1542" width="13.5703125" style="5" customWidth="1"/>
    <col min="1543" max="1543" width="14.7109375" style="5" customWidth="1"/>
    <col min="1544" max="1544" width="13.5703125" style="5" customWidth="1"/>
    <col min="1545" max="1545" width="10.5703125" style="5" bestFit="1" customWidth="1"/>
    <col min="1546" max="1546" width="14.5703125" style="5" customWidth="1"/>
    <col min="1547" max="1793" width="9.140625" style="5"/>
    <col min="1794" max="1794" width="15.28515625" style="5" customWidth="1"/>
    <col min="1795" max="1795" width="21" style="5" customWidth="1"/>
    <col min="1796" max="1796" width="80.140625" style="5" customWidth="1"/>
    <col min="1797" max="1797" width="9.140625" style="5"/>
    <col min="1798" max="1798" width="13.5703125" style="5" customWidth="1"/>
    <col min="1799" max="1799" width="14.7109375" style="5" customWidth="1"/>
    <col min="1800" max="1800" width="13.5703125" style="5" customWidth="1"/>
    <col min="1801" max="1801" width="10.5703125" style="5" bestFit="1" customWidth="1"/>
    <col min="1802" max="1802" width="14.5703125" style="5" customWidth="1"/>
    <col min="1803" max="2049" width="9.140625" style="5"/>
    <col min="2050" max="2050" width="15.28515625" style="5" customWidth="1"/>
    <col min="2051" max="2051" width="21" style="5" customWidth="1"/>
    <col min="2052" max="2052" width="80.140625" style="5" customWidth="1"/>
    <col min="2053" max="2053" width="9.140625" style="5"/>
    <col min="2054" max="2054" width="13.5703125" style="5" customWidth="1"/>
    <col min="2055" max="2055" width="14.7109375" style="5" customWidth="1"/>
    <col min="2056" max="2056" width="13.5703125" style="5" customWidth="1"/>
    <col min="2057" max="2057" width="10.5703125" style="5" bestFit="1" customWidth="1"/>
    <col min="2058" max="2058" width="14.5703125" style="5" customWidth="1"/>
    <col min="2059" max="2305" width="9.140625" style="5"/>
    <col min="2306" max="2306" width="15.28515625" style="5" customWidth="1"/>
    <col min="2307" max="2307" width="21" style="5" customWidth="1"/>
    <col min="2308" max="2308" width="80.140625" style="5" customWidth="1"/>
    <col min="2309" max="2309" width="9.140625" style="5"/>
    <col min="2310" max="2310" width="13.5703125" style="5" customWidth="1"/>
    <col min="2311" max="2311" width="14.7109375" style="5" customWidth="1"/>
    <col min="2312" max="2312" width="13.5703125" style="5" customWidth="1"/>
    <col min="2313" max="2313" width="10.5703125" style="5" bestFit="1" customWidth="1"/>
    <col min="2314" max="2314" width="14.5703125" style="5" customWidth="1"/>
    <col min="2315" max="2561" width="9.140625" style="5"/>
    <col min="2562" max="2562" width="15.28515625" style="5" customWidth="1"/>
    <col min="2563" max="2563" width="21" style="5" customWidth="1"/>
    <col min="2564" max="2564" width="80.140625" style="5" customWidth="1"/>
    <col min="2565" max="2565" width="9.140625" style="5"/>
    <col min="2566" max="2566" width="13.5703125" style="5" customWidth="1"/>
    <col min="2567" max="2567" width="14.7109375" style="5" customWidth="1"/>
    <col min="2568" max="2568" width="13.5703125" style="5" customWidth="1"/>
    <col min="2569" max="2569" width="10.5703125" style="5" bestFit="1" customWidth="1"/>
    <col min="2570" max="2570" width="14.5703125" style="5" customWidth="1"/>
    <col min="2571" max="2817" width="9.140625" style="5"/>
    <col min="2818" max="2818" width="15.28515625" style="5" customWidth="1"/>
    <col min="2819" max="2819" width="21" style="5" customWidth="1"/>
    <col min="2820" max="2820" width="80.140625" style="5" customWidth="1"/>
    <col min="2821" max="2821" width="9.140625" style="5"/>
    <col min="2822" max="2822" width="13.5703125" style="5" customWidth="1"/>
    <col min="2823" max="2823" width="14.7109375" style="5" customWidth="1"/>
    <col min="2824" max="2824" width="13.5703125" style="5" customWidth="1"/>
    <col min="2825" max="2825" width="10.5703125" style="5" bestFit="1" customWidth="1"/>
    <col min="2826" max="2826" width="14.5703125" style="5" customWidth="1"/>
    <col min="2827" max="3073" width="9.140625" style="5"/>
    <col min="3074" max="3074" width="15.28515625" style="5" customWidth="1"/>
    <col min="3075" max="3075" width="21" style="5" customWidth="1"/>
    <col min="3076" max="3076" width="80.140625" style="5" customWidth="1"/>
    <col min="3077" max="3077" width="9.140625" style="5"/>
    <col min="3078" max="3078" width="13.5703125" style="5" customWidth="1"/>
    <col min="3079" max="3079" width="14.7109375" style="5" customWidth="1"/>
    <col min="3080" max="3080" width="13.5703125" style="5" customWidth="1"/>
    <col min="3081" max="3081" width="10.5703125" style="5" bestFit="1" customWidth="1"/>
    <col min="3082" max="3082" width="14.5703125" style="5" customWidth="1"/>
    <col min="3083" max="3329" width="9.140625" style="5"/>
    <col min="3330" max="3330" width="15.28515625" style="5" customWidth="1"/>
    <col min="3331" max="3331" width="21" style="5" customWidth="1"/>
    <col min="3332" max="3332" width="80.140625" style="5" customWidth="1"/>
    <col min="3333" max="3333" width="9.140625" style="5"/>
    <col min="3334" max="3334" width="13.5703125" style="5" customWidth="1"/>
    <col min="3335" max="3335" width="14.7109375" style="5" customWidth="1"/>
    <col min="3336" max="3336" width="13.5703125" style="5" customWidth="1"/>
    <col min="3337" max="3337" width="10.5703125" style="5" bestFit="1" customWidth="1"/>
    <col min="3338" max="3338" width="14.5703125" style="5" customWidth="1"/>
    <col min="3339" max="3585" width="9.140625" style="5"/>
    <col min="3586" max="3586" width="15.28515625" style="5" customWidth="1"/>
    <col min="3587" max="3587" width="21" style="5" customWidth="1"/>
    <col min="3588" max="3588" width="80.140625" style="5" customWidth="1"/>
    <col min="3589" max="3589" width="9.140625" style="5"/>
    <col min="3590" max="3590" width="13.5703125" style="5" customWidth="1"/>
    <col min="3591" max="3591" width="14.7109375" style="5" customWidth="1"/>
    <col min="3592" max="3592" width="13.5703125" style="5" customWidth="1"/>
    <col min="3593" max="3593" width="10.5703125" style="5" bestFit="1" customWidth="1"/>
    <col min="3594" max="3594" width="14.5703125" style="5" customWidth="1"/>
    <col min="3595" max="3841" width="9.140625" style="5"/>
    <col min="3842" max="3842" width="15.28515625" style="5" customWidth="1"/>
    <col min="3843" max="3843" width="21" style="5" customWidth="1"/>
    <col min="3844" max="3844" width="80.140625" style="5" customWidth="1"/>
    <col min="3845" max="3845" width="9.140625" style="5"/>
    <col min="3846" max="3846" width="13.5703125" style="5" customWidth="1"/>
    <col min="3847" max="3847" width="14.7109375" style="5" customWidth="1"/>
    <col min="3848" max="3848" width="13.5703125" style="5" customWidth="1"/>
    <col min="3849" max="3849" width="10.5703125" style="5" bestFit="1" customWidth="1"/>
    <col min="3850" max="3850" width="14.5703125" style="5" customWidth="1"/>
    <col min="3851" max="4097" width="9.140625" style="5"/>
    <col min="4098" max="4098" width="15.28515625" style="5" customWidth="1"/>
    <col min="4099" max="4099" width="21" style="5" customWidth="1"/>
    <col min="4100" max="4100" width="80.140625" style="5" customWidth="1"/>
    <col min="4101" max="4101" width="9.140625" style="5"/>
    <col min="4102" max="4102" width="13.5703125" style="5" customWidth="1"/>
    <col min="4103" max="4103" width="14.7109375" style="5" customWidth="1"/>
    <col min="4104" max="4104" width="13.5703125" style="5" customWidth="1"/>
    <col min="4105" max="4105" width="10.5703125" style="5" bestFit="1" customWidth="1"/>
    <col min="4106" max="4106" width="14.5703125" style="5" customWidth="1"/>
    <col min="4107" max="4353" width="9.140625" style="5"/>
    <col min="4354" max="4354" width="15.28515625" style="5" customWidth="1"/>
    <col min="4355" max="4355" width="21" style="5" customWidth="1"/>
    <col min="4356" max="4356" width="80.140625" style="5" customWidth="1"/>
    <col min="4357" max="4357" width="9.140625" style="5"/>
    <col min="4358" max="4358" width="13.5703125" style="5" customWidth="1"/>
    <col min="4359" max="4359" width="14.7109375" style="5" customWidth="1"/>
    <col min="4360" max="4360" width="13.5703125" style="5" customWidth="1"/>
    <col min="4361" max="4361" width="10.5703125" style="5" bestFit="1" customWidth="1"/>
    <col min="4362" max="4362" width="14.5703125" style="5" customWidth="1"/>
    <col min="4363" max="4609" width="9.140625" style="5"/>
    <col min="4610" max="4610" width="15.28515625" style="5" customWidth="1"/>
    <col min="4611" max="4611" width="21" style="5" customWidth="1"/>
    <col min="4612" max="4612" width="80.140625" style="5" customWidth="1"/>
    <col min="4613" max="4613" width="9.140625" style="5"/>
    <col min="4614" max="4614" width="13.5703125" style="5" customWidth="1"/>
    <col min="4615" max="4615" width="14.7109375" style="5" customWidth="1"/>
    <col min="4616" max="4616" width="13.5703125" style="5" customWidth="1"/>
    <col min="4617" max="4617" width="10.5703125" style="5" bestFit="1" customWidth="1"/>
    <col min="4618" max="4618" width="14.5703125" style="5" customWidth="1"/>
    <col min="4619" max="4865" width="9.140625" style="5"/>
    <col min="4866" max="4866" width="15.28515625" style="5" customWidth="1"/>
    <col min="4867" max="4867" width="21" style="5" customWidth="1"/>
    <col min="4868" max="4868" width="80.140625" style="5" customWidth="1"/>
    <col min="4869" max="4869" width="9.140625" style="5"/>
    <col min="4870" max="4870" width="13.5703125" style="5" customWidth="1"/>
    <col min="4871" max="4871" width="14.7109375" style="5" customWidth="1"/>
    <col min="4872" max="4872" width="13.5703125" style="5" customWidth="1"/>
    <col min="4873" max="4873" width="10.5703125" style="5" bestFit="1" customWidth="1"/>
    <col min="4874" max="4874" width="14.5703125" style="5" customWidth="1"/>
    <col min="4875" max="5121" width="9.140625" style="5"/>
    <col min="5122" max="5122" width="15.28515625" style="5" customWidth="1"/>
    <col min="5123" max="5123" width="21" style="5" customWidth="1"/>
    <col min="5124" max="5124" width="80.140625" style="5" customWidth="1"/>
    <col min="5125" max="5125" width="9.140625" style="5"/>
    <col min="5126" max="5126" width="13.5703125" style="5" customWidth="1"/>
    <col min="5127" max="5127" width="14.7109375" style="5" customWidth="1"/>
    <col min="5128" max="5128" width="13.5703125" style="5" customWidth="1"/>
    <col min="5129" max="5129" width="10.5703125" style="5" bestFit="1" customWidth="1"/>
    <col min="5130" max="5130" width="14.5703125" style="5" customWidth="1"/>
    <col min="5131" max="5377" width="9.140625" style="5"/>
    <col min="5378" max="5378" width="15.28515625" style="5" customWidth="1"/>
    <col min="5379" max="5379" width="21" style="5" customWidth="1"/>
    <col min="5380" max="5380" width="80.140625" style="5" customWidth="1"/>
    <col min="5381" max="5381" width="9.140625" style="5"/>
    <col min="5382" max="5382" width="13.5703125" style="5" customWidth="1"/>
    <col min="5383" max="5383" width="14.7109375" style="5" customWidth="1"/>
    <col min="5384" max="5384" width="13.5703125" style="5" customWidth="1"/>
    <col min="5385" max="5385" width="10.5703125" style="5" bestFit="1" customWidth="1"/>
    <col min="5386" max="5386" width="14.5703125" style="5" customWidth="1"/>
    <col min="5387" max="5633" width="9.140625" style="5"/>
    <col min="5634" max="5634" width="15.28515625" style="5" customWidth="1"/>
    <col min="5635" max="5635" width="21" style="5" customWidth="1"/>
    <col min="5636" max="5636" width="80.140625" style="5" customWidth="1"/>
    <col min="5637" max="5637" width="9.140625" style="5"/>
    <col min="5638" max="5638" width="13.5703125" style="5" customWidth="1"/>
    <col min="5639" max="5639" width="14.7109375" style="5" customWidth="1"/>
    <col min="5640" max="5640" width="13.5703125" style="5" customWidth="1"/>
    <col min="5641" max="5641" width="10.5703125" style="5" bestFit="1" customWidth="1"/>
    <col min="5642" max="5642" width="14.5703125" style="5" customWidth="1"/>
    <col min="5643" max="5889" width="9.140625" style="5"/>
    <col min="5890" max="5890" width="15.28515625" style="5" customWidth="1"/>
    <col min="5891" max="5891" width="21" style="5" customWidth="1"/>
    <col min="5892" max="5892" width="80.140625" style="5" customWidth="1"/>
    <col min="5893" max="5893" width="9.140625" style="5"/>
    <col min="5894" max="5894" width="13.5703125" style="5" customWidth="1"/>
    <col min="5895" max="5895" width="14.7109375" style="5" customWidth="1"/>
    <col min="5896" max="5896" width="13.5703125" style="5" customWidth="1"/>
    <col min="5897" max="5897" width="10.5703125" style="5" bestFit="1" customWidth="1"/>
    <col min="5898" max="5898" width="14.5703125" style="5" customWidth="1"/>
    <col min="5899" max="6145" width="9.140625" style="5"/>
    <col min="6146" max="6146" width="15.28515625" style="5" customWidth="1"/>
    <col min="6147" max="6147" width="21" style="5" customWidth="1"/>
    <col min="6148" max="6148" width="80.140625" style="5" customWidth="1"/>
    <col min="6149" max="6149" width="9.140625" style="5"/>
    <col min="6150" max="6150" width="13.5703125" style="5" customWidth="1"/>
    <col min="6151" max="6151" width="14.7109375" style="5" customWidth="1"/>
    <col min="6152" max="6152" width="13.5703125" style="5" customWidth="1"/>
    <col min="6153" max="6153" width="10.5703125" style="5" bestFit="1" customWidth="1"/>
    <col min="6154" max="6154" width="14.5703125" style="5" customWidth="1"/>
    <col min="6155" max="6401" width="9.140625" style="5"/>
    <col min="6402" max="6402" width="15.28515625" style="5" customWidth="1"/>
    <col min="6403" max="6403" width="21" style="5" customWidth="1"/>
    <col min="6404" max="6404" width="80.140625" style="5" customWidth="1"/>
    <col min="6405" max="6405" width="9.140625" style="5"/>
    <col min="6406" max="6406" width="13.5703125" style="5" customWidth="1"/>
    <col min="6407" max="6407" width="14.7109375" style="5" customWidth="1"/>
    <col min="6408" max="6408" width="13.5703125" style="5" customWidth="1"/>
    <col min="6409" max="6409" width="10.5703125" style="5" bestFit="1" customWidth="1"/>
    <col min="6410" max="6410" width="14.5703125" style="5" customWidth="1"/>
    <col min="6411" max="6657" width="9.140625" style="5"/>
    <col min="6658" max="6658" width="15.28515625" style="5" customWidth="1"/>
    <col min="6659" max="6659" width="21" style="5" customWidth="1"/>
    <col min="6660" max="6660" width="80.140625" style="5" customWidth="1"/>
    <col min="6661" max="6661" width="9.140625" style="5"/>
    <col min="6662" max="6662" width="13.5703125" style="5" customWidth="1"/>
    <col min="6663" max="6663" width="14.7109375" style="5" customWidth="1"/>
    <col min="6664" max="6664" width="13.5703125" style="5" customWidth="1"/>
    <col min="6665" max="6665" width="10.5703125" style="5" bestFit="1" customWidth="1"/>
    <col min="6666" max="6666" width="14.5703125" style="5" customWidth="1"/>
    <col min="6667" max="6913" width="9.140625" style="5"/>
    <col min="6914" max="6914" width="15.28515625" style="5" customWidth="1"/>
    <col min="6915" max="6915" width="21" style="5" customWidth="1"/>
    <col min="6916" max="6916" width="80.140625" style="5" customWidth="1"/>
    <col min="6917" max="6917" width="9.140625" style="5"/>
    <col min="6918" max="6918" width="13.5703125" style="5" customWidth="1"/>
    <col min="6919" max="6919" width="14.7109375" style="5" customWidth="1"/>
    <col min="6920" max="6920" width="13.5703125" style="5" customWidth="1"/>
    <col min="6921" max="6921" width="10.5703125" style="5" bestFit="1" customWidth="1"/>
    <col min="6922" max="6922" width="14.5703125" style="5" customWidth="1"/>
    <col min="6923" max="7169" width="9.140625" style="5"/>
    <col min="7170" max="7170" width="15.28515625" style="5" customWidth="1"/>
    <col min="7171" max="7171" width="21" style="5" customWidth="1"/>
    <col min="7172" max="7172" width="80.140625" style="5" customWidth="1"/>
    <col min="7173" max="7173" width="9.140625" style="5"/>
    <col min="7174" max="7174" width="13.5703125" style="5" customWidth="1"/>
    <col min="7175" max="7175" width="14.7109375" style="5" customWidth="1"/>
    <col min="7176" max="7176" width="13.5703125" style="5" customWidth="1"/>
    <col min="7177" max="7177" width="10.5703125" style="5" bestFit="1" customWidth="1"/>
    <col min="7178" max="7178" width="14.5703125" style="5" customWidth="1"/>
    <col min="7179" max="7425" width="9.140625" style="5"/>
    <col min="7426" max="7426" width="15.28515625" style="5" customWidth="1"/>
    <col min="7427" max="7427" width="21" style="5" customWidth="1"/>
    <col min="7428" max="7428" width="80.140625" style="5" customWidth="1"/>
    <col min="7429" max="7429" width="9.140625" style="5"/>
    <col min="7430" max="7430" width="13.5703125" style="5" customWidth="1"/>
    <col min="7431" max="7431" width="14.7109375" style="5" customWidth="1"/>
    <col min="7432" max="7432" width="13.5703125" style="5" customWidth="1"/>
    <col min="7433" max="7433" width="10.5703125" style="5" bestFit="1" customWidth="1"/>
    <col min="7434" max="7434" width="14.5703125" style="5" customWidth="1"/>
    <col min="7435" max="7681" width="9.140625" style="5"/>
    <col min="7682" max="7682" width="15.28515625" style="5" customWidth="1"/>
    <col min="7683" max="7683" width="21" style="5" customWidth="1"/>
    <col min="7684" max="7684" width="80.140625" style="5" customWidth="1"/>
    <col min="7685" max="7685" width="9.140625" style="5"/>
    <col min="7686" max="7686" width="13.5703125" style="5" customWidth="1"/>
    <col min="7687" max="7687" width="14.7109375" style="5" customWidth="1"/>
    <col min="7688" max="7688" width="13.5703125" style="5" customWidth="1"/>
    <col min="7689" max="7689" width="10.5703125" style="5" bestFit="1" customWidth="1"/>
    <col min="7690" max="7690" width="14.5703125" style="5" customWidth="1"/>
    <col min="7691" max="7937" width="9.140625" style="5"/>
    <col min="7938" max="7938" width="15.28515625" style="5" customWidth="1"/>
    <col min="7939" max="7939" width="21" style="5" customWidth="1"/>
    <col min="7940" max="7940" width="80.140625" style="5" customWidth="1"/>
    <col min="7941" max="7941" width="9.140625" style="5"/>
    <col min="7942" max="7942" width="13.5703125" style="5" customWidth="1"/>
    <col min="7943" max="7943" width="14.7109375" style="5" customWidth="1"/>
    <col min="7944" max="7944" width="13.5703125" style="5" customWidth="1"/>
    <col min="7945" max="7945" width="10.5703125" style="5" bestFit="1" customWidth="1"/>
    <col min="7946" max="7946" width="14.5703125" style="5" customWidth="1"/>
    <col min="7947" max="8193" width="9.140625" style="5"/>
    <col min="8194" max="8194" width="15.28515625" style="5" customWidth="1"/>
    <col min="8195" max="8195" width="21" style="5" customWidth="1"/>
    <col min="8196" max="8196" width="80.140625" style="5" customWidth="1"/>
    <col min="8197" max="8197" width="9.140625" style="5"/>
    <col min="8198" max="8198" width="13.5703125" style="5" customWidth="1"/>
    <col min="8199" max="8199" width="14.7109375" style="5" customWidth="1"/>
    <col min="8200" max="8200" width="13.5703125" style="5" customWidth="1"/>
    <col min="8201" max="8201" width="10.5703125" style="5" bestFit="1" customWidth="1"/>
    <col min="8202" max="8202" width="14.5703125" style="5" customWidth="1"/>
    <col min="8203" max="8449" width="9.140625" style="5"/>
    <col min="8450" max="8450" width="15.28515625" style="5" customWidth="1"/>
    <col min="8451" max="8451" width="21" style="5" customWidth="1"/>
    <col min="8452" max="8452" width="80.140625" style="5" customWidth="1"/>
    <col min="8453" max="8453" width="9.140625" style="5"/>
    <col min="8454" max="8454" width="13.5703125" style="5" customWidth="1"/>
    <col min="8455" max="8455" width="14.7109375" style="5" customWidth="1"/>
    <col min="8456" max="8456" width="13.5703125" style="5" customWidth="1"/>
    <col min="8457" max="8457" width="10.5703125" style="5" bestFit="1" customWidth="1"/>
    <col min="8458" max="8458" width="14.5703125" style="5" customWidth="1"/>
    <col min="8459" max="8705" width="9.140625" style="5"/>
    <col min="8706" max="8706" width="15.28515625" style="5" customWidth="1"/>
    <col min="8707" max="8707" width="21" style="5" customWidth="1"/>
    <col min="8708" max="8708" width="80.140625" style="5" customWidth="1"/>
    <col min="8709" max="8709" width="9.140625" style="5"/>
    <col min="8710" max="8710" width="13.5703125" style="5" customWidth="1"/>
    <col min="8711" max="8711" width="14.7109375" style="5" customWidth="1"/>
    <col min="8712" max="8712" width="13.5703125" style="5" customWidth="1"/>
    <col min="8713" max="8713" width="10.5703125" style="5" bestFit="1" customWidth="1"/>
    <col min="8714" max="8714" width="14.5703125" style="5" customWidth="1"/>
    <col min="8715" max="8961" width="9.140625" style="5"/>
    <col min="8962" max="8962" width="15.28515625" style="5" customWidth="1"/>
    <col min="8963" max="8963" width="21" style="5" customWidth="1"/>
    <col min="8964" max="8964" width="80.140625" style="5" customWidth="1"/>
    <col min="8965" max="8965" width="9.140625" style="5"/>
    <col min="8966" max="8966" width="13.5703125" style="5" customWidth="1"/>
    <col min="8967" max="8967" width="14.7109375" style="5" customWidth="1"/>
    <col min="8968" max="8968" width="13.5703125" style="5" customWidth="1"/>
    <col min="8969" max="8969" width="10.5703125" style="5" bestFit="1" customWidth="1"/>
    <col min="8970" max="8970" width="14.5703125" style="5" customWidth="1"/>
    <col min="8971" max="9217" width="9.140625" style="5"/>
    <col min="9218" max="9218" width="15.28515625" style="5" customWidth="1"/>
    <col min="9219" max="9219" width="21" style="5" customWidth="1"/>
    <col min="9220" max="9220" width="80.140625" style="5" customWidth="1"/>
    <col min="9221" max="9221" width="9.140625" style="5"/>
    <col min="9222" max="9222" width="13.5703125" style="5" customWidth="1"/>
    <col min="9223" max="9223" width="14.7109375" style="5" customWidth="1"/>
    <col min="9224" max="9224" width="13.5703125" style="5" customWidth="1"/>
    <col min="9225" max="9225" width="10.5703125" style="5" bestFit="1" customWidth="1"/>
    <col min="9226" max="9226" width="14.5703125" style="5" customWidth="1"/>
    <col min="9227" max="9473" width="9.140625" style="5"/>
    <col min="9474" max="9474" width="15.28515625" style="5" customWidth="1"/>
    <col min="9475" max="9475" width="21" style="5" customWidth="1"/>
    <col min="9476" max="9476" width="80.140625" style="5" customWidth="1"/>
    <col min="9477" max="9477" width="9.140625" style="5"/>
    <col min="9478" max="9478" width="13.5703125" style="5" customWidth="1"/>
    <col min="9479" max="9479" width="14.7109375" style="5" customWidth="1"/>
    <col min="9480" max="9480" width="13.5703125" style="5" customWidth="1"/>
    <col min="9481" max="9481" width="10.5703125" style="5" bestFit="1" customWidth="1"/>
    <col min="9482" max="9482" width="14.5703125" style="5" customWidth="1"/>
    <col min="9483" max="9729" width="9.140625" style="5"/>
    <col min="9730" max="9730" width="15.28515625" style="5" customWidth="1"/>
    <col min="9731" max="9731" width="21" style="5" customWidth="1"/>
    <col min="9732" max="9732" width="80.140625" style="5" customWidth="1"/>
    <col min="9733" max="9733" width="9.140625" style="5"/>
    <col min="9734" max="9734" width="13.5703125" style="5" customWidth="1"/>
    <col min="9735" max="9735" width="14.7109375" style="5" customWidth="1"/>
    <col min="9736" max="9736" width="13.5703125" style="5" customWidth="1"/>
    <col min="9737" max="9737" width="10.5703125" style="5" bestFit="1" customWidth="1"/>
    <col min="9738" max="9738" width="14.5703125" style="5" customWidth="1"/>
    <col min="9739" max="9985" width="9.140625" style="5"/>
    <col min="9986" max="9986" width="15.28515625" style="5" customWidth="1"/>
    <col min="9987" max="9987" width="21" style="5" customWidth="1"/>
    <col min="9988" max="9988" width="80.140625" style="5" customWidth="1"/>
    <col min="9989" max="9989" width="9.140625" style="5"/>
    <col min="9990" max="9990" width="13.5703125" style="5" customWidth="1"/>
    <col min="9991" max="9991" width="14.7109375" style="5" customWidth="1"/>
    <col min="9992" max="9992" width="13.5703125" style="5" customWidth="1"/>
    <col min="9993" max="9993" width="10.5703125" style="5" bestFit="1" customWidth="1"/>
    <col min="9994" max="9994" width="14.5703125" style="5" customWidth="1"/>
    <col min="9995" max="10241" width="9.140625" style="5"/>
    <col min="10242" max="10242" width="15.28515625" style="5" customWidth="1"/>
    <col min="10243" max="10243" width="21" style="5" customWidth="1"/>
    <col min="10244" max="10244" width="80.140625" style="5" customWidth="1"/>
    <col min="10245" max="10245" width="9.140625" style="5"/>
    <col min="10246" max="10246" width="13.5703125" style="5" customWidth="1"/>
    <col min="10247" max="10247" width="14.7109375" style="5" customWidth="1"/>
    <col min="10248" max="10248" width="13.5703125" style="5" customWidth="1"/>
    <col min="10249" max="10249" width="10.5703125" style="5" bestFit="1" customWidth="1"/>
    <col min="10250" max="10250" width="14.5703125" style="5" customWidth="1"/>
    <col min="10251" max="10497" width="9.140625" style="5"/>
    <col min="10498" max="10498" width="15.28515625" style="5" customWidth="1"/>
    <col min="10499" max="10499" width="21" style="5" customWidth="1"/>
    <col min="10500" max="10500" width="80.140625" style="5" customWidth="1"/>
    <col min="10501" max="10501" width="9.140625" style="5"/>
    <col min="10502" max="10502" width="13.5703125" style="5" customWidth="1"/>
    <col min="10503" max="10503" width="14.7109375" style="5" customWidth="1"/>
    <col min="10504" max="10504" width="13.5703125" style="5" customWidth="1"/>
    <col min="10505" max="10505" width="10.5703125" style="5" bestFit="1" customWidth="1"/>
    <col min="10506" max="10506" width="14.5703125" style="5" customWidth="1"/>
    <col min="10507" max="10753" width="9.140625" style="5"/>
    <col min="10754" max="10754" width="15.28515625" style="5" customWidth="1"/>
    <col min="10755" max="10755" width="21" style="5" customWidth="1"/>
    <col min="10756" max="10756" width="80.140625" style="5" customWidth="1"/>
    <col min="10757" max="10757" width="9.140625" style="5"/>
    <col min="10758" max="10758" width="13.5703125" style="5" customWidth="1"/>
    <col min="10759" max="10759" width="14.7109375" style="5" customWidth="1"/>
    <col min="10760" max="10760" width="13.5703125" style="5" customWidth="1"/>
    <col min="10761" max="10761" width="10.5703125" style="5" bestFit="1" customWidth="1"/>
    <col min="10762" max="10762" width="14.5703125" style="5" customWidth="1"/>
    <col min="10763" max="11009" width="9.140625" style="5"/>
    <col min="11010" max="11010" width="15.28515625" style="5" customWidth="1"/>
    <col min="11011" max="11011" width="21" style="5" customWidth="1"/>
    <col min="11012" max="11012" width="80.140625" style="5" customWidth="1"/>
    <col min="11013" max="11013" width="9.140625" style="5"/>
    <col min="11014" max="11014" width="13.5703125" style="5" customWidth="1"/>
    <col min="11015" max="11015" width="14.7109375" style="5" customWidth="1"/>
    <col min="11016" max="11016" width="13.5703125" style="5" customWidth="1"/>
    <col min="11017" max="11017" width="10.5703125" style="5" bestFit="1" customWidth="1"/>
    <col min="11018" max="11018" width="14.5703125" style="5" customWidth="1"/>
    <col min="11019" max="11265" width="9.140625" style="5"/>
    <col min="11266" max="11266" width="15.28515625" style="5" customWidth="1"/>
    <col min="11267" max="11267" width="21" style="5" customWidth="1"/>
    <col min="11268" max="11268" width="80.140625" style="5" customWidth="1"/>
    <col min="11269" max="11269" width="9.140625" style="5"/>
    <col min="11270" max="11270" width="13.5703125" style="5" customWidth="1"/>
    <col min="11271" max="11271" width="14.7109375" style="5" customWidth="1"/>
    <col min="11272" max="11272" width="13.5703125" style="5" customWidth="1"/>
    <col min="11273" max="11273" width="10.5703125" style="5" bestFit="1" customWidth="1"/>
    <col min="11274" max="11274" width="14.5703125" style="5" customWidth="1"/>
    <col min="11275" max="11521" width="9.140625" style="5"/>
    <col min="11522" max="11522" width="15.28515625" style="5" customWidth="1"/>
    <col min="11523" max="11523" width="21" style="5" customWidth="1"/>
    <col min="11524" max="11524" width="80.140625" style="5" customWidth="1"/>
    <col min="11525" max="11525" width="9.140625" style="5"/>
    <col min="11526" max="11526" width="13.5703125" style="5" customWidth="1"/>
    <col min="11527" max="11527" width="14.7109375" style="5" customWidth="1"/>
    <col min="11528" max="11528" width="13.5703125" style="5" customWidth="1"/>
    <col min="11529" max="11529" width="10.5703125" style="5" bestFit="1" customWidth="1"/>
    <col min="11530" max="11530" width="14.5703125" style="5" customWidth="1"/>
    <col min="11531" max="11777" width="9.140625" style="5"/>
    <col min="11778" max="11778" width="15.28515625" style="5" customWidth="1"/>
    <col min="11779" max="11779" width="21" style="5" customWidth="1"/>
    <col min="11780" max="11780" width="80.140625" style="5" customWidth="1"/>
    <col min="11781" max="11781" width="9.140625" style="5"/>
    <col min="11782" max="11782" width="13.5703125" style="5" customWidth="1"/>
    <col min="11783" max="11783" width="14.7109375" style="5" customWidth="1"/>
    <col min="11784" max="11784" width="13.5703125" style="5" customWidth="1"/>
    <col min="11785" max="11785" width="10.5703125" style="5" bestFit="1" customWidth="1"/>
    <col min="11786" max="11786" width="14.5703125" style="5" customWidth="1"/>
    <col min="11787" max="12033" width="9.140625" style="5"/>
    <col min="12034" max="12034" width="15.28515625" style="5" customWidth="1"/>
    <col min="12035" max="12035" width="21" style="5" customWidth="1"/>
    <col min="12036" max="12036" width="80.140625" style="5" customWidth="1"/>
    <col min="12037" max="12037" width="9.140625" style="5"/>
    <col min="12038" max="12038" width="13.5703125" style="5" customWidth="1"/>
    <col min="12039" max="12039" width="14.7109375" style="5" customWidth="1"/>
    <col min="12040" max="12040" width="13.5703125" style="5" customWidth="1"/>
    <col min="12041" max="12041" width="10.5703125" style="5" bestFit="1" customWidth="1"/>
    <col min="12042" max="12042" width="14.5703125" style="5" customWidth="1"/>
    <col min="12043" max="12289" width="9.140625" style="5"/>
    <col min="12290" max="12290" width="15.28515625" style="5" customWidth="1"/>
    <col min="12291" max="12291" width="21" style="5" customWidth="1"/>
    <col min="12292" max="12292" width="80.140625" style="5" customWidth="1"/>
    <col min="12293" max="12293" width="9.140625" style="5"/>
    <col min="12294" max="12294" width="13.5703125" style="5" customWidth="1"/>
    <col min="12295" max="12295" width="14.7109375" style="5" customWidth="1"/>
    <col min="12296" max="12296" width="13.5703125" style="5" customWidth="1"/>
    <col min="12297" max="12297" width="10.5703125" style="5" bestFit="1" customWidth="1"/>
    <col min="12298" max="12298" width="14.5703125" style="5" customWidth="1"/>
    <col min="12299" max="12545" width="9.140625" style="5"/>
    <col min="12546" max="12546" width="15.28515625" style="5" customWidth="1"/>
    <col min="12547" max="12547" width="21" style="5" customWidth="1"/>
    <col min="12548" max="12548" width="80.140625" style="5" customWidth="1"/>
    <col min="12549" max="12549" width="9.140625" style="5"/>
    <col min="12550" max="12550" width="13.5703125" style="5" customWidth="1"/>
    <col min="12551" max="12551" width="14.7109375" style="5" customWidth="1"/>
    <col min="12552" max="12552" width="13.5703125" style="5" customWidth="1"/>
    <col min="12553" max="12553" width="10.5703125" style="5" bestFit="1" customWidth="1"/>
    <col min="12554" max="12554" width="14.5703125" style="5" customWidth="1"/>
    <col min="12555" max="12801" width="9.140625" style="5"/>
    <col min="12802" max="12802" width="15.28515625" style="5" customWidth="1"/>
    <col min="12803" max="12803" width="21" style="5" customWidth="1"/>
    <col min="12804" max="12804" width="80.140625" style="5" customWidth="1"/>
    <col min="12805" max="12805" width="9.140625" style="5"/>
    <col min="12806" max="12806" width="13.5703125" style="5" customWidth="1"/>
    <col min="12807" max="12807" width="14.7109375" style="5" customWidth="1"/>
    <col min="12808" max="12808" width="13.5703125" style="5" customWidth="1"/>
    <col min="12809" max="12809" width="10.5703125" style="5" bestFit="1" customWidth="1"/>
    <col min="12810" max="12810" width="14.5703125" style="5" customWidth="1"/>
    <col min="12811" max="13057" width="9.140625" style="5"/>
    <col min="13058" max="13058" width="15.28515625" style="5" customWidth="1"/>
    <col min="13059" max="13059" width="21" style="5" customWidth="1"/>
    <col min="13060" max="13060" width="80.140625" style="5" customWidth="1"/>
    <col min="13061" max="13061" width="9.140625" style="5"/>
    <col min="13062" max="13062" width="13.5703125" style="5" customWidth="1"/>
    <col min="13063" max="13063" width="14.7109375" style="5" customWidth="1"/>
    <col min="13064" max="13064" width="13.5703125" style="5" customWidth="1"/>
    <col min="13065" max="13065" width="10.5703125" style="5" bestFit="1" customWidth="1"/>
    <col min="13066" max="13066" width="14.5703125" style="5" customWidth="1"/>
    <col min="13067" max="13313" width="9.140625" style="5"/>
    <col min="13314" max="13314" width="15.28515625" style="5" customWidth="1"/>
    <col min="13315" max="13315" width="21" style="5" customWidth="1"/>
    <col min="13316" max="13316" width="80.140625" style="5" customWidth="1"/>
    <col min="13317" max="13317" width="9.140625" style="5"/>
    <col min="13318" max="13318" width="13.5703125" style="5" customWidth="1"/>
    <col min="13319" max="13319" width="14.7109375" style="5" customWidth="1"/>
    <col min="13320" max="13320" width="13.5703125" style="5" customWidth="1"/>
    <col min="13321" max="13321" width="10.5703125" style="5" bestFit="1" customWidth="1"/>
    <col min="13322" max="13322" width="14.5703125" style="5" customWidth="1"/>
    <col min="13323" max="13569" width="9.140625" style="5"/>
    <col min="13570" max="13570" width="15.28515625" style="5" customWidth="1"/>
    <col min="13571" max="13571" width="21" style="5" customWidth="1"/>
    <col min="13572" max="13572" width="80.140625" style="5" customWidth="1"/>
    <col min="13573" max="13573" width="9.140625" style="5"/>
    <col min="13574" max="13574" width="13.5703125" style="5" customWidth="1"/>
    <col min="13575" max="13575" width="14.7109375" style="5" customWidth="1"/>
    <col min="13576" max="13576" width="13.5703125" style="5" customWidth="1"/>
    <col min="13577" max="13577" width="10.5703125" style="5" bestFit="1" customWidth="1"/>
    <col min="13578" max="13578" width="14.5703125" style="5" customWidth="1"/>
    <col min="13579" max="13825" width="9.140625" style="5"/>
    <col min="13826" max="13826" width="15.28515625" style="5" customWidth="1"/>
    <col min="13827" max="13827" width="21" style="5" customWidth="1"/>
    <col min="13828" max="13828" width="80.140625" style="5" customWidth="1"/>
    <col min="13829" max="13829" width="9.140625" style="5"/>
    <col min="13830" max="13830" width="13.5703125" style="5" customWidth="1"/>
    <col min="13831" max="13831" width="14.7109375" style="5" customWidth="1"/>
    <col min="13832" max="13832" width="13.5703125" style="5" customWidth="1"/>
    <col min="13833" max="13833" width="10.5703125" style="5" bestFit="1" customWidth="1"/>
    <col min="13834" max="13834" width="14.5703125" style="5" customWidth="1"/>
    <col min="13835" max="14081" width="9.140625" style="5"/>
    <col min="14082" max="14082" width="15.28515625" style="5" customWidth="1"/>
    <col min="14083" max="14083" width="21" style="5" customWidth="1"/>
    <col min="14084" max="14084" width="80.140625" style="5" customWidth="1"/>
    <col min="14085" max="14085" width="9.140625" style="5"/>
    <col min="14086" max="14086" width="13.5703125" style="5" customWidth="1"/>
    <col min="14087" max="14087" width="14.7109375" style="5" customWidth="1"/>
    <col min="14088" max="14088" width="13.5703125" style="5" customWidth="1"/>
    <col min="14089" max="14089" width="10.5703125" style="5" bestFit="1" customWidth="1"/>
    <col min="14090" max="14090" width="14.5703125" style="5" customWidth="1"/>
    <col min="14091" max="14337" width="9.140625" style="5"/>
    <col min="14338" max="14338" width="15.28515625" style="5" customWidth="1"/>
    <col min="14339" max="14339" width="21" style="5" customWidth="1"/>
    <col min="14340" max="14340" width="80.140625" style="5" customWidth="1"/>
    <col min="14341" max="14341" width="9.140625" style="5"/>
    <col min="14342" max="14342" width="13.5703125" style="5" customWidth="1"/>
    <col min="14343" max="14343" width="14.7109375" style="5" customWidth="1"/>
    <col min="14344" max="14344" width="13.5703125" style="5" customWidth="1"/>
    <col min="14345" max="14345" width="10.5703125" style="5" bestFit="1" customWidth="1"/>
    <col min="14346" max="14346" width="14.5703125" style="5" customWidth="1"/>
    <col min="14347" max="14593" width="9.140625" style="5"/>
    <col min="14594" max="14594" width="15.28515625" style="5" customWidth="1"/>
    <col min="14595" max="14595" width="21" style="5" customWidth="1"/>
    <col min="14596" max="14596" width="80.140625" style="5" customWidth="1"/>
    <col min="14597" max="14597" width="9.140625" style="5"/>
    <col min="14598" max="14598" width="13.5703125" style="5" customWidth="1"/>
    <col min="14599" max="14599" width="14.7109375" style="5" customWidth="1"/>
    <col min="14600" max="14600" width="13.5703125" style="5" customWidth="1"/>
    <col min="14601" max="14601" width="10.5703125" style="5" bestFit="1" customWidth="1"/>
    <col min="14602" max="14602" width="14.5703125" style="5" customWidth="1"/>
    <col min="14603" max="14849" width="9.140625" style="5"/>
    <col min="14850" max="14850" width="15.28515625" style="5" customWidth="1"/>
    <col min="14851" max="14851" width="21" style="5" customWidth="1"/>
    <col min="14852" max="14852" width="80.140625" style="5" customWidth="1"/>
    <col min="14853" max="14853" width="9.140625" style="5"/>
    <col min="14854" max="14854" width="13.5703125" style="5" customWidth="1"/>
    <col min="14855" max="14855" width="14.7109375" style="5" customWidth="1"/>
    <col min="14856" max="14856" width="13.5703125" style="5" customWidth="1"/>
    <col min="14857" max="14857" width="10.5703125" style="5" bestFit="1" customWidth="1"/>
    <col min="14858" max="14858" width="14.5703125" style="5" customWidth="1"/>
    <col min="14859" max="15105" width="9.140625" style="5"/>
    <col min="15106" max="15106" width="15.28515625" style="5" customWidth="1"/>
    <col min="15107" max="15107" width="21" style="5" customWidth="1"/>
    <col min="15108" max="15108" width="80.140625" style="5" customWidth="1"/>
    <col min="15109" max="15109" width="9.140625" style="5"/>
    <col min="15110" max="15110" width="13.5703125" style="5" customWidth="1"/>
    <col min="15111" max="15111" width="14.7109375" style="5" customWidth="1"/>
    <col min="15112" max="15112" width="13.5703125" style="5" customWidth="1"/>
    <col min="15113" max="15113" width="10.5703125" style="5" bestFit="1" customWidth="1"/>
    <col min="15114" max="15114" width="14.5703125" style="5" customWidth="1"/>
    <col min="15115" max="15361" width="9.140625" style="5"/>
    <col min="15362" max="15362" width="15.28515625" style="5" customWidth="1"/>
    <col min="15363" max="15363" width="21" style="5" customWidth="1"/>
    <col min="15364" max="15364" width="80.140625" style="5" customWidth="1"/>
    <col min="15365" max="15365" width="9.140625" style="5"/>
    <col min="15366" max="15366" width="13.5703125" style="5" customWidth="1"/>
    <col min="15367" max="15367" width="14.7109375" style="5" customWidth="1"/>
    <col min="15368" max="15368" width="13.5703125" style="5" customWidth="1"/>
    <col min="15369" max="15369" width="10.5703125" style="5" bestFit="1" customWidth="1"/>
    <col min="15370" max="15370" width="14.5703125" style="5" customWidth="1"/>
    <col min="15371" max="15617" width="9.140625" style="5"/>
    <col min="15618" max="15618" width="15.28515625" style="5" customWidth="1"/>
    <col min="15619" max="15619" width="21" style="5" customWidth="1"/>
    <col min="15620" max="15620" width="80.140625" style="5" customWidth="1"/>
    <col min="15621" max="15621" width="9.140625" style="5"/>
    <col min="15622" max="15622" width="13.5703125" style="5" customWidth="1"/>
    <col min="15623" max="15623" width="14.7109375" style="5" customWidth="1"/>
    <col min="15624" max="15624" width="13.5703125" style="5" customWidth="1"/>
    <col min="15625" max="15625" width="10.5703125" style="5" bestFit="1" customWidth="1"/>
    <col min="15626" max="15626" width="14.5703125" style="5" customWidth="1"/>
    <col min="15627" max="15873" width="9.140625" style="5"/>
    <col min="15874" max="15874" width="15.28515625" style="5" customWidth="1"/>
    <col min="15875" max="15875" width="21" style="5" customWidth="1"/>
    <col min="15876" max="15876" width="80.140625" style="5" customWidth="1"/>
    <col min="15877" max="15877" width="9.140625" style="5"/>
    <col min="15878" max="15878" width="13.5703125" style="5" customWidth="1"/>
    <col min="15879" max="15879" width="14.7109375" style="5" customWidth="1"/>
    <col min="15880" max="15880" width="13.5703125" style="5" customWidth="1"/>
    <col min="15881" max="15881" width="10.5703125" style="5" bestFit="1" customWidth="1"/>
    <col min="15882" max="15882" width="14.5703125" style="5" customWidth="1"/>
    <col min="15883" max="16129" width="9.140625" style="5"/>
    <col min="16130" max="16130" width="15.28515625" style="5" customWidth="1"/>
    <col min="16131" max="16131" width="21" style="5" customWidth="1"/>
    <col min="16132" max="16132" width="80.140625" style="5" customWidth="1"/>
    <col min="16133" max="16133" width="9.140625" style="5"/>
    <col min="16134" max="16134" width="13.5703125" style="5" customWidth="1"/>
    <col min="16135" max="16135" width="14.7109375" style="5" customWidth="1"/>
    <col min="16136" max="16136" width="13.5703125" style="5" customWidth="1"/>
    <col min="16137" max="16137" width="10.5703125" style="5" bestFit="1" customWidth="1"/>
    <col min="16138" max="16138" width="14.5703125" style="5" customWidth="1"/>
    <col min="16139" max="16384" width="9.140625" style="5"/>
  </cols>
  <sheetData>
    <row r="1" spans="1:30" ht="21.75" thickBot="1" x14ac:dyDescent="0.3">
      <c r="A1" s="4"/>
      <c r="B1" s="169" t="s">
        <v>0</v>
      </c>
      <c r="C1" s="170"/>
      <c r="D1" s="8"/>
      <c r="E1" s="21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</row>
    <row r="2" spans="1:30" ht="66.599999999999994" customHeight="1" x14ac:dyDescent="0.25">
      <c r="A2" s="172" t="s">
        <v>431</v>
      </c>
      <c r="B2" s="172"/>
      <c r="C2" s="172"/>
      <c r="D2" s="172"/>
      <c r="E2" s="172"/>
      <c r="F2" s="172"/>
      <c r="G2" s="172"/>
      <c r="H2" s="172"/>
      <c r="I2" s="172"/>
      <c r="J2" s="172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</row>
    <row r="3" spans="1:30" ht="25.15" customHeight="1" x14ac:dyDescent="0.25">
      <c r="A3" s="173" t="s">
        <v>361</v>
      </c>
      <c r="B3" s="173" t="s">
        <v>13</v>
      </c>
      <c r="C3" s="173" t="s">
        <v>14</v>
      </c>
      <c r="D3" s="173" t="s">
        <v>195</v>
      </c>
      <c r="E3" s="173" t="s">
        <v>15</v>
      </c>
      <c r="F3" s="173" t="s">
        <v>299</v>
      </c>
      <c r="G3" s="175" t="s">
        <v>301</v>
      </c>
      <c r="H3" s="173" t="s">
        <v>417</v>
      </c>
      <c r="I3" s="177" t="s">
        <v>12</v>
      </c>
      <c r="J3" s="177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</row>
    <row r="4" spans="1:30" ht="25.15" customHeight="1" x14ac:dyDescent="0.25">
      <c r="A4" s="173"/>
      <c r="B4" s="173"/>
      <c r="C4" s="173"/>
      <c r="D4" s="173"/>
      <c r="E4" s="173"/>
      <c r="F4" s="173"/>
      <c r="G4" s="175"/>
      <c r="H4" s="173"/>
      <c r="I4" s="26">
        <f>SUM(I7:I9)</f>
        <v>0</v>
      </c>
      <c r="J4" s="26">
        <f>SUM(J7:J9)</f>
        <v>0</v>
      </c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</row>
    <row r="5" spans="1:30" ht="25.15" customHeight="1" x14ac:dyDescent="0.25">
      <c r="A5" s="174"/>
      <c r="B5" s="174"/>
      <c r="C5" s="174"/>
      <c r="D5" s="174"/>
      <c r="E5" s="174"/>
      <c r="F5" s="174"/>
      <c r="G5" s="176"/>
      <c r="H5" s="174"/>
      <c r="I5" s="27" t="s">
        <v>1</v>
      </c>
      <c r="J5" s="28" t="s">
        <v>2</v>
      </c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</row>
    <row r="6" spans="1:30" ht="25.15" customHeight="1" x14ac:dyDescent="0.25">
      <c r="A6" s="193" t="s">
        <v>114</v>
      </c>
      <c r="B6" s="193"/>
      <c r="C6" s="193"/>
      <c r="D6" s="193"/>
      <c r="E6" s="193"/>
      <c r="F6" s="193"/>
      <c r="G6" s="193"/>
      <c r="H6" s="193"/>
      <c r="I6" s="193"/>
      <c r="J6" s="39"/>
      <c r="K6" s="39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</row>
    <row r="7" spans="1:30" ht="31.9" customHeight="1" x14ac:dyDescent="0.25">
      <c r="A7" s="194" t="s">
        <v>154</v>
      </c>
      <c r="B7" s="194"/>
      <c r="C7" s="194"/>
      <c r="D7" s="194"/>
      <c r="E7" s="194"/>
      <c r="F7" s="194"/>
      <c r="G7" s="194"/>
      <c r="H7" s="194"/>
      <c r="I7" s="194"/>
      <c r="J7" s="194"/>
      <c r="K7" s="39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</row>
    <row r="8" spans="1:30" ht="37.9" customHeight="1" x14ac:dyDescent="0.25">
      <c r="A8" s="62">
        <v>1</v>
      </c>
      <c r="B8" s="30"/>
      <c r="C8" s="8"/>
      <c r="D8" s="36" t="s">
        <v>416</v>
      </c>
      <c r="E8" s="35">
        <v>1</v>
      </c>
      <c r="F8" s="9">
        <v>10</v>
      </c>
      <c r="G8" s="157">
        <v>44.3</v>
      </c>
      <c r="H8" s="155">
        <f>G8*F8</f>
        <v>443</v>
      </c>
      <c r="I8" s="9"/>
      <c r="J8" s="9">
        <f>I8*H8</f>
        <v>0</v>
      </c>
      <c r="K8" s="39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</row>
    <row r="9" spans="1:30" ht="8.85" customHeight="1" x14ac:dyDescent="0.35">
      <c r="A9" s="83"/>
      <c r="B9" s="84"/>
      <c r="C9" s="40"/>
      <c r="D9" s="85"/>
      <c r="E9" s="86"/>
      <c r="F9" s="43"/>
      <c r="G9" s="161"/>
      <c r="H9" s="87"/>
      <c r="I9" s="43"/>
      <c r="J9" s="43"/>
      <c r="K9" s="39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</row>
    <row r="10" spans="1:30" ht="18.600000000000001" customHeight="1" x14ac:dyDescent="0.35">
      <c r="A10" s="88"/>
      <c r="B10" s="82"/>
      <c r="C10" s="45"/>
      <c r="D10" s="55"/>
      <c r="E10" s="89"/>
      <c r="F10" s="54"/>
      <c r="G10" s="162"/>
      <c r="H10" s="90"/>
      <c r="I10" s="54"/>
      <c r="J10" s="54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</row>
    <row r="11" spans="1:30" ht="21" x14ac:dyDescent="0.25">
      <c r="A11" s="8"/>
      <c r="B11" s="53" t="s">
        <v>33</v>
      </c>
      <c r="C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</row>
    <row r="12" spans="1:30" ht="18.600000000000001" thickBot="1" x14ac:dyDescent="0.35">
      <c r="A12" s="8"/>
      <c r="B12" s="8"/>
      <c r="C12" s="8"/>
      <c r="D12" s="91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</row>
    <row r="13" spans="1:30" ht="21.75" thickBot="1" x14ac:dyDescent="0.3">
      <c r="A13" s="63"/>
      <c r="B13" s="169" t="s">
        <v>0</v>
      </c>
      <c r="C13" s="170"/>
      <c r="D13" s="8"/>
      <c r="E13" s="21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</row>
    <row r="14" spans="1:30" ht="14.45" x14ac:dyDescent="0.3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</row>
    <row r="15" spans="1:30" ht="14.45" x14ac:dyDescent="0.3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</row>
    <row r="16" spans="1:30" ht="14.45" x14ac:dyDescent="0.3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</row>
    <row r="17" spans="1:30" ht="14.45" x14ac:dyDescent="0.3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</row>
    <row r="18" spans="1:30" ht="14.45" x14ac:dyDescent="0.3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</row>
    <row r="19" spans="1:30" ht="14.45" x14ac:dyDescent="0.3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</row>
    <row r="20" spans="1:30" ht="14.45" x14ac:dyDescent="0.3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</row>
    <row r="21" spans="1:30" ht="14.45" x14ac:dyDescent="0.3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</row>
    <row r="22" spans="1:30" ht="14.45" x14ac:dyDescent="0.3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</row>
    <row r="23" spans="1:30" ht="14.45" x14ac:dyDescent="0.3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</row>
    <row r="24" spans="1:30" ht="14.45" x14ac:dyDescent="0.3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</row>
    <row r="25" spans="1:30" ht="14.45" x14ac:dyDescent="0.3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</row>
    <row r="26" spans="1:30" ht="14.45" x14ac:dyDescent="0.3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</row>
    <row r="27" spans="1:30" ht="14.45" x14ac:dyDescent="0.3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</row>
    <row r="28" spans="1:30" ht="14.45" x14ac:dyDescent="0.3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</row>
    <row r="29" spans="1:30" ht="14.45" x14ac:dyDescent="0.3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</row>
    <row r="30" spans="1:30" ht="14.45" x14ac:dyDescent="0.3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</row>
    <row r="31" spans="1:30" ht="14.45" x14ac:dyDescent="0.3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</row>
    <row r="32" spans="1:30" ht="14.45" x14ac:dyDescent="0.3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</row>
    <row r="33" spans="1:30" ht="14.45" x14ac:dyDescent="0.3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</row>
    <row r="34" spans="1:30" ht="14.45" x14ac:dyDescent="0.3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</row>
    <row r="35" spans="1:30" ht="14.45" x14ac:dyDescent="0.3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</row>
    <row r="36" spans="1:30" ht="14.45" x14ac:dyDescent="0.3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</row>
    <row r="37" spans="1:30" ht="14.45" x14ac:dyDescent="0.3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</row>
  </sheetData>
  <mergeCells count="14">
    <mergeCell ref="B1:C1"/>
    <mergeCell ref="B13:C13"/>
    <mergeCell ref="A2:J2"/>
    <mergeCell ref="A3:A5"/>
    <mergeCell ref="B3:B5"/>
    <mergeCell ref="C3:C5"/>
    <mergeCell ref="D3:D5"/>
    <mergeCell ref="E3:E5"/>
    <mergeCell ref="F3:F5"/>
    <mergeCell ref="G3:G5"/>
    <mergeCell ref="H3:H5"/>
    <mergeCell ref="A6:I6"/>
    <mergeCell ref="I3:J3"/>
    <mergeCell ref="A7:J7"/>
  </mergeCells>
  <conditionalFormatting sqref="I9:I10">
    <cfRule type="cellIs" dxfId="33" priority="19" stopIfTrue="1" operator="greaterThan">
      <formula>0</formula>
    </cfRule>
  </conditionalFormatting>
  <conditionalFormatting sqref="I8">
    <cfRule type="cellIs" dxfId="32" priority="1" stopIfTrue="1" operator="greaterThan">
      <formula>0</formula>
    </cfRule>
  </conditionalFormatting>
  <hyperlinks>
    <hyperlink ref="B1:C1" location="ЗАКАЗ!A1" display="Общая сумма ЗАКАЗА"/>
    <hyperlink ref="B13:C13" location="ЗАКАЗ!A1" display="Общая сумма ЗАКАЗА"/>
  </hyperlinks>
  <pageMargins left="0.70866141732283472" right="0.70866141732283472" top="0.74803149606299213" bottom="0.74803149606299213" header="0.31496062992125984" footer="0.31496062992125984"/>
  <pageSetup paperSize="9" scale="41" fitToHeight="2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2" tint="-9.9978637043366805E-2"/>
    <pageSetUpPr fitToPage="1"/>
  </sheetPr>
  <dimension ref="A1:AI41"/>
  <sheetViews>
    <sheetView zoomScale="70" zoomScaleNormal="70" workbookViewId="0">
      <pane xSplit="8" ySplit="5" topLeftCell="I6" activePane="bottomRight" state="frozen"/>
      <selection pane="topRight" activeCell="I1" sqref="I1"/>
      <selection pane="bottomLeft" activeCell="A6" sqref="A6"/>
      <selection pane="bottomRight" activeCell="N12" sqref="N12"/>
    </sheetView>
  </sheetViews>
  <sheetFormatPr defaultRowHeight="15" x14ac:dyDescent="0.25"/>
  <cols>
    <col min="1" max="1" width="5.7109375" style="13" customWidth="1"/>
    <col min="2" max="2" width="11.7109375" style="13" customWidth="1"/>
    <col min="3" max="3" width="19.5703125" style="13" customWidth="1"/>
    <col min="4" max="4" width="85.140625" style="13" customWidth="1"/>
    <col min="5" max="6" width="20.7109375" style="13" customWidth="1"/>
    <col min="7" max="8" width="9.7109375" style="13" customWidth="1"/>
    <col min="9" max="254" width="9.140625" style="13"/>
    <col min="255" max="255" width="6.7109375" style="13" customWidth="1"/>
    <col min="256" max="257" width="12.7109375" style="13" customWidth="1"/>
    <col min="258" max="258" width="22.7109375" style="13" customWidth="1"/>
    <col min="259" max="259" width="15.7109375" style="13" customWidth="1"/>
    <col min="260" max="260" width="48.5703125" style="13" customWidth="1"/>
    <col min="261" max="261" width="10.7109375" style="13" customWidth="1"/>
    <col min="262" max="262" width="10.5703125" style="13" customWidth="1"/>
    <col min="263" max="510" width="9.140625" style="13"/>
    <col min="511" max="511" width="6.7109375" style="13" customWidth="1"/>
    <col min="512" max="513" width="12.7109375" style="13" customWidth="1"/>
    <col min="514" max="514" width="22.7109375" style="13" customWidth="1"/>
    <col min="515" max="515" width="15.7109375" style="13" customWidth="1"/>
    <col min="516" max="516" width="48.5703125" style="13" customWidth="1"/>
    <col min="517" max="517" width="10.7109375" style="13" customWidth="1"/>
    <col min="518" max="518" width="10.5703125" style="13" customWidth="1"/>
    <col min="519" max="766" width="9.140625" style="13"/>
    <col min="767" max="767" width="6.7109375" style="13" customWidth="1"/>
    <col min="768" max="769" width="12.7109375" style="13" customWidth="1"/>
    <col min="770" max="770" width="22.7109375" style="13" customWidth="1"/>
    <col min="771" max="771" width="15.7109375" style="13" customWidth="1"/>
    <col min="772" max="772" width="48.5703125" style="13" customWidth="1"/>
    <col min="773" max="773" width="10.7109375" style="13" customWidth="1"/>
    <col min="774" max="774" width="10.5703125" style="13" customWidth="1"/>
    <col min="775" max="1022" width="9.140625" style="13"/>
    <col min="1023" max="1023" width="6.7109375" style="13" customWidth="1"/>
    <col min="1024" max="1025" width="12.7109375" style="13" customWidth="1"/>
    <col min="1026" max="1026" width="22.7109375" style="13" customWidth="1"/>
    <col min="1027" max="1027" width="15.7109375" style="13" customWidth="1"/>
    <col min="1028" max="1028" width="48.5703125" style="13" customWidth="1"/>
    <col min="1029" max="1029" width="10.7109375" style="13" customWidth="1"/>
    <col min="1030" max="1030" width="10.5703125" style="13" customWidth="1"/>
    <col min="1031" max="1278" width="9.140625" style="13"/>
    <col min="1279" max="1279" width="6.7109375" style="13" customWidth="1"/>
    <col min="1280" max="1281" width="12.7109375" style="13" customWidth="1"/>
    <col min="1282" max="1282" width="22.7109375" style="13" customWidth="1"/>
    <col min="1283" max="1283" width="15.7109375" style="13" customWidth="1"/>
    <col min="1284" max="1284" width="48.5703125" style="13" customWidth="1"/>
    <col min="1285" max="1285" width="10.7109375" style="13" customWidth="1"/>
    <col min="1286" max="1286" width="10.5703125" style="13" customWidth="1"/>
    <col min="1287" max="1534" width="9.140625" style="13"/>
    <col min="1535" max="1535" width="6.7109375" style="13" customWidth="1"/>
    <col min="1536" max="1537" width="12.7109375" style="13" customWidth="1"/>
    <col min="1538" max="1538" width="22.7109375" style="13" customWidth="1"/>
    <col min="1539" max="1539" width="15.7109375" style="13" customWidth="1"/>
    <col min="1540" max="1540" width="48.5703125" style="13" customWidth="1"/>
    <col min="1541" max="1541" width="10.7109375" style="13" customWidth="1"/>
    <col min="1542" max="1542" width="10.5703125" style="13" customWidth="1"/>
    <col min="1543" max="1790" width="9.140625" style="13"/>
    <col min="1791" max="1791" width="6.7109375" style="13" customWidth="1"/>
    <col min="1792" max="1793" width="12.7109375" style="13" customWidth="1"/>
    <col min="1794" max="1794" width="22.7109375" style="13" customWidth="1"/>
    <col min="1795" max="1795" width="15.7109375" style="13" customWidth="1"/>
    <col min="1796" max="1796" width="48.5703125" style="13" customWidth="1"/>
    <col min="1797" max="1797" width="10.7109375" style="13" customWidth="1"/>
    <col min="1798" max="1798" width="10.5703125" style="13" customWidth="1"/>
    <col min="1799" max="2046" width="9.140625" style="13"/>
    <col min="2047" max="2047" width="6.7109375" style="13" customWidth="1"/>
    <col min="2048" max="2049" width="12.7109375" style="13" customWidth="1"/>
    <col min="2050" max="2050" width="22.7109375" style="13" customWidth="1"/>
    <col min="2051" max="2051" width="15.7109375" style="13" customWidth="1"/>
    <col min="2052" max="2052" width="48.5703125" style="13" customWidth="1"/>
    <col min="2053" max="2053" width="10.7109375" style="13" customWidth="1"/>
    <col min="2054" max="2054" width="10.5703125" style="13" customWidth="1"/>
    <col min="2055" max="2302" width="9.140625" style="13"/>
    <col min="2303" max="2303" width="6.7109375" style="13" customWidth="1"/>
    <col min="2304" max="2305" width="12.7109375" style="13" customWidth="1"/>
    <col min="2306" max="2306" width="22.7109375" style="13" customWidth="1"/>
    <col min="2307" max="2307" width="15.7109375" style="13" customWidth="1"/>
    <col min="2308" max="2308" width="48.5703125" style="13" customWidth="1"/>
    <col min="2309" max="2309" width="10.7109375" style="13" customWidth="1"/>
    <col min="2310" max="2310" width="10.5703125" style="13" customWidth="1"/>
    <col min="2311" max="2558" width="9.140625" style="13"/>
    <col min="2559" max="2559" width="6.7109375" style="13" customWidth="1"/>
    <col min="2560" max="2561" width="12.7109375" style="13" customWidth="1"/>
    <col min="2562" max="2562" width="22.7109375" style="13" customWidth="1"/>
    <col min="2563" max="2563" width="15.7109375" style="13" customWidth="1"/>
    <col min="2564" max="2564" width="48.5703125" style="13" customWidth="1"/>
    <col min="2565" max="2565" width="10.7109375" style="13" customWidth="1"/>
    <col min="2566" max="2566" width="10.5703125" style="13" customWidth="1"/>
    <col min="2567" max="2814" width="9.140625" style="13"/>
    <col min="2815" max="2815" width="6.7109375" style="13" customWidth="1"/>
    <col min="2816" max="2817" width="12.7109375" style="13" customWidth="1"/>
    <col min="2818" max="2818" width="22.7109375" style="13" customWidth="1"/>
    <col min="2819" max="2819" width="15.7109375" style="13" customWidth="1"/>
    <col min="2820" max="2820" width="48.5703125" style="13" customWidth="1"/>
    <col min="2821" max="2821" width="10.7109375" style="13" customWidth="1"/>
    <col min="2822" max="2822" width="10.5703125" style="13" customWidth="1"/>
    <col min="2823" max="3070" width="9.140625" style="13"/>
    <col min="3071" max="3071" width="6.7109375" style="13" customWidth="1"/>
    <col min="3072" max="3073" width="12.7109375" style="13" customWidth="1"/>
    <col min="3074" max="3074" width="22.7109375" style="13" customWidth="1"/>
    <col min="3075" max="3075" width="15.7109375" style="13" customWidth="1"/>
    <col min="3076" max="3076" width="48.5703125" style="13" customWidth="1"/>
    <col min="3077" max="3077" width="10.7109375" style="13" customWidth="1"/>
    <col min="3078" max="3078" width="10.5703125" style="13" customWidth="1"/>
    <col min="3079" max="3326" width="9.140625" style="13"/>
    <col min="3327" max="3327" width="6.7109375" style="13" customWidth="1"/>
    <col min="3328" max="3329" width="12.7109375" style="13" customWidth="1"/>
    <col min="3330" max="3330" width="22.7109375" style="13" customWidth="1"/>
    <col min="3331" max="3331" width="15.7109375" style="13" customWidth="1"/>
    <col min="3332" max="3332" width="48.5703125" style="13" customWidth="1"/>
    <col min="3333" max="3333" width="10.7109375" style="13" customWidth="1"/>
    <col min="3334" max="3334" width="10.5703125" style="13" customWidth="1"/>
    <col min="3335" max="3582" width="9.140625" style="13"/>
    <col min="3583" max="3583" width="6.7109375" style="13" customWidth="1"/>
    <col min="3584" max="3585" width="12.7109375" style="13" customWidth="1"/>
    <col min="3586" max="3586" width="22.7109375" style="13" customWidth="1"/>
    <col min="3587" max="3587" width="15.7109375" style="13" customWidth="1"/>
    <col min="3588" max="3588" width="48.5703125" style="13" customWidth="1"/>
    <col min="3589" max="3589" width="10.7109375" style="13" customWidth="1"/>
    <col min="3590" max="3590" width="10.5703125" style="13" customWidth="1"/>
    <col min="3591" max="3838" width="9.140625" style="13"/>
    <col min="3839" max="3839" width="6.7109375" style="13" customWidth="1"/>
    <col min="3840" max="3841" width="12.7109375" style="13" customWidth="1"/>
    <col min="3842" max="3842" width="22.7109375" style="13" customWidth="1"/>
    <col min="3843" max="3843" width="15.7109375" style="13" customWidth="1"/>
    <col min="3844" max="3844" width="48.5703125" style="13" customWidth="1"/>
    <col min="3845" max="3845" width="10.7109375" style="13" customWidth="1"/>
    <col min="3846" max="3846" width="10.5703125" style="13" customWidth="1"/>
    <col min="3847" max="4094" width="9.140625" style="13"/>
    <col min="4095" max="4095" width="6.7109375" style="13" customWidth="1"/>
    <col min="4096" max="4097" width="12.7109375" style="13" customWidth="1"/>
    <col min="4098" max="4098" width="22.7109375" style="13" customWidth="1"/>
    <col min="4099" max="4099" width="15.7109375" style="13" customWidth="1"/>
    <col min="4100" max="4100" width="48.5703125" style="13" customWidth="1"/>
    <col min="4101" max="4101" width="10.7109375" style="13" customWidth="1"/>
    <col min="4102" max="4102" width="10.5703125" style="13" customWidth="1"/>
    <col min="4103" max="4350" width="9.140625" style="13"/>
    <col min="4351" max="4351" width="6.7109375" style="13" customWidth="1"/>
    <col min="4352" max="4353" width="12.7109375" style="13" customWidth="1"/>
    <col min="4354" max="4354" width="22.7109375" style="13" customWidth="1"/>
    <col min="4355" max="4355" width="15.7109375" style="13" customWidth="1"/>
    <col min="4356" max="4356" width="48.5703125" style="13" customWidth="1"/>
    <col min="4357" max="4357" width="10.7109375" style="13" customWidth="1"/>
    <col min="4358" max="4358" width="10.5703125" style="13" customWidth="1"/>
    <col min="4359" max="4606" width="9.140625" style="13"/>
    <col min="4607" max="4607" width="6.7109375" style="13" customWidth="1"/>
    <col min="4608" max="4609" width="12.7109375" style="13" customWidth="1"/>
    <col min="4610" max="4610" width="22.7109375" style="13" customWidth="1"/>
    <col min="4611" max="4611" width="15.7109375" style="13" customWidth="1"/>
    <col min="4612" max="4612" width="48.5703125" style="13" customWidth="1"/>
    <col min="4613" max="4613" width="10.7109375" style="13" customWidth="1"/>
    <col min="4614" max="4614" width="10.5703125" style="13" customWidth="1"/>
    <col min="4615" max="4862" width="9.140625" style="13"/>
    <col min="4863" max="4863" width="6.7109375" style="13" customWidth="1"/>
    <col min="4864" max="4865" width="12.7109375" style="13" customWidth="1"/>
    <col min="4866" max="4866" width="22.7109375" style="13" customWidth="1"/>
    <col min="4867" max="4867" width="15.7109375" style="13" customWidth="1"/>
    <col min="4868" max="4868" width="48.5703125" style="13" customWidth="1"/>
    <col min="4869" max="4869" width="10.7109375" style="13" customWidth="1"/>
    <col min="4870" max="4870" width="10.5703125" style="13" customWidth="1"/>
    <col min="4871" max="5118" width="9.140625" style="13"/>
    <col min="5119" max="5119" width="6.7109375" style="13" customWidth="1"/>
    <col min="5120" max="5121" width="12.7109375" style="13" customWidth="1"/>
    <col min="5122" max="5122" width="22.7109375" style="13" customWidth="1"/>
    <col min="5123" max="5123" width="15.7109375" style="13" customWidth="1"/>
    <col min="5124" max="5124" width="48.5703125" style="13" customWidth="1"/>
    <col min="5125" max="5125" width="10.7109375" style="13" customWidth="1"/>
    <col min="5126" max="5126" width="10.5703125" style="13" customWidth="1"/>
    <col min="5127" max="5374" width="9.140625" style="13"/>
    <col min="5375" max="5375" width="6.7109375" style="13" customWidth="1"/>
    <col min="5376" max="5377" width="12.7109375" style="13" customWidth="1"/>
    <col min="5378" max="5378" width="22.7109375" style="13" customWidth="1"/>
    <col min="5379" max="5379" width="15.7109375" style="13" customWidth="1"/>
    <col min="5380" max="5380" width="48.5703125" style="13" customWidth="1"/>
    <col min="5381" max="5381" width="10.7109375" style="13" customWidth="1"/>
    <col min="5382" max="5382" width="10.5703125" style="13" customWidth="1"/>
    <col min="5383" max="5630" width="9.140625" style="13"/>
    <col min="5631" max="5631" width="6.7109375" style="13" customWidth="1"/>
    <col min="5632" max="5633" width="12.7109375" style="13" customWidth="1"/>
    <col min="5634" max="5634" width="22.7109375" style="13" customWidth="1"/>
    <col min="5635" max="5635" width="15.7109375" style="13" customWidth="1"/>
    <col min="5636" max="5636" width="48.5703125" style="13" customWidth="1"/>
    <col min="5637" max="5637" width="10.7109375" style="13" customWidth="1"/>
    <col min="5638" max="5638" width="10.5703125" style="13" customWidth="1"/>
    <col min="5639" max="5886" width="9.140625" style="13"/>
    <col min="5887" max="5887" width="6.7109375" style="13" customWidth="1"/>
    <col min="5888" max="5889" width="12.7109375" style="13" customWidth="1"/>
    <col min="5890" max="5890" width="22.7109375" style="13" customWidth="1"/>
    <col min="5891" max="5891" width="15.7109375" style="13" customWidth="1"/>
    <col min="5892" max="5892" width="48.5703125" style="13" customWidth="1"/>
    <col min="5893" max="5893" width="10.7109375" style="13" customWidth="1"/>
    <col min="5894" max="5894" width="10.5703125" style="13" customWidth="1"/>
    <col min="5895" max="6142" width="9.140625" style="13"/>
    <col min="6143" max="6143" width="6.7109375" style="13" customWidth="1"/>
    <col min="6144" max="6145" width="12.7109375" style="13" customWidth="1"/>
    <col min="6146" max="6146" width="22.7109375" style="13" customWidth="1"/>
    <col min="6147" max="6147" width="15.7109375" style="13" customWidth="1"/>
    <col min="6148" max="6148" width="48.5703125" style="13" customWidth="1"/>
    <col min="6149" max="6149" width="10.7109375" style="13" customWidth="1"/>
    <col min="6150" max="6150" width="10.5703125" style="13" customWidth="1"/>
    <col min="6151" max="6398" width="9.140625" style="13"/>
    <col min="6399" max="6399" width="6.7109375" style="13" customWidth="1"/>
    <col min="6400" max="6401" width="12.7109375" style="13" customWidth="1"/>
    <col min="6402" max="6402" width="22.7109375" style="13" customWidth="1"/>
    <col min="6403" max="6403" width="15.7109375" style="13" customWidth="1"/>
    <col min="6404" max="6404" width="48.5703125" style="13" customWidth="1"/>
    <col min="6405" max="6405" width="10.7109375" style="13" customWidth="1"/>
    <col min="6406" max="6406" width="10.5703125" style="13" customWidth="1"/>
    <col min="6407" max="6654" width="9.140625" style="13"/>
    <col min="6655" max="6655" width="6.7109375" style="13" customWidth="1"/>
    <col min="6656" max="6657" width="12.7109375" style="13" customWidth="1"/>
    <col min="6658" max="6658" width="22.7109375" style="13" customWidth="1"/>
    <col min="6659" max="6659" width="15.7109375" style="13" customWidth="1"/>
    <col min="6660" max="6660" width="48.5703125" style="13" customWidth="1"/>
    <col min="6661" max="6661" width="10.7109375" style="13" customWidth="1"/>
    <col min="6662" max="6662" width="10.5703125" style="13" customWidth="1"/>
    <col min="6663" max="6910" width="9.140625" style="13"/>
    <col min="6911" max="6911" width="6.7109375" style="13" customWidth="1"/>
    <col min="6912" max="6913" width="12.7109375" style="13" customWidth="1"/>
    <col min="6914" max="6914" width="22.7109375" style="13" customWidth="1"/>
    <col min="6915" max="6915" width="15.7109375" style="13" customWidth="1"/>
    <col min="6916" max="6916" width="48.5703125" style="13" customWidth="1"/>
    <col min="6917" max="6917" width="10.7109375" style="13" customWidth="1"/>
    <col min="6918" max="6918" width="10.5703125" style="13" customWidth="1"/>
    <col min="6919" max="7166" width="9.140625" style="13"/>
    <col min="7167" max="7167" width="6.7109375" style="13" customWidth="1"/>
    <col min="7168" max="7169" width="12.7109375" style="13" customWidth="1"/>
    <col min="7170" max="7170" width="22.7109375" style="13" customWidth="1"/>
    <col min="7171" max="7171" width="15.7109375" style="13" customWidth="1"/>
    <col min="7172" max="7172" width="48.5703125" style="13" customWidth="1"/>
    <col min="7173" max="7173" width="10.7109375" style="13" customWidth="1"/>
    <col min="7174" max="7174" width="10.5703125" style="13" customWidth="1"/>
    <col min="7175" max="7422" width="9.140625" style="13"/>
    <col min="7423" max="7423" width="6.7109375" style="13" customWidth="1"/>
    <col min="7424" max="7425" width="12.7109375" style="13" customWidth="1"/>
    <col min="7426" max="7426" width="22.7109375" style="13" customWidth="1"/>
    <col min="7427" max="7427" width="15.7109375" style="13" customWidth="1"/>
    <col min="7428" max="7428" width="48.5703125" style="13" customWidth="1"/>
    <col min="7429" max="7429" width="10.7109375" style="13" customWidth="1"/>
    <col min="7430" max="7430" width="10.5703125" style="13" customWidth="1"/>
    <col min="7431" max="7678" width="9.140625" style="13"/>
    <col min="7679" max="7679" width="6.7109375" style="13" customWidth="1"/>
    <col min="7680" max="7681" width="12.7109375" style="13" customWidth="1"/>
    <col min="7682" max="7682" width="22.7109375" style="13" customWidth="1"/>
    <col min="7683" max="7683" width="15.7109375" style="13" customWidth="1"/>
    <col min="7684" max="7684" width="48.5703125" style="13" customWidth="1"/>
    <col min="7685" max="7685" width="10.7109375" style="13" customWidth="1"/>
    <col min="7686" max="7686" width="10.5703125" style="13" customWidth="1"/>
    <col min="7687" max="7934" width="9.140625" style="13"/>
    <col min="7935" max="7935" width="6.7109375" style="13" customWidth="1"/>
    <col min="7936" max="7937" width="12.7109375" style="13" customWidth="1"/>
    <col min="7938" max="7938" width="22.7109375" style="13" customWidth="1"/>
    <col min="7939" max="7939" width="15.7109375" style="13" customWidth="1"/>
    <col min="7940" max="7940" width="48.5703125" style="13" customWidth="1"/>
    <col min="7941" max="7941" width="10.7109375" style="13" customWidth="1"/>
    <col min="7942" max="7942" width="10.5703125" style="13" customWidth="1"/>
    <col min="7943" max="8190" width="9.140625" style="13"/>
    <col min="8191" max="8191" width="6.7109375" style="13" customWidth="1"/>
    <col min="8192" max="8193" width="12.7109375" style="13" customWidth="1"/>
    <col min="8194" max="8194" width="22.7109375" style="13" customWidth="1"/>
    <col min="8195" max="8195" width="15.7109375" style="13" customWidth="1"/>
    <col min="8196" max="8196" width="48.5703125" style="13" customWidth="1"/>
    <col min="8197" max="8197" width="10.7109375" style="13" customWidth="1"/>
    <col min="8198" max="8198" width="10.5703125" style="13" customWidth="1"/>
    <col min="8199" max="8446" width="9.140625" style="13"/>
    <col min="8447" max="8447" width="6.7109375" style="13" customWidth="1"/>
    <col min="8448" max="8449" width="12.7109375" style="13" customWidth="1"/>
    <col min="8450" max="8450" width="22.7109375" style="13" customWidth="1"/>
    <col min="8451" max="8451" width="15.7109375" style="13" customWidth="1"/>
    <col min="8452" max="8452" width="48.5703125" style="13" customWidth="1"/>
    <col min="8453" max="8453" width="10.7109375" style="13" customWidth="1"/>
    <col min="8454" max="8454" width="10.5703125" style="13" customWidth="1"/>
    <col min="8455" max="8702" width="9.140625" style="13"/>
    <col min="8703" max="8703" width="6.7109375" style="13" customWidth="1"/>
    <col min="8704" max="8705" width="12.7109375" style="13" customWidth="1"/>
    <col min="8706" max="8706" width="22.7109375" style="13" customWidth="1"/>
    <col min="8707" max="8707" width="15.7109375" style="13" customWidth="1"/>
    <col min="8708" max="8708" width="48.5703125" style="13" customWidth="1"/>
    <col min="8709" max="8709" width="10.7109375" style="13" customWidth="1"/>
    <col min="8710" max="8710" width="10.5703125" style="13" customWidth="1"/>
    <col min="8711" max="8958" width="9.140625" style="13"/>
    <col min="8959" max="8959" width="6.7109375" style="13" customWidth="1"/>
    <col min="8960" max="8961" width="12.7109375" style="13" customWidth="1"/>
    <col min="8962" max="8962" width="22.7109375" style="13" customWidth="1"/>
    <col min="8963" max="8963" width="15.7109375" style="13" customWidth="1"/>
    <col min="8964" max="8964" width="48.5703125" style="13" customWidth="1"/>
    <col min="8965" max="8965" width="10.7109375" style="13" customWidth="1"/>
    <col min="8966" max="8966" width="10.5703125" style="13" customWidth="1"/>
    <col min="8967" max="9214" width="9.140625" style="13"/>
    <col min="9215" max="9215" width="6.7109375" style="13" customWidth="1"/>
    <col min="9216" max="9217" width="12.7109375" style="13" customWidth="1"/>
    <col min="9218" max="9218" width="22.7109375" style="13" customWidth="1"/>
    <col min="9219" max="9219" width="15.7109375" style="13" customWidth="1"/>
    <col min="9220" max="9220" width="48.5703125" style="13" customWidth="1"/>
    <col min="9221" max="9221" width="10.7109375" style="13" customWidth="1"/>
    <col min="9222" max="9222" width="10.5703125" style="13" customWidth="1"/>
    <col min="9223" max="9470" width="9.140625" style="13"/>
    <col min="9471" max="9471" width="6.7109375" style="13" customWidth="1"/>
    <col min="9472" max="9473" width="12.7109375" style="13" customWidth="1"/>
    <col min="9474" max="9474" width="22.7109375" style="13" customWidth="1"/>
    <col min="9475" max="9475" width="15.7109375" style="13" customWidth="1"/>
    <col min="9476" max="9476" width="48.5703125" style="13" customWidth="1"/>
    <col min="9477" max="9477" width="10.7109375" style="13" customWidth="1"/>
    <col min="9478" max="9478" width="10.5703125" style="13" customWidth="1"/>
    <col min="9479" max="9726" width="9.140625" style="13"/>
    <col min="9727" max="9727" width="6.7109375" style="13" customWidth="1"/>
    <col min="9728" max="9729" width="12.7109375" style="13" customWidth="1"/>
    <col min="9730" max="9730" width="22.7109375" style="13" customWidth="1"/>
    <col min="9731" max="9731" width="15.7109375" style="13" customWidth="1"/>
    <col min="9732" max="9732" width="48.5703125" style="13" customWidth="1"/>
    <col min="9733" max="9733" width="10.7109375" style="13" customWidth="1"/>
    <col min="9734" max="9734" width="10.5703125" style="13" customWidth="1"/>
    <col min="9735" max="9982" width="9.140625" style="13"/>
    <col min="9983" max="9983" width="6.7109375" style="13" customWidth="1"/>
    <col min="9984" max="9985" width="12.7109375" style="13" customWidth="1"/>
    <col min="9986" max="9986" width="22.7109375" style="13" customWidth="1"/>
    <col min="9987" max="9987" width="15.7109375" style="13" customWidth="1"/>
    <col min="9988" max="9988" width="48.5703125" style="13" customWidth="1"/>
    <col min="9989" max="9989" width="10.7109375" style="13" customWidth="1"/>
    <col min="9990" max="9990" width="10.5703125" style="13" customWidth="1"/>
    <col min="9991" max="10238" width="9.140625" style="13"/>
    <col min="10239" max="10239" width="6.7109375" style="13" customWidth="1"/>
    <col min="10240" max="10241" width="12.7109375" style="13" customWidth="1"/>
    <col min="10242" max="10242" width="22.7109375" style="13" customWidth="1"/>
    <col min="10243" max="10243" width="15.7109375" style="13" customWidth="1"/>
    <col min="10244" max="10244" width="48.5703125" style="13" customWidth="1"/>
    <col min="10245" max="10245" width="10.7109375" style="13" customWidth="1"/>
    <col min="10246" max="10246" width="10.5703125" style="13" customWidth="1"/>
    <col min="10247" max="10494" width="9.140625" style="13"/>
    <col min="10495" max="10495" width="6.7109375" style="13" customWidth="1"/>
    <col min="10496" max="10497" width="12.7109375" style="13" customWidth="1"/>
    <col min="10498" max="10498" width="22.7109375" style="13" customWidth="1"/>
    <col min="10499" max="10499" width="15.7109375" style="13" customWidth="1"/>
    <col min="10500" max="10500" width="48.5703125" style="13" customWidth="1"/>
    <col min="10501" max="10501" width="10.7109375" style="13" customWidth="1"/>
    <col min="10502" max="10502" width="10.5703125" style="13" customWidth="1"/>
    <col min="10503" max="10750" width="9.140625" style="13"/>
    <col min="10751" max="10751" width="6.7109375" style="13" customWidth="1"/>
    <col min="10752" max="10753" width="12.7109375" style="13" customWidth="1"/>
    <col min="10754" max="10754" width="22.7109375" style="13" customWidth="1"/>
    <col min="10755" max="10755" width="15.7109375" style="13" customWidth="1"/>
    <col min="10756" max="10756" width="48.5703125" style="13" customWidth="1"/>
    <col min="10757" max="10757" width="10.7109375" style="13" customWidth="1"/>
    <col min="10758" max="10758" width="10.5703125" style="13" customWidth="1"/>
    <col min="10759" max="11006" width="9.140625" style="13"/>
    <col min="11007" max="11007" width="6.7109375" style="13" customWidth="1"/>
    <col min="11008" max="11009" width="12.7109375" style="13" customWidth="1"/>
    <col min="11010" max="11010" width="22.7109375" style="13" customWidth="1"/>
    <col min="11011" max="11011" width="15.7109375" style="13" customWidth="1"/>
    <col min="11012" max="11012" width="48.5703125" style="13" customWidth="1"/>
    <col min="11013" max="11013" width="10.7109375" style="13" customWidth="1"/>
    <col min="11014" max="11014" width="10.5703125" style="13" customWidth="1"/>
    <col min="11015" max="11262" width="9.140625" style="13"/>
    <col min="11263" max="11263" width="6.7109375" style="13" customWidth="1"/>
    <col min="11264" max="11265" width="12.7109375" style="13" customWidth="1"/>
    <col min="11266" max="11266" width="22.7109375" style="13" customWidth="1"/>
    <col min="11267" max="11267" width="15.7109375" style="13" customWidth="1"/>
    <col min="11268" max="11268" width="48.5703125" style="13" customWidth="1"/>
    <col min="11269" max="11269" width="10.7109375" style="13" customWidth="1"/>
    <col min="11270" max="11270" width="10.5703125" style="13" customWidth="1"/>
    <col min="11271" max="11518" width="9.140625" style="13"/>
    <col min="11519" max="11519" width="6.7109375" style="13" customWidth="1"/>
    <col min="11520" max="11521" width="12.7109375" style="13" customWidth="1"/>
    <col min="11522" max="11522" width="22.7109375" style="13" customWidth="1"/>
    <col min="11523" max="11523" width="15.7109375" style="13" customWidth="1"/>
    <col min="11524" max="11524" width="48.5703125" style="13" customWidth="1"/>
    <col min="11525" max="11525" width="10.7109375" style="13" customWidth="1"/>
    <col min="11526" max="11526" width="10.5703125" style="13" customWidth="1"/>
    <col min="11527" max="11774" width="9.140625" style="13"/>
    <col min="11775" max="11775" width="6.7109375" style="13" customWidth="1"/>
    <col min="11776" max="11777" width="12.7109375" style="13" customWidth="1"/>
    <col min="11778" max="11778" width="22.7109375" style="13" customWidth="1"/>
    <col min="11779" max="11779" width="15.7109375" style="13" customWidth="1"/>
    <col min="11780" max="11780" width="48.5703125" style="13" customWidth="1"/>
    <col min="11781" max="11781" width="10.7109375" style="13" customWidth="1"/>
    <col min="11782" max="11782" width="10.5703125" style="13" customWidth="1"/>
    <col min="11783" max="12030" width="9.140625" style="13"/>
    <col min="12031" max="12031" width="6.7109375" style="13" customWidth="1"/>
    <col min="12032" max="12033" width="12.7109375" style="13" customWidth="1"/>
    <col min="12034" max="12034" width="22.7109375" style="13" customWidth="1"/>
    <col min="12035" max="12035" width="15.7109375" style="13" customWidth="1"/>
    <col min="12036" max="12036" width="48.5703125" style="13" customWidth="1"/>
    <col min="12037" max="12037" width="10.7109375" style="13" customWidth="1"/>
    <col min="12038" max="12038" width="10.5703125" style="13" customWidth="1"/>
    <col min="12039" max="12286" width="9.140625" style="13"/>
    <col min="12287" max="12287" width="6.7109375" style="13" customWidth="1"/>
    <col min="12288" max="12289" width="12.7109375" style="13" customWidth="1"/>
    <col min="12290" max="12290" width="22.7109375" style="13" customWidth="1"/>
    <col min="12291" max="12291" width="15.7109375" style="13" customWidth="1"/>
    <col min="12292" max="12292" width="48.5703125" style="13" customWidth="1"/>
    <col min="12293" max="12293" width="10.7109375" style="13" customWidth="1"/>
    <col min="12294" max="12294" width="10.5703125" style="13" customWidth="1"/>
    <col min="12295" max="12542" width="9.140625" style="13"/>
    <col min="12543" max="12543" width="6.7109375" style="13" customWidth="1"/>
    <col min="12544" max="12545" width="12.7109375" style="13" customWidth="1"/>
    <col min="12546" max="12546" width="22.7109375" style="13" customWidth="1"/>
    <col min="12547" max="12547" width="15.7109375" style="13" customWidth="1"/>
    <col min="12548" max="12548" width="48.5703125" style="13" customWidth="1"/>
    <col min="12549" max="12549" width="10.7109375" style="13" customWidth="1"/>
    <col min="12550" max="12550" width="10.5703125" style="13" customWidth="1"/>
    <col min="12551" max="12798" width="9.140625" style="13"/>
    <col min="12799" max="12799" width="6.7109375" style="13" customWidth="1"/>
    <col min="12800" max="12801" width="12.7109375" style="13" customWidth="1"/>
    <col min="12802" max="12802" width="22.7109375" style="13" customWidth="1"/>
    <col min="12803" max="12803" width="15.7109375" style="13" customWidth="1"/>
    <col min="12804" max="12804" width="48.5703125" style="13" customWidth="1"/>
    <col min="12805" max="12805" width="10.7109375" style="13" customWidth="1"/>
    <col min="12806" max="12806" width="10.5703125" style="13" customWidth="1"/>
    <col min="12807" max="13054" width="9.140625" style="13"/>
    <col min="13055" max="13055" width="6.7109375" style="13" customWidth="1"/>
    <col min="13056" max="13057" width="12.7109375" style="13" customWidth="1"/>
    <col min="13058" max="13058" width="22.7109375" style="13" customWidth="1"/>
    <col min="13059" max="13059" width="15.7109375" style="13" customWidth="1"/>
    <col min="13060" max="13060" width="48.5703125" style="13" customWidth="1"/>
    <col min="13061" max="13061" width="10.7109375" style="13" customWidth="1"/>
    <col min="13062" max="13062" width="10.5703125" style="13" customWidth="1"/>
    <col min="13063" max="13310" width="9.140625" style="13"/>
    <col min="13311" max="13311" width="6.7109375" style="13" customWidth="1"/>
    <col min="13312" max="13313" width="12.7109375" style="13" customWidth="1"/>
    <col min="13314" max="13314" width="22.7109375" style="13" customWidth="1"/>
    <col min="13315" max="13315" width="15.7109375" style="13" customWidth="1"/>
    <col min="13316" max="13316" width="48.5703125" style="13" customWidth="1"/>
    <col min="13317" max="13317" width="10.7109375" style="13" customWidth="1"/>
    <col min="13318" max="13318" width="10.5703125" style="13" customWidth="1"/>
    <col min="13319" max="13566" width="9.140625" style="13"/>
    <col min="13567" max="13567" width="6.7109375" style="13" customWidth="1"/>
    <col min="13568" max="13569" width="12.7109375" style="13" customWidth="1"/>
    <col min="13570" max="13570" width="22.7109375" style="13" customWidth="1"/>
    <col min="13571" max="13571" width="15.7109375" style="13" customWidth="1"/>
    <col min="13572" max="13572" width="48.5703125" style="13" customWidth="1"/>
    <col min="13573" max="13573" width="10.7109375" style="13" customWidth="1"/>
    <col min="13574" max="13574" width="10.5703125" style="13" customWidth="1"/>
    <col min="13575" max="13822" width="9.140625" style="13"/>
    <col min="13823" max="13823" width="6.7109375" style="13" customWidth="1"/>
    <col min="13824" max="13825" width="12.7109375" style="13" customWidth="1"/>
    <col min="13826" max="13826" width="22.7109375" style="13" customWidth="1"/>
    <col min="13827" max="13827" width="15.7109375" style="13" customWidth="1"/>
    <col min="13828" max="13828" width="48.5703125" style="13" customWidth="1"/>
    <col min="13829" max="13829" width="10.7109375" style="13" customWidth="1"/>
    <col min="13830" max="13830" width="10.5703125" style="13" customWidth="1"/>
    <col min="13831" max="14078" width="9.140625" style="13"/>
    <col min="14079" max="14079" width="6.7109375" style="13" customWidth="1"/>
    <col min="14080" max="14081" width="12.7109375" style="13" customWidth="1"/>
    <col min="14082" max="14082" width="22.7109375" style="13" customWidth="1"/>
    <col min="14083" max="14083" width="15.7109375" style="13" customWidth="1"/>
    <col min="14084" max="14084" width="48.5703125" style="13" customWidth="1"/>
    <col min="14085" max="14085" width="10.7109375" style="13" customWidth="1"/>
    <col min="14086" max="14086" width="10.5703125" style="13" customWidth="1"/>
    <col min="14087" max="14334" width="9.140625" style="13"/>
    <col min="14335" max="14335" width="6.7109375" style="13" customWidth="1"/>
    <col min="14336" max="14337" width="12.7109375" style="13" customWidth="1"/>
    <col min="14338" max="14338" width="22.7109375" style="13" customWidth="1"/>
    <col min="14339" max="14339" width="15.7109375" style="13" customWidth="1"/>
    <col min="14340" max="14340" width="48.5703125" style="13" customWidth="1"/>
    <col min="14341" max="14341" width="10.7109375" style="13" customWidth="1"/>
    <col min="14342" max="14342" width="10.5703125" style="13" customWidth="1"/>
    <col min="14343" max="14590" width="9.140625" style="13"/>
    <col min="14591" max="14591" width="6.7109375" style="13" customWidth="1"/>
    <col min="14592" max="14593" width="12.7109375" style="13" customWidth="1"/>
    <col min="14594" max="14594" width="22.7109375" style="13" customWidth="1"/>
    <col min="14595" max="14595" width="15.7109375" style="13" customWidth="1"/>
    <col min="14596" max="14596" width="48.5703125" style="13" customWidth="1"/>
    <col min="14597" max="14597" width="10.7109375" style="13" customWidth="1"/>
    <col min="14598" max="14598" width="10.5703125" style="13" customWidth="1"/>
    <col min="14599" max="14846" width="9.140625" style="13"/>
    <col min="14847" max="14847" width="6.7109375" style="13" customWidth="1"/>
    <col min="14848" max="14849" width="12.7109375" style="13" customWidth="1"/>
    <col min="14850" max="14850" width="22.7109375" style="13" customWidth="1"/>
    <col min="14851" max="14851" width="15.7109375" style="13" customWidth="1"/>
    <col min="14852" max="14852" width="48.5703125" style="13" customWidth="1"/>
    <col min="14853" max="14853" width="10.7109375" style="13" customWidth="1"/>
    <col min="14854" max="14854" width="10.5703125" style="13" customWidth="1"/>
    <col min="14855" max="15102" width="9.140625" style="13"/>
    <col min="15103" max="15103" width="6.7109375" style="13" customWidth="1"/>
    <col min="15104" max="15105" width="12.7109375" style="13" customWidth="1"/>
    <col min="15106" max="15106" width="22.7109375" style="13" customWidth="1"/>
    <col min="15107" max="15107" width="15.7109375" style="13" customWidth="1"/>
    <col min="15108" max="15108" width="48.5703125" style="13" customWidth="1"/>
    <col min="15109" max="15109" width="10.7109375" style="13" customWidth="1"/>
    <col min="15110" max="15110" width="10.5703125" style="13" customWidth="1"/>
    <col min="15111" max="15358" width="9.140625" style="13"/>
    <col min="15359" max="15359" width="6.7109375" style="13" customWidth="1"/>
    <col min="15360" max="15361" width="12.7109375" style="13" customWidth="1"/>
    <col min="15362" max="15362" width="22.7109375" style="13" customWidth="1"/>
    <col min="15363" max="15363" width="15.7109375" style="13" customWidth="1"/>
    <col min="15364" max="15364" width="48.5703125" style="13" customWidth="1"/>
    <col min="15365" max="15365" width="10.7109375" style="13" customWidth="1"/>
    <col min="15366" max="15366" width="10.5703125" style="13" customWidth="1"/>
    <col min="15367" max="15614" width="9.140625" style="13"/>
    <col min="15615" max="15615" width="6.7109375" style="13" customWidth="1"/>
    <col min="15616" max="15617" width="12.7109375" style="13" customWidth="1"/>
    <col min="15618" max="15618" width="22.7109375" style="13" customWidth="1"/>
    <col min="15619" max="15619" width="15.7109375" style="13" customWidth="1"/>
    <col min="15620" max="15620" width="48.5703125" style="13" customWidth="1"/>
    <col min="15621" max="15621" width="10.7109375" style="13" customWidth="1"/>
    <col min="15622" max="15622" width="10.5703125" style="13" customWidth="1"/>
    <col min="15623" max="15870" width="9.140625" style="13"/>
    <col min="15871" max="15871" width="6.7109375" style="13" customWidth="1"/>
    <col min="15872" max="15873" width="12.7109375" style="13" customWidth="1"/>
    <col min="15874" max="15874" width="22.7109375" style="13" customWidth="1"/>
    <col min="15875" max="15875" width="15.7109375" style="13" customWidth="1"/>
    <col min="15876" max="15876" width="48.5703125" style="13" customWidth="1"/>
    <col min="15877" max="15877" width="10.7109375" style="13" customWidth="1"/>
    <col min="15878" max="15878" width="10.5703125" style="13" customWidth="1"/>
    <col min="15879" max="16126" width="9.140625" style="13"/>
    <col min="16127" max="16127" width="6.7109375" style="13" customWidth="1"/>
    <col min="16128" max="16129" width="12.7109375" style="13" customWidth="1"/>
    <col min="16130" max="16130" width="22.7109375" style="13" customWidth="1"/>
    <col min="16131" max="16131" width="15.7109375" style="13" customWidth="1"/>
    <col min="16132" max="16132" width="48.5703125" style="13" customWidth="1"/>
    <col min="16133" max="16133" width="10.7109375" style="13" customWidth="1"/>
    <col min="16134" max="16134" width="10.5703125" style="13" customWidth="1"/>
    <col min="16135" max="16382" width="9.140625" style="13"/>
    <col min="16383" max="16384" width="9.140625" style="13" customWidth="1"/>
  </cols>
  <sheetData>
    <row r="1" spans="1:35" s="5" customFormat="1" ht="21.6" customHeight="1" thickBot="1" x14ac:dyDescent="0.3">
      <c r="A1" s="63"/>
      <c r="B1" s="169" t="s">
        <v>0</v>
      </c>
      <c r="C1" s="170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1:35" s="93" customFormat="1" ht="66.599999999999994" customHeight="1" x14ac:dyDescent="0.25">
      <c r="A2" s="189" t="s">
        <v>432</v>
      </c>
      <c r="B2" s="189"/>
      <c r="C2" s="189"/>
      <c r="D2" s="189"/>
      <c r="E2" s="189"/>
      <c r="F2" s="189"/>
      <c r="G2" s="189"/>
      <c r="H2" s="189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</row>
    <row r="3" spans="1:35" s="5" customFormat="1" ht="25.15" customHeight="1" x14ac:dyDescent="0.25">
      <c r="A3" s="195" t="s">
        <v>194</v>
      </c>
      <c r="B3" s="195" t="s">
        <v>13</v>
      </c>
      <c r="C3" s="195" t="s">
        <v>14</v>
      </c>
      <c r="D3" s="195" t="s">
        <v>195</v>
      </c>
      <c r="E3" s="195" t="s">
        <v>421</v>
      </c>
      <c r="F3" s="195" t="s">
        <v>422</v>
      </c>
      <c r="G3" s="177" t="s">
        <v>12</v>
      </c>
      <c r="H3" s="177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</row>
    <row r="4" spans="1:35" s="92" customFormat="1" ht="25.15" customHeight="1" x14ac:dyDescent="0.25">
      <c r="A4" s="195"/>
      <c r="B4" s="195"/>
      <c r="C4" s="195"/>
      <c r="D4" s="195"/>
      <c r="E4" s="195"/>
      <c r="F4" s="195"/>
      <c r="G4" s="26">
        <f>SUM(G8:G18)</f>
        <v>0</v>
      </c>
      <c r="H4" s="94">
        <f>SUM(H8:H18)</f>
        <v>0</v>
      </c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</row>
    <row r="5" spans="1:35" s="92" customFormat="1" ht="25.15" customHeight="1" x14ac:dyDescent="0.25">
      <c r="A5" s="176"/>
      <c r="B5" s="176"/>
      <c r="C5" s="176"/>
      <c r="D5" s="176"/>
      <c r="E5" s="176"/>
      <c r="F5" s="176"/>
      <c r="G5" s="95" t="s">
        <v>1</v>
      </c>
      <c r="H5" s="95" t="s">
        <v>2</v>
      </c>
      <c r="I5" s="98"/>
      <c r="J5" s="99"/>
      <c r="K5" s="99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</row>
    <row r="6" spans="1:35" s="92" customFormat="1" ht="82.15" customHeight="1" x14ac:dyDescent="0.3">
      <c r="A6" s="176"/>
      <c r="B6" s="176"/>
      <c r="C6" s="176"/>
      <c r="D6" s="176"/>
      <c r="E6" s="176"/>
      <c r="F6" s="176"/>
      <c r="G6" s="176"/>
      <c r="H6" s="176"/>
      <c r="I6" s="98"/>
      <c r="J6" s="99"/>
      <c r="K6" s="99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</row>
    <row r="7" spans="1:35" ht="31.9" customHeight="1" x14ac:dyDescent="0.25">
      <c r="A7" s="171" t="s">
        <v>418</v>
      </c>
      <c r="B7" s="171"/>
      <c r="C7" s="171"/>
      <c r="D7" s="171"/>
      <c r="E7" s="171"/>
      <c r="F7" s="171"/>
      <c r="G7" s="171"/>
      <c r="H7" s="171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</row>
    <row r="8" spans="1:35" ht="37.9" customHeight="1" x14ac:dyDescent="0.25">
      <c r="A8" s="62">
        <v>1</v>
      </c>
      <c r="B8" s="96">
        <v>700006159</v>
      </c>
      <c r="C8" s="73"/>
      <c r="D8" s="36" t="s">
        <v>152</v>
      </c>
      <c r="E8" s="9">
        <v>1</v>
      </c>
      <c r="F8" s="155">
        <v>1165</v>
      </c>
      <c r="G8" s="9"/>
      <c r="H8" s="9">
        <f>G8*F8</f>
        <v>0</v>
      </c>
      <c r="I8" s="45"/>
      <c r="J8" s="45"/>
      <c r="K8" s="100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</row>
    <row r="9" spans="1:35" ht="31.9" customHeight="1" x14ac:dyDescent="0.25">
      <c r="A9" s="171" t="s">
        <v>419</v>
      </c>
      <c r="B9" s="171"/>
      <c r="C9" s="171"/>
      <c r="D9" s="171"/>
      <c r="E9" s="171"/>
      <c r="F9" s="171"/>
      <c r="G9" s="171"/>
      <c r="H9" s="171"/>
      <c r="I9" s="45"/>
      <c r="J9" s="45"/>
      <c r="K9" s="101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</row>
    <row r="10" spans="1:35" ht="37.9" customHeight="1" x14ac:dyDescent="0.25">
      <c r="A10" s="62">
        <v>2</v>
      </c>
      <c r="B10" s="96">
        <v>700002926</v>
      </c>
      <c r="C10" s="73"/>
      <c r="D10" s="36" t="s">
        <v>424</v>
      </c>
      <c r="E10" s="9">
        <v>6.5</v>
      </c>
      <c r="F10" s="155">
        <v>1958</v>
      </c>
      <c r="G10" s="9"/>
      <c r="H10" s="9">
        <f>G10*F10</f>
        <v>0</v>
      </c>
      <c r="I10" s="45"/>
      <c r="J10" s="45"/>
      <c r="K10" s="100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</row>
    <row r="11" spans="1:35" ht="37.9" customHeight="1" x14ac:dyDescent="0.25">
      <c r="A11" s="62">
        <v>3</v>
      </c>
      <c r="B11" s="96">
        <v>700002927</v>
      </c>
      <c r="C11" s="73"/>
      <c r="D11" s="36" t="s">
        <v>425</v>
      </c>
      <c r="E11" s="9">
        <v>6.5</v>
      </c>
      <c r="F11" s="155">
        <v>2070</v>
      </c>
      <c r="G11" s="9"/>
      <c r="H11" s="9">
        <f>G11*F11</f>
        <v>0</v>
      </c>
      <c r="I11" s="45"/>
      <c r="J11" s="45"/>
      <c r="K11" s="100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</row>
    <row r="12" spans="1:35" ht="37.9" customHeight="1" x14ac:dyDescent="0.25">
      <c r="A12" s="62">
        <v>4</v>
      </c>
      <c r="B12" s="96"/>
      <c r="C12" s="73"/>
      <c r="D12" s="36" t="s">
        <v>423</v>
      </c>
      <c r="E12" s="9">
        <v>7</v>
      </c>
      <c r="F12" s="155">
        <v>3663.53591160221</v>
      </c>
      <c r="G12" s="9"/>
      <c r="H12" s="9">
        <f>G12*F12</f>
        <v>0</v>
      </c>
      <c r="I12" s="45"/>
      <c r="J12" s="45"/>
      <c r="K12" s="100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</row>
    <row r="13" spans="1:35" ht="31.9" customHeight="1" x14ac:dyDescent="0.25">
      <c r="A13" s="171" t="s">
        <v>420</v>
      </c>
      <c r="B13" s="171"/>
      <c r="C13" s="171"/>
      <c r="D13" s="171"/>
      <c r="E13" s="171"/>
      <c r="F13" s="171"/>
      <c r="G13" s="171"/>
      <c r="H13" s="171"/>
      <c r="I13" s="45"/>
      <c r="J13" s="45"/>
      <c r="K13" s="100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</row>
    <row r="14" spans="1:35" ht="82.15" customHeight="1" x14ac:dyDescent="0.3">
      <c r="A14" s="195"/>
      <c r="B14" s="195"/>
      <c r="C14" s="195"/>
      <c r="D14" s="195"/>
      <c r="E14" s="195"/>
      <c r="F14" s="195"/>
      <c r="G14" s="195"/>
      <c r="H14" s="195"/>
      <c r="I14" s="45"/>
      <c r="J14" s="45"/>
      <c r="K14" s="100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</row>
    <row r="15" spans="1:35" s="23" customFormat="1" ht="37.9" customHeight="1" x14ac:dyDescent="0.25">
      <c r="A15" s="62">
        <v>5</v>
      </c>
      <c r="B15" s="96">
        <v>700002909</v>
      </c>
      <c r="C15" s="73"/>
      <c r="D15" s="36" t="s">
        <v>426</v>
      </c>
      <c r="E15" s="9">
        <v>13</v>
      </c>
      <c r="F15" s="155">
        <v>3775</v>
      </c>
      <c r="G15" s="9"/>
      <c r="H15" s="9">
        <f>G15*F15</f>
        <v>0</v>
      </c>
      <c r="I15" s="102"/>
      <c r="J15" s="102"/>
      <c r="K15" s="103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</row>
    <row r="16" spans="1:35" s="23" customFormat="1" ht="37.9" customHeight="1" x14ac:dyDescent="0.25">
      <c r="A16" s="62">
        <v>6</v>
      </c>
      <c r="B16" s="96">
        <v>700009148</v>
      </c>
      <c r="C16" s="73"/>
      <c r="D16" s="36" t="s">
        <v>427</v>
      </c>
      <c r="E16" s="9">
        <v>13</v>
      </c>
      <c r="F16" s="155">
        <v>4152</v>
      </c>
      <c r="G16" s="9"/>
      <c r="H16" s="9">
        <f>G16*F16</f>
        <v>0</v>
      </c>
      <c r="I16" s="102"/>
      <c r="J16" s="102"/>
      <c r="K16" s="103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  <c r="AI16" s="102"/>
    </row>
    <row r="17" spans="1:35" ht="31.9" customHeight="1" x14ac:dyDescent="0.25">
      <c r="A17" s="171" t="s">
        <v>70</v>
      </c>
      <c r="B17" s="171"/>
      <c r="C17" s="171"/>
      <c r="D17" s="171"/>
      <c r="E17" s="171"/>
      <c r="F17" s="171"/>
      <c r="G17" s="171"/>
      <c r="H17" s="171"/>
      <c r="I17" s="45"/>
      <c r="J17" s="45"/>
      <c r="K17" s="100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</row>
    <row r="18" spans="1:35" s="23" customFormat="1" ht="37.9" customHeight="1" x14ac:dyDescent="0.25">
      <c r="A18" s="62">
        <v>7</v>
      </c>
      <c r="B18" s="96">
        <v>700007589</v>
      </c>
      <c r="C18" s="73"/>
      <c r="D18" s="36" t="s">
        <v>428</v>
      </c>
      <c r="E18" s="9">
        <v>0.6</v>
      </c>
      <c r="F18" s="155">
        <v>1100</v>
      </c>
      <c r="G18" s="9"/>
      <c r="H18" s="9">
        <f>G18*F18</f>
        <v>0</v>
      </c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</row>
    <row r="19" spans="1:35" ht="14.45" x14ac:dyDescent="0.3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</row>
    <row r="20" spans="1:35" s="5" customFormat="1" ht="15" customHeight="1" x14ac:dyDescent="0.35">
      <c r="A20" s="8"/>
      <c r="B20" s="70" t="s">
        <v>33</v>
      </c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</row>
    <row r="21" spans="1:35" thickBot="1" x14ac:dyDescent="0.35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</row>
    <row r="22" spans="1:35" s="5" customFormat="1" ht="15.75" thickBot="1" x14ac:dyDescent="0.3">
      <c r="A22" s="63"/>
      <c r="B22" s="169" t="s">
        <v>0</v>
      </c>
      <c r="C22" s="170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</row>
    <row r="23" spans="1:35" ht="14.45" x14ac:dyDescent="0.3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</row>
    <row r="24" spans="1:35" ht="14.45" x14ac:dyDescent="0.3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</row>
    <row r="25" spans="1:35" ht="14.45" x14ac:dyDescent="0.3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</row>
    <row r="26" spans="1:35" ht="14.45" x14ac:dyDescent="0.3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</row>
    <row r="27" spans="1:35" ht="14.45" x14ac:dyDescent="0.3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</row>
    <row r="28" spans="1:35" ht="14.45" x14ac:dyDescent="0.3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</row>
    <row r="29" spans="1:35" ht="14.45" x14ac:dyDescent="0.3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</row>
    <row r="30" spans="1:35" ht="14.45" x14ac:dyDescent="0.3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</row>
    <row r="31" spans="1:35" ht="14.45" x14ac:dyDescent="0.3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</row>
    <row r="32" spans="1:35" ht="14.45" x14ac:dyDescent="0.3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</row>
    <row r="33" spans="1:35" ht="14.45" x14ac:dyDescent="0.3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</row>
    <row r="34" spans="1:35" ht="14.45" x14ac:dyDescent="0.3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</row>
    <row r="35" spans="1:35" ht="14.45" x14ac:dyDescent="0.3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</row>
    <row r="36" spans="1:35" ht="14.45" x14ac:dyDescent="0.3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</row>
    <row r="37" spans="1:35" ht="14.45" x14ac:dyDescent="0.3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</row>
    <row r="38" spans="1:35" ht="14.45" x14ac:dyDescent="0.3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</row>
    <row r="39" spans="1:35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</row>
    <row r="40" spans="1:35" x14ac:dyDescent="0.2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</row>
    <row r="41" spans="1:35" x14ac:dyDescent="0.2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</row>
  </sheetData>
  <mergeCells count="16">
    <mergeCell ref="B22:C22"/>
    <mergeCell ref="A14:H14"/>
    <mergeCell ref="A6:H6"/>
    <mergeCell ref="B1:C1"/>
    <mergeCell ref="A2:H2"/>
    <mergeCell ref="G3:H3"/>
    <mergeCell ref="A7:H7"/>
    <mergeCell ref="A9:H9"/>
    <mergeCell ref="A13:H13"/>
    <mergeCell ref="A17:H17"/>
    <mergeCell ref="F3:F5"/>
    <mergeCell ref="E3:E5"/>
    <mergeCell ref="D3:D5"/>
    <mergeCell ref="B3:B5"/>
    <mergeCell ref="C3:C5"/>
    <mergeCell ref="A3:A5"/>
  </mergeCells>
  <conditionalFormatting sqref="G8">
    <cfRule type="cellIs" dxfId="31" priority="16" stopIfTrue="1" operator="greaterThan">
      <formula>0</formula>
    </cfRule>
  </conditionalFormatting>
  <conditionalFormatting sqref="G10:G12">
    <cfRule type="cellIs" dxfId="30" priority="3" stopIfTrue="1" operator="greaterThan">
      <formula>0</formula>
    </cfRule>
  </conditionalFormatting>
  <conditionalFormatting sqref="G15:G16">
    <cfRule type="cellIs" dxfId="29" priority="2" stopIfTrue="1" operator="greaterThan">
      <formula>0</formula>
    </cfRule>
  </conditionalFormatting>
  <conditionalFormatting sqref="G18">
    <cfRule type="cellIs" dxfId="28" priority="1" stopIfTrue="1" operator="greater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3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1</vt:i4>
      </vt:variant>
    </vt:vector>
  </HeadingPairs>
  <TitlesOfParts>
    <vt:vector size="17" baseType="lpstr">
      <vt:lpstr>Заказ</vt:lpstr>
      <vt:lpstr>Хлеб и выпечка</vt:lpstr>
      <vt:lpstr>Кондитер.изд.</vt:lpstr>
      <vt:lpstr>Готовая выпечка </vt:lpstr>
      <vt:lpstr>Донаты</vt:lpstr>
      <vt:lpstr>Макарони</vt:lpstr>
      <vt:lpstr>Булочки для бургеров</vt:lpstr>
      <vt:lpstr>Завтраки</vt:lpstr>
      <vt:lpstr>Декорирование</vt:lpstr>
      <vt:lpstr>Напитки</vt:lpstr>
      <vt:lpstr>Порционная продукция</vt:lpstr>
      <vt:lpstr>Импульсный спрос</vt:lpstr>
      <vt:lpstr>Мороженное</vt:lpstr>
      <vt:lpstr>Кофе и какао</vt:lpstr>
      <vt:lpstr>Ассортимент для ритейл</vt:lpstr>
      <vt:lpstr>Изделия для ритейл</vt:lpstr>
      <vt:lpstr>произв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Сергей Шилов</dc:creator>
  <cp:lastModifiedBy>User</cp:lastModifiedBy>
  <dcterms:created xsi:type="dcterms:W3CDTF">2021-11-05T13:32:46Z</dcterms:created>
  <dcterms:modified xsi:type="dcterms:W3CDTF">2025-05-14T15:03:48Z</dcterms:modified>
</cp:coreProperties>
</file>