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pc\Ugla_Общая\Прайс-листы 2025 новые\Прайсы и контент\Прайс-листы 2025\Прайсы основные\"/>
    </mc:Choice>
  </mc:AlternateContent>
  <xr:revisionPtr revIDLastSave="0" documentId="13_ncr:1_{CDA30B73-19D9-4C99-938E-2DA07FC4A883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Система скидок UGLA" sheetId="7" r:id="rId1"/>
    <sheet name="Гирлянда - Нить" sheetId="5" r:id="rId2"/>
    <sheet name="Гирлянда - Бахрома" sheetId="4" r:id="rId3"/>
    <sheet name="Гирлянда - Занавес" sheetId="3" r:id="rId4"/>
    <sheet name="Световые фигуры" sheetId="6" r:id="rId5"/>
  </sheets>
  <calcPr calcId="191029"/>
</workbook>
</file>

<file path=xl/calcChain.xml><?xml version="1.0" encoding="utf-8"?>
<calcChain xmlns="http://schemas.openxmlformats.org/spreadsheetml/2006/main">
  <c r="M47" i="6" l="1"/>
  <c r="L47" i="6"/>
  <c r="M46" i="6"/>
  <c r="L46" i="6"/>
  <c r="M45" i="6"/>
  <c r="L45" i="6"/>
  <c r="M44" i="6"/>
  <c r="L44" i="6"/>
  <c r="M43" i="6"/>
  <c r="L43" i="6"/>
  <c r="M42" i="6"/>
  <c r="L42" i="6"/>
  <c r="M41" i="6"/>
  <c r="L41" i="6"/>
  <c r="M40" i="6"/>
  <c r="L40" i="6"/>
  <c r="M39" i="6"/>
  <c r="L39" i="6"/>
  <c r="M38" i="6"/>
  <c r="L38" i="6"/>
  <c r="M37" i="6"/>
  <c r="L37" i="6"/>
  <c r="M36" i="6"/>
  <c r="L36" i="6"/>
  <c r="M35" i="6"/>
  <c r="L35" i="6"/>
  <c r="M34" i="6"/>
  <c r="L34" i="6"/>
  <c r="M33" i="6"/>
  <c r="L33" i="6"/>
  <c r="M32" i="6"/>
  <c r="L32" i="6"/>
  <c r="M31" i="6"/>
  <c r="L31" i="6"/>
  <c r="M30" i="6"/>
  <c r="L30" i="6"/>
  <c r="M29" i="6"/>
  <c r="L29" i="6"/>
  <c r="M28" i="6"/>
  <c r="L28" i="6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M15" i="6"/>
  <c r="L15" i="6"/>
  <c r="M14" i="6"/>
  <c r="L14" i="6"/>
  <c r="M13" i="6"/>
  <c r="L13" i="6"/>
  <c r="M12" i="6"/>
  <c r="L12" i="6"/>
  <c r="M11" i="6"/>
  <c r="L11" i="6"/>
  <c r="M10" i="6"/>
  <c r="L10" i="6"/>
  <c r="M9" i="6"/>
  <c r="L9" i="6"/>
  <c r="M8" i="6"/>
  <c r="L8" i="6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4" i="3"/>
  <c r="L14" i="3"/>
  <c r="M13" i="3"/>
  <c r="L13" i="3"/>
  <c r="M12" i="3"/>
  <c r="L12" i="3"/>
  <c r="M11" i="3"/>
  <c r="L11" i="3"/>
  <c r="M10" i="3"/>
  <c r="L10" i="3"/>
  <c r="M9" i="3"/>
  <c r="L9" i="3"/>
  <c r="M8" i="3"/>
  <c r="L8" i="3"/>
  <c r="M7" i="3"/>
  <c r="M22" i="4"/>
  <c r="M21" i="4"/>
  <c r="L21" i="4"/>
  <c r="M20" i="4"/>
  <c r="L20" i="4"/>
  <c r="M19" i="4"/>
  <c r="L19" i="4"/>
  <c r="M18" i="4"/>
  <c r="L18" i="4"/>
  <c r="L17" i="4"/>
  <c r="M16" i="4"/>
  <c r="L16" i="4"/>
  <c r="M15" i="4"/>
  <c r="L15" i="4"/>
  <c r="M14" i="4"/>
  <c r="L14" i="4"/>
  <c r="M13" i="4"/>
  <c r="L13" i="4"/>
  <c r="M12" i="4"/>
  <c r="L12" i="4"/>
  <c r="M11" i="4"/>
  <c r="M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L9" i="5"/>
  <c r="K9" i="5"/>
  <c r="L8" i="5"/>
  <c r="K8" i="5"/>
  <c r="L7" i="5"/>
  <c r="K7" i="5"/>
</calcChain>
</file>

<file path=xl/sharedStrings.xml><?xml version="1.0" encoding="utf-8"?>
<sst xmlns="http://schemas.openxmlformats.org/spreadsheetml/2006/main" count="726" uniqueCount="275">
  <si>
    <t>ОПРЕДЕЛИТЕ СВОЮ СКИДКУ И УСЛОВИЯ РАБОТЫ С НАМИ!</t>
  </si>
  <si>
    <t>Система скидок/наценок при заказе товара со склада в наличии</t>
  </si>
  <si>
    <t>Условия оплаты (скидка "-", наценка "+")</t>
  </si>
  <si>
    <t>Скидки применяются к базовой цене прайс-листа</t>
  </si>
  <si>
    <t xml:space="preserve">Система скидок UGLA </t>
  </si>
  <si>
    <t>Сумма заказа (тысяч рублей).</t>
  </si>
  <si>
    <t>100% предоплата (товар на складе РФ)</t>
  </si>
  <si>
    <t>до 10 000</t>
  </si>
  <si>
    <t>от 10 000 до 25 000</t>
  </si>
  <si>
    <t>от 25 0000 до 50 000</t>
  </si>
  <si>
    <t>от 50 000 до 100 000</t>
  </si>
  <si>
    <t>от 100 000 до 250 000</t>
  </si>
  <si>
    <t>от 250 000 до 500 000</t>
  </si>
  <si>
    <t>от 500 000 до 1 000 000</t>
  </si>
  <si>
    <t>от 1 000 000 до 3 000 000</t>
  </si>
  <si>
    <t>свыше 3 000 000</t>
  </si>
  <si>
    <t>Дополнительные скидки</t>
  </si>
  <si>
    <t>Наименование</t>
  </si>
  <si>
    <t>Размер скидки</t>
  </si>
  <si>
    <t>1. Маркетинг</t>
  </si>
  <si>
    <t xml:space="preserve">до 2% </t>
  </si>
  <si>
    <t>Мерч, сувениры, подарки, бесплатные образцы продукции</t>
  </si>
  <si>
    <t>2. Логистика</t>
  </si>
  <si>
    <t xml:space="preserve">доставка от склада г. Санкт-Петербург до клиента в стоимость не включена </t>
  </si>
  <si>
    <t xml:space="preserve">Ретро-бонус </t>
  </si>
  <si>
    <t>5% от суммы заказа свыше 1 млн руб.</t>
  </si>
  <si>
    <t>Закрепить действующую на текущий момент цену можно заключив предварительный контракт с предоплатой 30%, резерв товара на складе UGLA до 30.11.2025 г.</t>
  </si>
  <si>
    <t>Система скидок UGLA (предзаказ на завод)</t>
  </si>
  <si>
    <t>Сумма заказа</t>
  </si>
  <si>
    <t>До 20 апреля</t>
  </si>
  <si>
    <t>До 10 августа</t>
  </si>
  <si>
    <t>До 25 сентября</t>
  </si>
  <si>
    <t>----</t>
  </si>
  <si>
    <t>от 1 000 000 до 2 000 000</t>
  </si>
  <si>
    <t>от 2 000 000 до 3 000 000</t>
  </si>
  <si>
    <t>от 3 000 000 до 5 000 000</t>
  </si>
  <si>
    <t>от 5 000 000 до 10 000 000</t>
  </si>
  <si>
    <t>Система скидок состоит из двух этапов платежей 
1. До 20 апреля - 50%, 
2. До 10 августа - 50%</t>
  </si>
  <si>
    <t>Система скидок состоит из двух этапов платежей 
1. До 20 апреля - 30%, 
2. До 10 августа - 70%</t>
  </si>
  <si>
    <t>Система скидок состоит их трех платежей
1. До 20 апреля - 30%
2. До 10 августа - 40%
3. До 25 сентября - 30%. (По приходу продукции на наш склад в г. Санкт-Петербург</t>
  </si>
  <si>
    <t>«Ugla» — ваш надежный партнер в создании праздника!  
Офис: 350004, г. Краснодар, ул. Кожевенная 54/1, офис 58
Склад: 196624, г. Санкт-Петербург, Пушкинский район, пос. Шушары, Московское шоссе, д. 19, строение 3</t>
  </si>
  <si>
    <t>https://ugla.shop/</t>
  </si>
  <si>
    <t>Определите Вашу скидку на первом листе прайс-заказа и введите ее</t>
  </si>
  <si>
    <t>ВВЕДИТЕ ВАШУ СКИДКУ:
20</t>
  </si>
  <si>
    <t>Фото</t>
  </si>
  <si>
    <t>Артикул</t>
  </si>
  <si>
    <t>Цена розничная, руб.</t>
  </si>
  <si>
    <t>Цена с учетом скидки, руб.</t>
  </si>
  <si>
    <t>Сумма заказа, руб.</t>
  </si>
  <si>
    <t>Количество ЗАКАЗ</t>
  </si>
  <si>
    <t>Остаток на складе СПБ, шт либо количество предзаказ</t>
  </si>
  <si>
    <t>Материал</t>
  </si>
  <si>
    <t>Свечение</t>
  </si>
  <si>
    <t>Кол-во диодов</t>
  </si>
  <si>
    <t>Мощность, Вт</t>
  </si>
  <si>
    <t>Степень защиты (IP)</t>
  </si>
  <si>
    <t>Максимальное количество соединений</t>
  </si>
  <si>
    <t>Номинальное напряжение (вольт)</t>
  </si>
  <si>
    <t>Шнур питания, блок питания</t>
  </si>
  <si>
    <t>Количество в транспортном Коробе</t>
  </si>
  <si>
    <t>Power (W)
IP grade
Max. connecting</t>
  </si>
  <si>
    <t>GLS500-220V-D50-10cm-CW-BW</t>
  </si>
  <si>
    <t>Гирлянда светодиодная String Light 5 м, свет теплый белый постоянный, провод ПВХ прозрачный, 50 диодов, шаг диодов 10 см</t>
  </si>
  <si>
    <t>остаток 399</t>
  </si>
  <si>
    <t>Провод ПВХ прозрачный</t>
  </si>
  <si>
    <t>Постоянный теплый белый Warm White
(2700-2900K)</t>
  </si>
  <si>
    <t>3.5W</t>
  </si>
  <si>
    <t>IP65</t>
  </si>
  <si>
    <t>Шнур питания 1,5 м в комплекте</t>
  </si>
  <si>
    <t>GLS500-220V-D50-10cm-WW-BW</t>
  </si>
  <si>
    <t>Гирлянда светодиодная String Light 5 м, свет теплый белый постоянный, провод ПВХ черный, 50 диодов, шаг диодов 10 см</t>
  </si>
  <si>
    <t>остаток 398</t>
  </si>
  <si>
    <t>Провод ПВХ черный</t>
  </si>
  <si>
    <t>GLS500-220V-D50-10cm-WW-BWF</t>
  </si>
  <si>
    <t>Гирлянда светодиодная String Light 5 м, свет теплый белый, провод ПВХ прозрачный, 50 диодов, шаг диодов 10 см, каждый 5 диод мерцает</t>
  </si>
  <si>
    <t>остаток 354</t>
  </si>
  <si>
    <t>Постоянный теплый белый Warm White
(2700-2900K), каждый 5 диод мерцает</t>
  </si>
  <si>
    <t>GLS500-220V-D50-10cm-WW-BWF-1</t>
  </si>
  <si>
    <t>Гирлянда светодиодная String Light 5 м, свет теплый белый, провод ПВХ черный, 50 диодов, шаг диодов 10 см, каждый 5 диод мерцает</t>
  </si>
  <si>
    <t>остаток 345</t>
  </si>
  <si>
    <t xml:space="preserve">Провод ПВХ черный </t>
  </si>
  <si>
    <t>GLS500-220V-D50-10cm-CW-TW</t>
  </si>
  <si>
    <t>Гирлянда светодиодная String Light 5 м, свет холодный белый постоянный, провод ПВХ прозрачный, 50 диодов, шаг диодов 10 см</t>
  </si>
  <si>
    <t>Постоянный холодный белый Cool white
(7000-9000K)</t>
  </si>
  <si>
    <t>GLS500-220V-D50-10cm-CW-BW-1</t>
  </si>
  <si>
    <t>Гирлянда светодиодная String Light 5 м, свет холодный белый постоянный, провод ПВХ черный, 50 диодов, шаг диодов 10 см</t>
  </si>
  <si>
    <t>RNL2C-220V-W100-W10.0M-WW</t>
  </si>
  <si>
    <t>Гирлянда светодиодная String Light, 220V, длина 10м, 100 leds, расстяние между светодиодами: 10 см, белый резиновый (каучуковый) провод, матовый колпачок, диаметр медного провода: 1*0.5мм2, без шнура питания, IP67, свет постоянный теплый белый Warm White
(2700-2900K)
Макс. подключение: 20 комплектов. Мощность: 6,8 Вт</t>
  </si>
  <si>
    <t>предзаказ на заводе от 200 шт</t>
  </si>
  <si>
    <t>Провод каучук белый</t>
  </si>
  <si>
    <t>6,8W</t>
  </si>
  <si>
    <t>IP67</t>
  </si>
  <si>
    <t>Шнур питания в комплект не входит</t>
  </si>
  <si>
    <t>RNL2C-220V-W100-BK10.0M-WW</t>
  </si>
  <si>
    <t>Гирлянда светодиодная String Light, 220V, длина 10м, 100 leds, расстяние между светодиодами: 10 см, черный резиновый (каучуковый) провод, матовый колпачок, диаметр медного провода: 1*0.5мм2, без шнура питания, IP67, свет постоянный теплый белый Warm White
(2700-2900K)
Макс. подключение: 20 комплектов. Мощность: 6,8 Вт</t>
  </si>
  <si>
    <t>Провод каучук черный</t>
  </si>
  <si>
    <t>RNL2C-24V-W98-W9.8M-WW</t>
  </si>
  <si>
    <t xml:space="preserve">Гирлянда светодиодная String Light, 24V, длина 9.8м, 98 leds, расстояние между диодами: 10см, белый резиновый (каучуковый) провод, прозрачный колпачок, диаметр медного провода:1*0.5мм2, IP 67,  свет постоянный теплый белый Warm White
(3000K)
Макс. количество соединений: 5 комплектов. Мощность: 4.8W, трансформатор (блок питания) в комплект не входит </t>
  </si>
  <si>
    <t>4,8W</t>
  </si>
  <si>
    <t>Шнур питания и блок питания в комплект не входит</t>
  </si>
  <si>
    <t>RNL2C-24V-W98-W9.8M-W</t>
  </si>
  <si>
    <t xml:space="preserve">Гирлянда светодиодная String Light, 24V, длина 9.8м, 98 leds, расстояние между диодами: 10см, белый резиновый (каучуковый) провод, прозрачный колпачок, диаметр медного провода:1*0.5мм2, IP 67,  свет постоянный холодный белый Cool white
(7000-9000K)
Макс. количество соединений: 5 комплектов. Мощность: 4.8W, трансформатор (блок питания) в комплект не входит </t>
  </si>
  <si>
    <t>предзаказ на заводе от 200</t>
  </si>
  <si>
    <t>RGL2C-24V-W98-В9.8M-WW</t>
  </si>
  <si>
    <t xml:space="preserve">Гирлянда светодиодная String Light, 24V, длина 9.8м, 98 leds, расстояние между диодами: 10см, черный резиновый (каучуковый) провод, прозрачный колпачок, диаметр медного провода:1*0.5мм2, IP 67,  свет постоянный теплый белый Warm White
(3000K)
Макс. количество соединений: 5 комплектов. Мощность: 4.8W, трансформатор (блок питания) в комплект не входит </t>
  </si>
  <si>
    <t>ИП Мусатова Мария Геннадьевна ИНН: 230806062720</t>
  </si>
  <si>
    <t>GLI200-220V-D120-H60-10cm-WW-TW</t>
  </si>
  <si>
    <t>Гирлянда светодиодная Icicle Light 2 м, теплый белый постоянный, провод ПВХ прозрачный, высота нитей 40+60+10+60+40 см, шаг 10см,120 диодов</t>
  </si>
  <si>
    <t>остаток 997</t>
  </si>
  <si>
    <t>7W</t>
  </si>
  <si>
    <t>GLI200-220V-D120-H60-10cm-CW-TW</t>
  </si>
  <si>
    <t>Гирлянда светодиодная Icicle Light 2 м, холодный белый постоянный, провод ПВХ прозрачный, высота нитей 40+60+10+60+40 см, шаг 10см,120 диодов</t>
  </si>
  <si>
    <t>остаток 499</t>
  </si>
  <si>
    <t>GLI200-220V-D120-H60-10cm-CW-TWF</t>
  </si>
  <si>
    <t>Гирлянда светодиодная Icicle Light 2 м, холодный белый, провод ПВХ прозрачный, высота нитей 40+60+10+60+40 см, шаг 10 см,120 диодов, каждый 5 мерцает</t>
  </si>
  <si>
    <t>Постоянный холодный белый Cool white
(7000-9000K), каждый 5 диод мерцает</t>
  </si>
  <si>
    <t>GLI300-220V-D120-H60-10cm-CW-TW</t>
  </si>
  <si>
    <t>Гирлянда светодиодная Icicle Light 3 м, холодный белый постоянный, провод ПВХ прозрачный, высота нитей 30+40+60+40+30 см, шаг 10см,120 диодов</t>
  </si>
  <si>
    <t>остаток 334</t>
  </si>
  <si>
    <t>GLI300-220V-D120-H60-10cm-CW-TWF</t>
  </si>
  <si>
    <t>Гирлянда светодиодная Icicle Light 3 м, холодный белый, провод ПВХ прозрачный, высота нитей 30+40+60+40+30 см, шаг 10см,120 диодов, каждый 5 мерцает</t>
  </si>
  <si>
    <t>остаток 331</t>
  </si>
  <si>
    <t>GLI300-220V-D120-H60-10cm-WW-TW</t>
  </si>
  <si>
    <t>Гирлянда светодиодная Icicle Light 3м, теплый белый постоянный, провод ПВХ прозрачный, высота нитей 30+40+60+40+30см, шаг нитей и диодов 10см,120 диодов</t>
  </si>
  <si>
    <t>остаток 656</t>
  </si>
  <si>
    <t>INL2C-220V-W120(3+4+6+4+3)-W3.0m-10cm-WW-E</t>
  </si>
  <si>
    <t>Гирлянда светодиодная Бахрома 3м (Icicle Light), 220В, размер 3.0мx0,6 м, 120 leds, расстояние между светодиодами:10см, самая длинная нить: 0.6м, последовательность нитей: 30+40+60+40+30 см, белый резиновый (каучуковый) провод, матовый колпачок, диаметр медного провода: 1*0.5мм2, без шнура питания, IP 67, свет постоянный теплый белый Warm White
(2700-2900K)/ холодный постоянный белый Cool white
(7000-9000K)
Макс. подключение: 15 комплектов                       Мощность: 7.2W</t>
  </si>
  <si>
    <t>предзаказ на заводе от 50</t>
  </si>
  <si>
    <t>Постоянный теплый белый Warm White
(2700-2900K)/Cool white
(7000-9000K)</t>
  </si>
  <si>
    <t>7,2W</t>
  </si>
  <si>
    <t>INL2C-220V-W120(3+4+6+4+3)-BK3.0m-10cm-WW-E</t>
  </si>
  <si>
    <t>Гирлянда светодиодная Бахрома 3м (Icicle Light), 220В, размер 3.0мx0,6 м, 120 leds, расстояние между светодиодами:10см, самая длинная нить: 0.6м, последовательность нитей: 30+40+60+40+30 см, черный резиновый (каучуковый) провод, матовый колпачок, диаметр медного провода: 1*0.5мм2, без шнура питания, IP 67, свет постоянный теплый белый Warm White
(2700-2900K)/ холодный постоянный белый Cool white
(7000-9000K)
Макс. подключение: 15 комплектов                       Мощность: 7.2W</t>
  </si>
  <si>
    <t>Гирлянда светодиодная Бахрома 2м (Icicle Light), 220В, размер 2.0мx0,6 м, 120 leds, расстояние между светодиодами:10см, самая длинная нить: 0.6м, последовательность нитей: 40+60+100+60+40 см, белый резиновый (каучуковый) провод, матовый колпачок, диаметр медного провода: 1*0.5мм2, без шнура питания, IP 67, свет постоянный теплый белый Warm White
(2700-2900K)/ холодный постоянный белый Cool white
(7000-9000K)
Макс. подключение: 15 комплектов                       Мощность: 7.2W</t>
  </si>
  <si>
    <t>Гирлянда светодиодная Бахрома 2м (Icicle Light), 220В, размер 2.0мx0,6 м, 120 leds, расстояние между светодиодами:10см, самая длинная нить: 0.6м, последовательность нитей: 40+60+100+60+40 см, черный резиновый (каучуковый) провод, матовый колпачок, диаметр медного провода: 1*0.5мм2, без шнура питания, IP 67, свет постоянный теплый белый Warm White
(2700-2900K)/ холодный постоянный белый Cool white
(7000-9000K)
Макс. подключение: 15 комплектов                       Мощность: 7.2W</t>
  </si>
  <si>
    <t>Высота нитей</t>
  </si>
  <si>
    <t>GLC200-220V-D1200-H600-10cm-WW-TW</t>
  </si>
  <si>
    <t>Гирлянда светодиодная Curtain Light 2 м, провод ПВХ прозрачный, высота нитей 6 м, шаг нитей и диодов 10 см, 1200 диодов, свет постоянный теплый белый</t>
  </si>
  <si>
    <t>остаток 99</t>
  </si>
  <si>
    <t>6м</t>
  </si>
  <si>
    <t>70W</t>
  </si>
  <si>
    <t>GLC200-220V-D1200-H600-10cm-CW-TW</t>
  </si>
  <si>
    <t>Гирлянда светодиодная Curtain Light 2 м, провод ПВХ прозрачный, высота нитей 6 м, шаг нитей и диодов 10 см,1200 диодов, свет постоянный холодный белый</t>
  </si>
  <si>
    <t>остаток 49</t>
  </si>
  <si>
    <t>GLC200-220V-D1800-H900-10cm-WW-TW</t>
  </si>
  <si>
    <t>Гирлянда светодиодная Curtain Light 2 м, провод ПВХ прозрачный, высота нитей 9 м, шаг нитей и диодов 10 см, 1800 диодов, свет постоянный теплый белый</t>
  </si>
  <si>
    <t>9м</t>
  </si>
  <si>
    <t>140W</t>
  </si>
  <si>
    <t>GLC200-220V-D1800-H900-10cm-CW-TW</t>
  </si>
  <si>
    <t>Гирлянда светодиодная Curtain Light 2 м, провод ПВХ прозрачный, высота нитей 9 м, шаг нитей и диодов 10 см,1800 диодов, свет постоянный холодный белый</t>
  </si>
  <si>
    <t>GLC200-220V-D1200-H600-10cm-WW-BW</t>
  </si>
  <si>
    <t>Гирлянда светодиодная Curtain Light 2 м, провод ПВХ черный, высота нитей 6 м, шаг нитей и диодов 10 см, 1200 диодов, свет постоянный теплый белый</t>
  </si>
  <si>
    <t>GLC200-220V-D1800-H900-10cm-WW-BW</t>
  </si>
  <si>
    <t>Гирлянда светодиодная Curtain Light 2 м, провод ПВХ черный, высота нитей 9 м, шаг нитей и диодов 10 см, 1800 диодов, свет постоянный теплый белый</t>
  </si>
  <si>
    <t>GLC200-220V-D1200-H600-10cm-WW-TWF</t>
  </si>
  <si>
    <t>Гирлянда светодиодная Curtain Light 2 м, теплый белый, провод ПВХ прозрачный, высота нитей 6 м, шаг нитей и диодов 10 см,1200 диодов, каждый 5 мерцает</t>
  </si>
  <si>
    <t>GLC200-220V-D1800-H900-10cm-WW-TWF</t>
  </si>
  <si>
    <t>Гирлянда светодиодная Curtain Light 2 м, теплый белый, провод ПВХ прозрачный, высота нитей 9 м, шаг нитей и диодов 10 см,1800 диодов, каждый 5 мерцает</t>
  </si>
  <si>
    <t>GLI200-220V-D300-H150-10cm-WW-TW</t>
  </si>
  <si>
    <t>Гирлянда светодиодная Icicle Light 2 м, провод ПВХ прозрачный, высота нитей 1,5 м, шаг нитей и диодов 10 см, 300 диодов, свет  постоянный теплый белый</t>
  </si>
  <si>
    <t>1,5м</t>
  </si>
  <si>
    <t>17W</t>
  </si>
  <si>
    <t>GLI200-220V-D600-H300-10cm-CW-TW</t>
  </si>
  <si>
    <t>Гирлянда светодиодная Icicle Light 2 м, провод ПВХ прозрачный, высота нитей 3 м, шаг  нитей и диодов 10 см, 600 диодов, свет постоянный холодный белый</t>
  </si>
  <si>
    <t>3м</t>
  </si>
  <si>
    <t>35W</t>
  </si>
  <si>
    <t>GLI200-220V-D600-H300-10cm-WW-TW</t>
  </si>
  <si>
    <t>Гирлянда светодиодная Icicle Light 2 м, провод ПВХ прозрачный, высота нитей 3 м, шаг нитей и диодов 10 см, 600 диодов, свет  постоянный теплый белый</t>
  </si>
  <si>
    <t>остаток 87</t>
  </si>
  <si>
    <t>GLI200-220V-D300-H150-10cm-WW-BW</t>
  </si>
  <si>
    <t>Гирлянда светодиодная Icicle Light 2 м, провод ПВХ черный, высота нитей 1,5 м, шаг  нитей и диодов 10 см, 300 диодов, свет  постоянный теплый белый</t>
  </si>
  <si>
    <t>GLI200-220V-D600-H300-10cm-WW-BW</t>
  </si>
  <si>
    <t>Гирлянда светодиодная Icicle Light 2 м, провод ПВХ черный, высота нитей 3 м, шаг нитей и диодов 10 см, 600 диодов, свет  постоянный теплый белый</t>
  </si>
  <si>
    <t>GLI200-220V-D600-H300-10cm-WW-TWF</t>
  </si>
  <si>
    <t>Гирлянда светодиодная Icicle Light 2м, теплый белый, провод ПВХ прозрачный, высота нитей 3м, шаг нитей и диодов 10см,600 диодов, каждый 5 диод мерцает</t>
  </si>
  <si>
    <t>остаток 47</t>
  </si>
  <si>
    <t>GLI200-220V-D300-H150-10cm-WW-TWF</t>
  </si>
  <si>
    <t>Гирлянда светодиодная Icicle Light, прозрачный провод 2 м, высота нитей 1,5 м, свет теплый белый, 300 диодов, каждый 5 диод мерцает</t>
  </si>
  <si>
    <t>GLI200-220V-D300-H150-10cm-CW-TW</t>
  </si>
  <si>
    <t>Гирлянда светодиодная Icicle Light, прозрачный провод 2 м, высота нитей 1,5 м, свет холодный белый, 300 диодов, постоянное свечение</t>
  </si>
  <si>
    <t>Остаток на складе СПБ, шт</t>
  </si>
  <si>
    <t>GLM-FR-024</t>
  </si>
  <si>
    <t>Световая фигура "Олененок" 66*24*70 см</t>
  </si>
  <si>
    <t>остаток 18</t>
  </si>
  <si>
    <t>Стеклопластик</t>
  </si>
  <si>
    <t>Шнур питания 1,5 м, блок питания в комплекте</t>
  </si>
  <si>
    <t>GLM-FR-023</t>
  </si>
  <si>
    <t>Световая фигура "Олениха" 115*41*121 см</t>
  </si>
  <si>
    <t>GLM-FR-022A</t>
  </si>
  <si>
    <t>Световая фигура "Олень" 115*73*154 см</t>
  </si>
  <si>
    <t>MF4760-2DH-220V</t>
  </si>
  <si>
    <t xml:space="preserve">Item No.: MF4760-2DH-220V
Size:70*67 cm
Material: Rope light and  PMMA board
Frame: Aluminum
Power cord: 1.5m power cord
Voltage: 220V-240V
Package: 5pcs/ctn
Exp.ctn:  </t>
  </si>
  <si>
    <t>предзаказ от 30</t>
  </si>
  <si>
    <t>Цвет: Warm White/White</t>
  </si>
  <si>
    <t>18W</t>
  </si>
  <si>
    <t>MF4761-2DH-220V</t>
  </si>
  <si>
    <t xml:space="preserve">Item No.: MF4761-2DH-220V
Size:100*100 cm
Material: Rope light,String light and PMMA board
Frame: Aluminum frame with power coating
Power cord: 1.5m power cord
Voltage: 220V-240V
Package: 5pcs/ctn
Exp.ctn:  </t>
  </si>
  <si>
    <t>20W</t>
  </si>
  <si>
    <t>MF4762-2DH-220V</t>
  </si>
  <si>
    <t xml:space="preserve">Item No.: MF4762-2DH-220V
Size:70*67 cm
Material: Rope Light and PMMA board
Frame: Aluminum
Power cord: 1.5m power cord
Voltage: 220V-240V
Package: 5pcs/ctn
Exp.ctn:  </t>
  </si>
  <si>
    <t>MF4763-2DH-220V</t>
  </si>
  <si>
    <t xml:space="preserve">Item No.: MF4763-2DH-220V
Size: 60*60 cm
Material: Rope Light and String Light
Frame: Aluminum
Power cord: 1.5m power cord
Voltage: 220V-240V
Package: 5pcs/ctn
Exp.ctn:  </t>
  </si>
  <si>
    <t>MF4771-2DH-220V</t>
  </si>
  <si>
    <t xml:space="preserve">Item No.: MF4771-2DH-220V
Size: 60*52 cm
Material: Rope light and PMMA board
Frame: Aluminum
Power cord: 1.5m power cord
Voltage: 220V-240V
Package: 5pcs/ctn
Exp.ctn:  </t>
  </si>
  <si>
    <t>MF4772-2DH-220V</t>
  </si>
  <si>
    <t xml:space="preserve">Item No.: MF4772-2DH-220V
Size: 70*70 cm
Material: Rope Light and String light
Frame: Aluminum
Power cord: 1.5m power cord
Voltage: 220V-240V
Package: 5pcs/ctn
Exp.ctn:  </t>
  </si>
  <si>
    <t>MF4773-2DH-220V</t>
  </si>
  <si>
    <t xml:space="preserve">Item No.: MF4773-2DH-220V
Size: 90*78 cm
Material: Rope light and PMMA board
Frame: Aluminum
Power cord: 1.5m power cord
Voltage: 220V-240V
Package: 5pcs/ctn
Exp.ctn:  </t>
  </si>
  <si>
    <t>MF4775-2DH-220V</t>
  </si>
  <si>
    <t xml:space="preserve">Item No.: MF4775-2DH-220V
Size: 60*52 cm
Material: Rope light and PMMA board
Frame: Aluminum
Power cord: 1.5m power cord
Voltage: 220V-240V
Package: 5pcs/ctn
Exp.ctn:  </t>
  </si>
  <si>
    <t>MF4795-2DH-220V</t>
  </si>
  <si>
    <t xml:space="preserve">Item No.: MF4795-2DH-220V
Size: 60* 52 cm
Material: Rope light
Frame: Aluminum
Power cord: 1.5m power cord
Voltage: 220V-240V
Package: 5pcs/ctn
Exp.ctn:  </t>
  </si>
  <si>
    <t>Цвет: White</t>
  </si>
  <si>
    <t>MF4796-2DH-220V</t>
  </si>
  <si>
    <t xml:space="preserve">Item No.: MF4796-2DH-220V
Size: 70 *61 cm
Material: Rope light and PMMA board
Frame: Aluminum
Power cord: 1.5m power cord
Voltage: 220V-240V
Package: 5pcs/ctn
Exp.ctn:  </t>
  </si>
  <si>
    <t xml:space="preserve"> MF4797-2DH-220V</t>
  </si>
  <si>
    <t xml:space="preserve">Item No.: MF4797-2DH-220V
Size: 90*78  cm
Material:  Rope light and PMMA board
Frame: Aluminum
Power cord: 1.5m power cord
Voltage: 220V-240V
Package: 5pcs/ctn
Exp.ctn:  </t>
  </si>
  <si>
    <t>MF4798-2DH-220V</t>
  </si>
  <si>
    <t xml:space="preserve">Item No.: MF4798-2DH-220V
Size: 70*61 cm
Material:  Rope light and PMMA board
Frame: Aluminum
Power cord: 1.5m power cord
Voltage: 220V-240V
Package: 5pcs/ctn
Exp.ctn:  </t>
  </si>
  <si>
    <t>MF4799-2DH-220V</t>
  </si>
  <si>
    <t xml:space="preserve">Item No.: MF4799-2DH-220V
Size: 60*52  cm
Material:  Rope light 
Frame: Aluminum
Power cord: 1.5m power cord
Voltage: 220V-240V
Package: 5pcs/ctn
Exp.ctn:  </t>
  </si>
  <si>
    <t>MF4808-2DH-220V</t>
  </si>
  <si>
    <t>Item No.: MF4808-2DH-220V
Size: 70*70 cm
Material:  Rope light and PMMA board
Frame: Aluminum
Power cord: 1.5m power cord
Voltage: 220V-240V
Package: 5pcs/ctn
Exp.ctn:</t>
  </si>
  <si>
    <t>MF4809-2DH-220V</t>
  </si>
  <si>
    <t xml:space="preserve">Item No.: MF4809-2DH-220V
Size: 90*90 cm
Material: Rope light and PMMA board
Frame: Aluminum
Power cord: 1.5m power cord
Voltage: 220V-240V
Package: 5pcs/ctn
Exp.ctn:  </t>
  </si>
  <si>
    <t>MF4810-2DH-220V</t>
  </si>
  <si>
    <t xml:space="preserve">Item No.: MF4810-2DH-220V
Size: 70*70 cm
Material:  Rope light and PMMA board
Frame: Aluminum
Power cord: 1.5m power cord
Voltage: 220V-240V
Package: 5pcs/ctn
Exp.ctn:  </t>
  </si>
  <si>
    <t>MF4819-2DH-220V</t>
  </si>
  <si>
    <t xml:space="preserve">Item No.: MF4819-2DH-220V
Size: 88*49 cm
Material: Strip light and PMMA board
Without frame
Power cord: 1.5m power cord
Voltage: 220V-240V
Package: 5pcs/ctn
Exp.ctn:  </t>
  </si>
  <si>
    <t>Цвет: Warm White</t>
  </si>
  <si>
    <t>MF4820-2DH-220V</t>
  </si>
  <si>
    <t xml:space="preserve">Item No.: MF4820-2DH-220V
Size: 75*60 cm
Material: Strip light and PMMA board
Without frame
Power cord: 1.5m power cord
Voltage: 220V-240V
Package: 5pcs/ctn
Exp.ctn:  </t>
  </si>
  <si>
    <t>MF4821-2DH-220V</t>
  </si>
  <si>
    <t xml:space="preserve">Item No.: MF4821-2DH-220V
Size: 75*63 cm
Material:  Strip light and PMMA board
Without frame
Power cord: 1.5m power cord
Voltage: 220V-240V
Package: 5pcs/ctn
Exp.ctn:  </t>
  </si>
  <si>
    <t>MF4822-2DH-220V</t>
  </si>
  <si>
    <t xml:space="preserve">Item No.: MF4822-2DH-220V
Size: 75*60 cm
Material: Strip light and PMMA board
Without frame
Power cord: 1.5m power cord
Voltage: 220V-240V
Package: 5pcs/ctn
Exp.ctn:  </t>
  </si>
  <si>
    <t>MF4912-2DH-220V</t>
  </si>
  <si>
    <t>Item No.: MF4912-2DH-220V
Size: 70*58cm
Material:  LED rope light, LED string light
Frame: Aluminum
Power cord: 1.5m power cord
Voltage: 220V-240V
Package: 
Exp.ctn:</t>
  </si>
  <si>
    <t>MF4913-2DH-220V</t>
  </si>
  <si>
    <t>Item No.: MF4913-2DH-220V
Size: 70*58cm
Material:  LED rope light, LED string light and PVC garland
Frame: Aluminum
Power cord: 1.5m power cord
Voltage: 220V-240V
Package: 
Exp.ctn:</t>
  </si>
  <si>
    <t>MF4919-2DH-220V</t>
  </si>
  <si>
    <t>Item No.: MF4919-2DH-220V
Size: 90*70cm
Material:  LED rope light, LED string light and PVC garland
Frame: Aluminum with gold coating
Power cord: 1.5m power cord
Voltage: 220V-240V
Package: 
Exp.ctn:</t>
  </si>
  <si>
    <t xml:space="preserve"> MF4920-2DH-220V</t>
  </si>
  <si>
    <t>Item No.: MF4920-2DH-220V
Size: 120*65cm
Material:  LED rope light, LED string light and PVC garland
Frame: Aluminum with gold coating
Power cord: 1.5m power cord
Voltage: 220V-240V
Package: 
Exp.ctn:</t>
  </si>
  <si>
    <t>MF4921-2DH-220V</t>
  </si>
  <si>
    <t>Item No.: MF4921-2DH-220V
Size: 100*75cm
Material:  LED rope light, LED string light and PVC garland
Frame: Aluminum with gold coating
Power cord: 1.5m power cord
Voltage: 220V-240V
Package: 
Exp.ctn:</t>
  </si>
  <si>
    <t>MF4922-2DH-220V</t>
  </si>
  <si>
    <t>Item No.: MF4922-2DH-220V
Size: 95*72cm
Material:  LED rope light, LED string light and PVC garland
Frame: Aluminum with gold coating
Power cord: 1.5m power cord
Voltage: 220V-240V
Package: 
Exp.ctn:</t>
  </si>
  <si>
    <t>MF4931-3DH-220V</t>
  </si>
  <si>
    <t>Item No.: MF4931-3DH-220V
Size: (W)105*(D)30*(H)100cm
Material:  LED string light, PVC net and PMMA board
Frame: Aluminum with gold coating
Power cord: 1.5m power cord
Voltage: 220V-240V
Package: 
Exp.ctn:</t>
  </si>
  <si>
    <t>MF4551-3DH-220V</t>
  </si>
  <si>
    <t xml:space="preserve">Item No.: MF4551-3DH-220V
Size: 90*20*86cm
Material:  Led rope light, LED string light and PVC garland
Frame: Aluminum
Power cord: 1.5m power cord
Voltage: 220V-240V
Package: 5pcs/ctn
Exp.ctn:  </t>
  </si>
  <si>
    <t>MF3275-2DH-220V</t>
  </si>
  <si>
    <t>Item No.:MF3275-2DH-220V
Article:Shinning Star Series
Size:100*95cm
Material: Rope light and string light and PMMA board
Frame: Aluminum
Power cord: 1.5m 
Voltage: 220V-240V
Package: 5pcs/ctn
Exp.ctn: cm</t>
  </si>
  <si>
    <t>Цвет:  White</t>
  </si>
  <si>
    <t>MF3276-2DH-220V</t>
  </si>
  <si>
    <t>Item No.:MF3276-2DH-220V
Article:Shinning Star Series
Size:90*86 cm
Material:Rope light and string light and PMMA board
Frame: Aluminum
Power cord: 1.5m 
Voltage: 220V-240V
Package: 5pcs/ctn
Exp.ctn:  cm</t>
  </si>
  <si>
    <t>MF4014-2DH-24V</t>
  </si>
  <si>
    <t xml:space="preserve">Item No.:MF4014-2DH-24V
Article:Courage Series
Size:180*110cm
Material: Neon Flex light
Frame: Aluminum
Power cord: 1.5m 
Voltage: 24V
Package: 5pcs/ctn
Exp.ctn:  </t>
  </si>
  <si>
    <t>MF4011-2DH-24V</t>
  </si>
  <si>
    <t>Item No.:MF4011-2DH-24V
Article:Childlike Series
Size:120*77cm
Material: Neon Flex Light
Frame: Aluminum
Power cord: 1.5m power cord, with power supply   
Voltage: 24V
Package: 5pcs/ctn
Exp.ctn: cm</t>
  </si>
  <si>
    <t>GLM-FR-001</t>
  </si>
  <si>
    <t>Item No.: GLM-FR-001
Size: 28*38*40cm
Material:  Glass fiber reinforced plastics
Power cord: 1.5m power cord, with power supply 
Voltage: 24V
Package: 
Exp.ctn:</t>
  </si>
  <si>
    <t>предзаказ от 20</t>
  </si>
  <si>
    <t>Цвет: White LED with colorful skin</t>
  </si>
  <si>
    <t>33W</t>
  </si>
  <si>
    <t>GLM-FR-002</t>
  </si>
  <si>
    <t>Item No.: GLM-FR-002
Size: 37*26*39cm
Material:  Glass fiber reinforced plastics
Power cord: 1.5m power cord, with power supply 
Voltage: 24V
Package: 
Exp.ctn:</t>
  </si>
  <si>
    <t>GLM-FR-059</t>
  </si>
  <si>
    <t>Item No.: GLM-FR-059
Size: 75*35*130cm
Material: Glass fiber reinforced plastics
Power cord: 1.5m power cord, with power supply 
Voltage: 24V
Package: 
Exp.ctn:</t>
  </si>
  <si>
    <t>58W</t>
  </si>
  <si>
    <t>GLM-FR-061</t>
  </si>
  <si>
    <t>Item No.: GLM-FR-061
Size: 46*30*50cm
Material: Glass fiber reinforced plastics
Power cord: 1.5m power cord, with power supply 
Voltage: 24V
Package: 
Exp.ctn:</t>
  </si>
  <si>
    <t>GLM-FR-060</t>
  </si>
  <si>
    <t>Item No.: GLM-FR-060
Size: 73*50*130cm
Material: Glass fiber reinforced plastics
Power cord: 1.5m power cord, with power supply 
Voltage: 24V
Package: 
Exp.ctn:</t>
  </si>
  <si>
    <t>60W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</si>
</sst>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\ ##0.00"/>
    <numFmt numFmtId="169" formatCode="#\ ##0.00_ ;\-#\ ##0.00\ "/>
  </numFmts>
  <fonts count="25">
    <font>
      <sz val="8"/>
      <name val="Arial"/>
      <charset val="134"/>
    </font>
    <font>
      <sz val="9"/>
      <name val="Times New Roman"/>
      <family val="1"/>
      <charset val="204"/>
    </font>
    <font>
      <u/>
      <sz val="11"/>
      <color rgb="FF0000FF"/>
      <name val="Calibri"/>
      <family val="2"/>
      <charset val="204"/>
      <scheme val="minor"/>
    </font>
    <font>
      <sz val="12"/>
      <color rgb="FFB1AEB1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8"/>
      <color theme="0" tint="-0.34998626667073579"/>
      <name val="Arial"/>
      <family val="2"/>
      <charset val="204"/>
    </font>
    <font>
      <b/>
      <sz val="14"/>
      <name val="Arial"/>
      <family val="2"/>
      <charset val="204"/>
    </font>
    <font>
      <u/>
      <sz val="11"/>
      <color rgb="FF0000FF"/>
      <name val="Calibri"/>
      <family val="2"/>
      <charset val="204"/>
    </font>
    <font>
      <sz val="8"/>
      <color rgb="FFB1AEB1"/>
      <name val="Arial"/>
      <family val="2"/>
      <charset val="204"/>
    </font>
    <font>
      <sz val="8"/>
      <color theme="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u/>
      <sz val="9"/>
      <color rgb="FF80008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0"/>
      <name val="Arial"/>
      <family val="2"/>
      <charset val="204"/>
    </font>
    <font>
      <b/>
      <sz val="10"/>
      <color theme="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393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7" tint="-0.249977111117893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center"/>
    </xf>
  </cellStyleXfs>
  <cellXfs count="18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7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68" fontId="0" fillId="0" borderId="17" xfId="0" applyNumberFormat="1" applyBorder="1" applyAlignment="1">
      <alignment horizontal="center" vertical="center"/>
    </xf>
    <xf numFmtId="168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8" fontId="0" fillId="0" borderId="4" xfId="0" applyNumberFormat="1" applyBorder="1" applyAlignment="1">
      <alignment horizontal="center" vertical="center"/>
    </xf>
    <xf numFmtId="169" fontId="0" fillId="0" borderId="4" xfId="0" applyNumberFormat="1" applyBorder="1" applyAlignment="1">
      <alignment horizontal="center" vertical="center"/>
    </xf>
    <xf numFmtId="169" fontId="0" fillId="0" borderId="20" xfId="0" applyNumberForma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9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168" fontId="7" fillId="0" borderId="7" xfId="0" applyNumberFormat="1" applyFont="1" applyBorder="1" applyAlignment="1">
      <alignment horizontal="center" vertical="center"/>
    </xf>
    <xf numFmtId="168" fontId="7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0" fillId="0" borderId="0" xfId="0" applyAlignment="1">
      <alignment horizontal="left" wrapText="1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  <xf numFmtId="169" fontId="7" fillId="0" borderId="1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169" fontId="0" fillId="0" borderId="26" xfId="0" applyNumberFormat="1" applyBorder="1" applyAlignment="1">
      <alignment horizontal="center" vertical="center"/>
    </xf>
    <xf numFmtId="168" fontId="0" fillId="0" borderId="24" xfId="0" applyNumberForma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168" fontId="7" fillId="0" borderId="24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0" fillId="0" borderId="26" xfId="0" applyBorder="1" applyAlignment="1">
      <alignment horizontal="left"/>
    </xf>
    <xf numFmtId="169" fontId="7" fillId="0" borderId="4" xfId="0" applyNumberFormat="1" applyFont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69" fontId="0" fillId="0" borderId="25" xfId="0" applyNumberForma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5" borderId="0" xfId="0" applyFont="1" applyFill="1"/>
    <xf numFmtId="0" fontId="17" fillId="5" borderId="0" xfId="0" applyFont="1" applyFill="1"/>
    <xf numFmtId="0" fontId="19" fillId="0" borderId="36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9" fillId="6" borderId="38" xfId="0" applyFont="1" applyFill="1" applyBorder="1" applyAlignment="1">
      <alignment horizontal="center" vertical="center" wrapText="1"/>
    </xf>
    <xf numFmtId="0" fontId="19" fillId="6" borderId="40" xfId="0" applyFont="1" applyFill="1" applyBorder="1"/>
    <xf numFmtId="0" fontId="19" fillId="6" borderId="41" xfId="0" applyFont="1" applyFill="1" applyBorder="1"/>
    <xf numFmtId="0" fontId="19" fillId="6" borderId="42" xfId="0" applyFont="1" applyFill="1" applyBorder="1"/>
    <xf numFmtId="0" fontId="19" fillId="6" borderId="38" xfId="0" applyFont="1" applyFill="1" applyBorder="1"/>
    <xf numFmtId="0" fontId="21" fillId="0" borderId="0" xfId="0" applyFont="1"/>
    <xf numFmtId="0" fontId="22" fillId="0" borderId="0" xfId="0" applyFont="1"/>
    <xf numFmtId="0" fontId="21" fillId="0" borderId="4" xfId="0" applyFont="1" applyBorder="1"/>
    <xf numFmtId="0" fontId="16" fillId="5" borderId="0" xfId="0" applyFont="1" applyFill="1" applyAlignment="1">
      <alignment wrapText="1"/>
    </xf>
    <xf numFmtId="0" fontId="16" fillId="5" borderId="0" xfId="0" applyFont="1" applyFill="1"/>
    <xf numFmtId="0" fontId="23" fillId="8" borderId="43" xfId="0" applyFont="1" applyFill="1" applyBorder="1" applyAlignment="1">
      <alignment horizontal="center" vertical="center" wrapText="1"/>
    </xf>
    <xf numFmtId="0" fontId="24" fillId="9" borderId="43" xfId="0" applyFont="1" applyFill="1" applyBorder="1" applyAlignment="1">
      <alignment horizontal="center" vertical="center" wrapText="1"/>
    </xf>
    <xf numFmtId="0" fontId="24" fillId="10" borderId="43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 wrapText="1"/>
    </xf>
    <xf numFmtId="10" fontId="23" fillId="9" borderId="43" xfId="0" applyNumberFormat="1" applyFont="1" applyFill="1" applyBorder="1" applyAlignment="1">
      <alignment horizontal="center" vertical="center" wrapText="1"/>
    </xf>
    <xf numFmtId="10" fontId="23" fillId="10" borderId="43" xfId="0" applyNumberFormat="1" applyFont="1" applyFill="1" applyBorder="1" applyAlignment="1">
      <alignment horizontal="center" vertical="center" wrapText="1"/>
    </xf>
    <xf numFmtId="10" fontId="23" fillId="4" borderId="43" xfId="0" applyNumberFormat="1" applyFont="1" applyFill="1" applyBorder="1" applyAlignment="1">
      <alignment horizontal="center" vertical="center" wrapText="1"/>
    </xf>
    <xf numFmtId="10" fontId="23" fillId="4" borderId="44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wrapText="1"/>
    </xf>
    <xf numFmtId="0" fontId="0" fillId="7" borderId="0" xfId="0" applyFill="1"/>
    <xf numFmtId="0" fontId="16" fillId="0" borderId="0" xfId="0" applyFont="1" applyAlignment="1">
      <alignment wrapText="1"/>
    </xf>
    <xf numFmtId="49" fontId="23" fillId="8" borderId="43" xfId="0" quotePrefix="1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6" borderId="37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9" fontId="20" fillId="7" borderId="9" xfId="0" applyNumberFormat="1" applyFont="1" applyFill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9" xfId="0" applyBorder="1" applyAlignment="1">
      <alignment horizontal="center"/>
    </xf>
    <xf numFmtId="0" fontId="21" fillId="0" borderId="4" xfId="0" applyFont="1" applyBorder="1" applyAlignment="1">
      <alignment horizontal="center"/>
    </xf>
    <xf numFmtId="10" fontId="23" fillId="5" borderId="43" xfId="0" applyNumberFormat="1" applyFont="1" applyFill="1" applyBorder="1" applyAlignment="1">
      <alignment horizontal="center" vertical="center" wrapText="1"/>
    </xf>
    <xf numFmtId="10" fontId="23" fillId="5" borderId="44" xfId="0" applyNumberFormat="1" applyFont="1" applyFill="1" applyBorder="1" applyAlignment="1">
      <alignment horizontal="center" vertical="center" wrapText="1"/>
    </xf>
    <xf numFmtId="10" fontId="23" fillId="9" borderId="44" xfId="0" applyNumberFormat="1" applyFont="1" applyFill="1" applyBorder="1" applyAlignment="1">
      <alignment horizontal="center" vertical="center" wrapText="1"/>
    </xf>
    <xf numFmtId="10" fontId="23" fillId="9" borderId="45" xfId="0" applyNumberFormat="1" applyFont="1" applyFill="1" applyBorder="1" applyAlignment="1">
      <alignment horizontal="center" vertical="center" wrapText="1"/>
    </xf>
    <xf numFmtId="10" fontId="23" fillId="10" borderId="44" xfId="0" applyNumberFormat="1" applyFont="1" applyFill="1" applyBorder="1" applyAlignment="1">
      <alignment horizontal="center" vertical="center" wrapText="1"/>
    </xf>
    <xf numFmtId="10" fontId="23" fillId="10" borderId="45" xfId="0" applyNumberFormat="1" applyFont="1" applyFill="1" applyBorder="1" applyAlignment="1">
      <alignment horizontal="center" vertical="center" wrapText="1"/>
    </xf>
    <xf numFmtId="10" fontId="23" fillId="4" borderId="44" xfId="0" applyNumberFormat="1" applyFont="1" applyFill="1" applyBorder="1" applyAlignment="1">
      <alignment horizontal="center" vertical="center" wrapText="1"/>
    </xf>
    <xf numFmtId="10" fontId="23" fillId="4" borderId="46" xfId="0" applyNumberFormat="1" applyFont="1" applyFill="1" applyBorder="1" applyAlignment="1">
      <alignment horizontal="center" vertical="center" wrapText="1"/>
    </xf>
    <xf numFmtId="10" fontId="23" fillId="9" borderId="47" xfId="0" applyNumberFormat="1" applyFont="1" applyFill="1" applyBorder="1" applyAlignment="1">
      <alignment horizontal="center" vertical="center" wrapText="1"/>
    </xf>
    <xf numFmtId="10" fontId="23" fillId="9" borderId="48" xfId="0" applyNumberFormat="1" applyFont="1" applyFill="1" applyBorder="1" applyAlignment="1">
      <alignment horizontal="center" vertical="center" wrapText="1"/>
    </xf>
    <xf numFmtId="10" fontId="23" fillId="10" borderId="47" xfId="0" applyNumberFormat="1" applyFont="1" applyFill="1" applyBorder="1" applyAlignment="1">
      <alignment horizontal="center" vertical="center" wrapText="1"/>
    </xf>
    <xf numFmtId="10" fontId="23" fillId="10" borderId="48" xfId="0" applyNumberFormat="1" applyFont="1" applyFill="1" applyBorder="1" applyAlignment="1">
      <alignment horizontal="center" vertical="center" wrapText="1"/>
    </xf>
    <xf numFmtId="10" fontId="23" fillId="4" borderId="47" xfId="0" applyNumberFormat="1" applyFont="1" applyFill="1" applyBorder="1" applyAlignment="1">
      <alignment horizontal="center" vertical="center" wrapText="1"/>
    </xf>
    <xf numFmtId="10" fontId="23" fillId="4" borderId="49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wrapText="1"/>
    </xf>
    <xf numFmtId="0" fontId="19" fillId="6" borderId="4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0" fontId="13" fillId="3" borderId="0" xfId="0" applyFont="1" applyFill="1" applyAlignment="1">
      <alignment wrapText="1"/>
    </xf>
    <xf numFmtId="0" fontId="13" fillId="3" borderId="0" xfId="0" applyFont="1" applyFill="1"/>
    <xf numFmtId="0" fontId="6" fillId="2" borderId="4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15" fillId="0" borderId="0" xfId="1" applyFont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0" fontId="9" fillId="3" borderId="0" xfId="0" applyFont="1" applyFill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www.wps.cn/officeDocument/2023/relationships/customStorage" Target="customStorage/customStorage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7" Type="http://schemas.openxmlformats.org/officeDocument/2006/relationships/image" Target="../media/image10.jpeg"/><Relationship Id="rId2" Type="http://schemas.openxmlformats.org/officeDocument/2006/relationships/image" Target="../media/image4.jpeg"/><Relationship Id="rId1" Type="http://schemas.openxmlformats.org/officeDocument/2006/relationships/image" Target="../media/image11.jpe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7" Type="http://schemas.openxmlformats.org/officeDocument/2006/relationships/image" Target="../media/image10.jpeg"/><Relationship Id="rId2" Type="http://schemas.openxmlformats.org/officeDocument/2006/relationships/image" Target="../media/image15.jpeg"/><Relationship Id="rId1" Type="http://schemas.openxmlformats.org/officeDocument/2006/relationships/image" Target="../media/image4.jpeg"/><Relationship Id="rId6" Type="http://schemas.openxmlformats.org/officeDocument/2006/relationships/image" Target="../media/image9.png"/><Relationship Id="rId5" Type="http://schemas.openxmlformats.org/officeDocument/2006/relationships/image" Target="../media/image5.jpeg"/><Relationship Id="rId4" Type="http://schemas.openxmlformats.org/officeDocument/2006/relationships/image" Target="../media/image17.jpe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9.jpeg"/><Relationship Id="rId18" Type="http://schemas.openxmlformats.org/officeDocument/2006/relationships/image" Target="../media/image34.jpeg"/><Relationship Id="rId26" Type="http://schemas.openxmlformats.org/officeDocument/2006/relationships/image" Target="../media/image42.png"/><Relationship Id="rId39" Type="http://schemas.openxmlformats.org/officeDocument/2006/relationships/image" Target="../media/image55.png"/><Relationship Id="rId21" Type="http://schemas.openxmlformats.org/officeDocument/2006/relationships/image" Target="../media/image37.jpeg"/><Relationship Id="rId34" Type="http://schemas.openxmlformats.org/officeDocument/2006/relationships/image" Target="../media/image50.jpeg"/><Relationship Id="rId7" Type="http://schemas.openxmlformats.org/officeDocument/2006/relationships/image" Target="../media/image23.jpeg"/><Relationship Id="rId2" Type="http://schemas.openxmlformats.org/officeDocument/2006/relationships/image" Target="../media/image19.jpeg"/><Relationship Id="rId16" Type="http://schemas.openxmlformats.org/officeDocument/2006/relationships/image" Target="../media/image32.jpeg"/><Relationship Id="rId20" Type="http://schemas.openxmlformats.org/officeDocument/2006/relationships/image" Target="../media/image36.jpeg"/><Relationship Id="rId29" Type="http://schemas.openxmlformats.org/officeDocument/2006/relationships/image" Target="../media/image45.jpeg"/><Relationship Id="rId41" Type="http://schemas.openxmlformats.org/officeDocument/2006/relationships/image" Target="../media/image10.jpeg"/><Relationship Id="rId1" Type="http://schemas.openxmlformats.org/officeDocument/2006/relationships/image" Target="../media/image18.jpeg"/><Relationship Id="rId6" Type="http://schemas.openxmlformats.org/officeDocument/2006/relationships/image" Target="../media/image22.jpeg"/><Relationship Id="rId11" Type="http://schemas.openxmlformats.org/officeDocument/2006/relationships/image" Target="../media/image27.jpeg"/><Relationship Id="rId24" Type="http://schemas.openxmlformats.org/officeDocument/2006/relationships/image" Target="../media/image40.png"/><Relationship Id="rId32" Type="http://schemas.openxmlformats.org/officeDocument/2006/relationships/image" Target="../media/image48.png"/><Relationship Id="rId37" Type="http://schemas.openxmlformats.org/officeDocument/2006/relationships/image" Target="../media/image53.jpeg"/><Relationship Id="rId40" Type="http://schemas.openxmlformats.org/officeDocument/2006/relationships/image" Target="../media/image56.png"/><Relationship Id="rId5" Type="http://schemas.openxmlformats.org/officeDocument/2006/relationships/image" Target="../media/image21.jpeg"/><Relationship Id="rId15" Type="http://schemas.openxmlformats.org/officeDocument/2006/relationships/image" Target="../media/image31.jpeg"/><Relationship Id="rId23" Type="http://schemas.openxmlformats.org/officeDocument/2006/relationships/image" Target="../media/image39.jpeg"/><Relationship Id="rId28" Type="http://schemas.openxmlformats.org/officeDocument/2006/relationships/image" Target="../media/image44.jpeg"/><Relationship Id="rId36" Type="http://schemas.openxmlformats.org/officeDocument/2006/relationships/image" Target="../media/image52.png"/><Relationship Id="rId10" Type="http://schemas.openxmlformats.org/officeDocument/2006/relationships/image" Target="../media/image26.jpeg"/><Relationship Id="rId19" Type="http://schemas.openxmlformats.org/officeDocument/2006/relationships/image" Target="../media/image35.jpeg"/><Relationship Id="rId31" Type="http://schemas.openxmlformats.org/officeDocument/2006/relationships/image" Target="../media/image47.png"/><Relationship Id="rId4" Type="http://schemas.openxmlformats.org/officeDocument/2006/relationships/image" Target="../media/image9.png"/><Relationship Id="rId9" Type="http://schemas.openxmlformats.org/officeDocument/2006/relationships/image" Target="../media/image25.jpeg"/><Relationship Id="rId14" Type="http://schemas.openxmlformats.org/officeDocument/2006/relationships/image" Target="../media/image30.jpeg"/><Relationship Id="rId22" Type="http://schemas.openxmlformats.org/officeDocument/2006/relationships/image" Target="../media/image38.jpeg"/><Relationship Id="rId27" Type="http://schemas.openxmlformats.org/officeDocument/2006/relationships/image" Target="../media/image43.png"/><Relationship Id="rId30" Type="http://schemas.openxmlformats.org/officeDocument/2006/relationships/image" Target="../media/image46.jpeg"/><Relationship Id="rId35" Type="http://schemas.openxmlformats.org/officeDocument/2006/relationships/image" Target="../media/image51.png"/><Relationship Id="rId8" Type="http://schemas.openxmlformats.org/officeDocument/2006/relationships/image" Target="../media/image24.jpeg"/><Relationship Id="rId3" Type="http://schemas.openxmlformats.org/officeDocument/2006/relationships/image" Target="../media/image20.jpeg"/><Relationship Id="rId12" Type="http://schemas.openxmlformats.org/officeDocument/2006/relationships/image" Target="../media/image28.jpeg"/><Relationship Id="rId17" Type="http://schemas.openxmlformats.org/officeDocument/2006/relationships/image" Target="../media/image33.jpeg"/><Relationship Id="rId25" Type="http://schemas.openxmlformats.org/officeDocument/2006/relationships/image" Target="../media/image41.png"/><Relationship Id="rId33" Type="http://schemas.openxmlformats.org/officeDocument/2006/relationships/image" Target="../media/image49.png"/><Relationship Id="rId38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</xdr:colOff>
      <xdr:row>6</xdr:row>
      <xdr:rowOff>806451</xdr:rowOff>
    </xdr:from>
    <xdr:to>
      <xdr:col>1</xdr:col>
      <xdr:colOff>514350</xdr:colOff>
      <xdr:row>8</xdr:row>
      <xdr:rowOff>228601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34756" b="-34756"/>
        <a:stretch>
          <a:fillRect/>
        </a:stretch>
      </xdr:blipFill>
      <xdr:spPr>
        <a:xfrm>
          <a:off x="117475" y="3199765"/>
          <a:ext cx="993775" cy="1536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123825</xdr:colOff>
      <xdr:row>10</xdr:row>
      <xdr:rowOff>895350</xdr:rowOff>
    </xdr:from>
    <xdr:to>
      <xdr:col>1</xdr:col>
      <xdr:colOff>527050</xdr:colOff>
      <xdr:row>12</xdr:row>
      <xdr:rowOff>190500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-32738" b="-32738"/>
        <a:stretch>
          <a:fillRect/>
        </a:stretch>
      </xdr:blipFill>
      <xdr:spPr>
        <a:xfrm>
          <a:off x="123825" y="7663815"/>
          <a:ext cx="1000125" cy="14116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114300</xdr:colOff>
      <xdr:row>5</xdr:row>
      <xdr:rowOff>57150</xdr:rowOff>
    </xdr:from>
    <xdr:to>
      <xdr:col>1</xdr:col>
      <xdr:colOff>514350</xdr:colOff>
      <xdr:row>7</xdr:row>
      <xdr:rowOff>73025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-22395" b="-22395"/>
        <a:stretch>
          <a:fillRect/>
        </a:stretch>
      </xdr:blipFill>
      <xdr:spPr>
        <a:xfrm>
          <a:off x="114300" y="2308860"/>
          <a:ext cx="996950" cy="11861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127000</xdr:colOff>
      <xdr:row>9</xdr:row>
      <xdr:rowOff>812800</xdr:rowOff>
    </xdr:from>
    <xdr:to>
      <xdr:col>1</xdr:col>
      <xdr:colOff>533400</xdr:colOff>
      <xdr:row>11</xdr:row>
      <xdr:rowOff>215900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-30208" b="-30208"/>
        <a:stretch>
          <a:fillRect/>
        </a:stretch>
      </xdr:blipFill>
      <xdr:spPr>
        <a:xfrm>
          <a:off x="127000" y="6558915"/>
          <a:ext cx="1003300" cy="1524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101600</xdr:colOff>
      <xdr:row>7</xdr:row>
      <xdr:rowOff>873125</xdr:rowOff>
    </xdr:from>
    <xdr:to>
      <xdr:col>1</xdr:col>
      <xdr:colOff>508000</xdr:colOff>
      <xdr:row>9</xdr:row>
      <xdr:rowOff>180975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-38020" b="-38020"/>
        <a:stretch>
          <a:fillRect/>
        </a:stretch>
      </xdr:blipFill>
      <xdr:spPr>
        <a:xfrm>
          <a:off x="101600" y="4295140"/>
          <a:ext cx="1003300" cy="1631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117475</xdr:colOff>
      <xdr:row>8</xdr:row>
      <xdr:rowOff>1098550</xdr:rowOff>
    </xdr:from>
    <xdr:to>
      <xdr:col>1</xdr:col>
      <xdr:colOff>523875</xdr:colOff>
      <xdr:row>10</xdr:row>
      <xdr:rowOff>136525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-22395" b="-22395"/>
        <a:stretch>
          <a:fillRect/>
        </a:stretch>
      </xdr:blipFill>
      <xdr:spPr>
        <a:xfrm>
          <a:off x="117475" y="5606415"/>
          <a:ext cx="1003300" cy="1298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196851</xdr:rowOff>
    </xdr:from>
    <xdr:to>
      <xdr:col>1</xdr:col>
      <xdr:colOff>520700</xdr:colOff>
      <xdr:row>12</xdr:row>
      <xdr:rowOff>1200151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9081770"/>
          <a:ext cx="10033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</xdr:colOff>
      <xdr:row>12</xdr:row>
      <xdr:rowOff>1644650</xdr:rowOff>
    </xdr:from>
    <xdr:to>
      <xdr:col>1</xdr:col>
      <xdr:colOff>527050</xdr:colOff>
      <xdr:row>14</xdr:row>
      <xdr:rowOff>21910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34756" b="-34756"/>
        <a:stretch>
          <a:fillRect/>
        </a:stretch>
      </xdr:blipFill>
      <xdr:spPr>
        <a:xfrm>
          <a:off x="63500" y="10529570"/>
          <a:ext cx="1060450" cy="18440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43543</xdr:colOff>
      <xdr:row>14</xdr:row>
      <xdr:rowOff>332921</xdr:rowOff>
    </xdr:from>
    <xdr:to>
      <xdr:col>1</xdr:col>
      <xdr:colOff>533400</xdr:colOff>
      <xdr:row>14</xdr:row>
      <xdr:rowOff>1425121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80" y="12684760"/>
          <a:ext cx="108712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36287</xdr:colOff>
      <xdr:row>15</xdr:row>
      <xdr:rowOff>199573</xdr:rowOff>
    </xdr:from>
    <xdr:to>
      <xdr:col>1</xdr:col>
      <xdr:colOff>533401</xdr:colOff>
      <xdr:row>15</xdr:row>
      <xdr:rowOff>1219201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" y="14564360"/>
          <a:ext cx="1094105" cy="1019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</xdr:colOff>
      <xdr:row>15</xdr:row>
      <xdr:rowOff>2013857</xdr:rowOff>
    </xdr:from>
    <xdr:to>
      <xdr:col>1</xdr:col>
      <xdr:colOff>508000</xdr:colOff>
      <xdr:row>16</xdr:row>
      <xdr:rowOff>1987550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34756" b="-34756"/>
        <a:stretch>
          <a:fillRect/>
        </a:stretch>
      </xdr:blipFill>
      <xdr:spPr>
        <a:xfrm>
          <a:off x="44450" y="16378555"/>
          <a:ext cx="1060450" cy="2183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115570</xdr:colOff>
      <xdr:row>1</xdr:row>
      <xdr:rowOff>0</xdr:rowOff>
    </xdr:from>
    <xdr:to>
      <xdr:col>1</xdr:col>
      <xdr:colOff>298013</xdr:colOff>
      <xdr:row>1</xdr:row>
      <xdr:rowOff>939165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70" y="141605"/>
          <a:ext cx="779145" cy="939165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1</xdr:row>
      <xdr:rowOff>84455</xdr:rowOff>
    </xdr:from>
    <xdr:to>
      <xdr:col>11</xdr:col>
      <xdr:colOff>84455</xdr:colOff>
      <xdr:row>1</xdr:row>
      <xdr:rowOff>920115</xdr:rowOff>
    </xdr:to>
    <xdr:pic>
      <xdr:nvPicPr>
        <xdr:cNvPr id="2" name="Изображение 1" descr="КУАР-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663950" y="226060"/>
          <a:ext cx="875030" cy="835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10</xdr:row>
      <xdr:rowOff>63500</xdr:rowOff>
    </xdr:from>
    <xdr:to>
      <xdr:col>2</xdr:col>
      <xdr:colOff>501650</xdr:colOff>
      <xdr:row>12</xdr:row>
      <xdr:rowOff>114300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30208" b="-30208"/>
        <a:stretch>
          <a:fillRect/>
        </a:stretch>
      </xdr:blipFill>
      <xdr:spPr>
        <a:xfrm>
          <a:off x="298450" y="2623820"/>
          <a:ext cx="990600" cy="11385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107950</xdr:colOff>
      <xdr:row>11</xdr:row>
      <xdr:rowOff>673099</xdr:rowOff>
    </xdr:from>
    <xdr:to>
      <xdr:col>2</xdr:col>
      <xdr:colOff>508000</xdr:colOff>
      <xdr:row>13</xdr:row>
      <xdr:rowOff>285750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-38020" b="-38020"/>
        <a:stretch>
          <a:fillRect/>
        </a:stretch>
      </xdr:blipFill>
      <xdr:spPr>
        <a:xfrm>
          <a:off x="298450" y="3374390"/>
          <a:ext cx="996950" cy="15392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63500</xdr:colOff>
      <xdr:row>13</xdr:row>
      <xdr:rowOff>889000</xdr:rowOff>
    </xdr:from>
    <xdr:to>
      <xdr:col>2</xdr:col>
      <xdr:colOff>495300</xdr:colOff>
      <xdr:row>15</xdr:row>
      <xdr:rowOff>107951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-38020" b="-38020"/>
        <a:stretch>
          <a:fillRect/>
        </a:stretch>
      </xdr:blipFill>
      <xdr:spPr>
        <a:xfrm>
          <a:off x="254000" y="5516880"/>
          <a:ext cx="1028700" cy="12973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104775</xdr:colOff>
      <xdr:row>15</xdr:row>
      <xdr:rowOff>1060450</xdr:rowOff>
    </xdr:from>
    <xdr:to>
      <xdr:col>2</xdr:col>
      <xdr:colOff>498475</xdr:colOff>
      <xdr:row>17</xdr:row>
      <xdr:rowOff>171450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30208" b="-30208"/>
        <a:stretch>
          <a:fillRect/>
        </a:stretch>
      </xdr:blipFill>
      <xdr:spPr>
        <a:xfrm>
          <a:off x="295275" y="7766685"/>
          <a:ext cx="990600" cy="1549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88900</xdr:colOff>
      <xdr:row>12</xdr:row>
      <xdr:rowOff>831851</xdr:rowOff>
    </xdr:from>
    <xdr:to>
      <xdr:col>2</xdr:col>
      <xdr:colOff>501650</xdr:colOff>
      <xdr:row>14</xdr:row>
      <xdr:rowOff>165100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-38020" b="-38020"/>
        <a:stretch>
          <a:fillRect/>
        </a:stretch>
      </xdr:blipFill>
      <xdr:spPr>
        <a:xfrm>
          <a:off x="279400" y="4479925"/>
          <a:ext cx="1009650" cy="13881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136525</xdr:colOff>
      <xdr:row>14</xdr:row>
      <xdr:rowOff>647700</xdr:rowOff>
    </xdr:from>
    <xdr:to>
      <xdr:col>2</xdr:col>
      <xdr:colOff>542925</xdr:colOff>
      <xdr:row>16</xdr:row>
      <xdr:rowOff>244475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-38020" b="-38020"/>
        <a:stretch>
          <a:fillRect/>
        </a:stretch>
      </xdr:blipFill>
      <xdr:spPr>
        <a:xfrm>
          <a:off x="327025" y="6350635"/>
          <a:ext cx="1003300" cy="1819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182443</xdr:colOff>
      <xdr:row>6</xdr:row>
      <xdr:rowOff>107950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1605"/>
          <a:ext cx="779145" cy="939165"/>
        </a:xfrm>
        <a:prstGeom prst="rect">
          <a:avLst/>
        </a:prstGeom>
      </xdr:spPr>
    </xdr:pic>
    <xdr:clientData/>
  </xdr:twoCellAnchor>
  <xdr:twoCellAnchor editAs="oneCell">
    <xdr:from>
      <xdr:col>1</xdr:col>
      <xdr:colOff>67945</xdr:colOff>
      <xdr:row>17</xdr:row>
      <xdr:rowOff>451485</xdr:rowOff>
    </xdr:from>
    <xdr:to>
      <xdr:col>2</xdr:col>
      <xdr:colOff>495209</xdr:colOff>
      <xdr:row>17</xdr:row>
      <xdr:rowOff>1485627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8445" y="9596120"/>
          <a:ext cx="1023620" cy="1033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41275</xdr:colOff>
      <xdr:row>18</xdr:row>
      <xdr:rowOff>559435</xdr:rowOff>
    </xdr:from>
    <xdr:to>
      <xdr:col>2</xdr:col>
      <xdr:colOff>494846</xdr:colOff>
      <xdr:row>18</xdr:row>
      <xdr:rowOff>1517378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1775" y="12307570"/>
          <a:ext cx="1050290" cy="957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39370</xdr:colOff>
      <xdr:row>19</xdr:row>
      <xdr:rowOff>546735</xdr:rowOff>
    </xdr:from>
    <xdr:ext cx="1024164" cy="1034142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9870" y="15076170"/>
          <a:ext cx="1023620" cy="1033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41275</xdr:colOff>
      <xdr:row>20</xdr:row>
      <xdr:rowOff>359410</xdr:rowOff>
    </xdr:from>
    <xdr:ext cx="1050471" cy="957943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1775" y="17187545"/>
          <a:ext cx="1050290" cy="957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152400</xdr:colOff>
      <xdr:row>1</xdr:row>
      <xdr:rowOff>127000</xdr:rowOff>
    </xdr:from>
    <xdr:to>
      <xdr:col>12</xdr:col>
      <xdr:colOff>84455</xdr:colOff>
      <xdr:row>6</xdr:row>
      <xdr:rowOff>131445</xdr:rowOff>
    </xdr:to>
    <xdr:pic>
      <xdr:nvPicPr>
        <xdr:cNvPr id="4" name="Изображение 3" descr="КУАР-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54425" y="268605"/>
          <a:ext cx="875030" cy="835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7</xdr:row>
      <xdr:rowOff>895350</xdr:rowOff>
    </xdr:from>
    <xdr:to>
      <xdr:col>2</xdr:col>
      <xdr:colOff>514350</xdr:colOff>
      <xdr:row>9</xdr:row>
      <xdr:rowOff>231775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30208" b="-30208"/>
        <a:stretch>
          <a:fillRect/>
        </a:stretch>
      </xdr:blipFill>
      <xdr:spPr>
        <a:xfrm>
          <a:off x="342900" y="3898265"/>
          <a:ext cx="958850" cy="1520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146050</xdr:colOff>
      <xdr:row>6</xdr:row>
      <xdr:rowOff>38100</xdr:rowOff>
    </xdr:from>
    <xdr:to>
      <xdr:col>2</xdr:col>
      <xdr:colOff>514350</xdr:colOff>
      <xdr:row>8</xdr:row>
      <xdr:rowOff>209550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-30208" b="-30208"/>
        <a:stretch>
          <a:fillRect/>
        </a:stretch>
      </xdr:blipFill>
      <xdr:spPr>
        <a:xfrm>
          <a:off x="336550" y="2899410"/>
          <a:ext cx="965200" cy="13989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127000</xdr:colOff>
      <xdr:row>8</xdr:row>
      <xdr:rowOff>869950</xdr:rowOff>
    </xdr:from>
    <xdr:to>
      <xdr:col>2</xdr:col>
      <xdr:colOff>520700</xdr:colOff>
      <xdr:row>10</xdr:row>
      <xdr:rowOff>210490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-30208" b="-30208"/>
        <a:stretch>
          <a:fillRect/>
        </a:stretch>
      </xdr:blipFill>
      <xdr:spPr>
        <a:xfrm>
          <a:off x="317500" y="4958715"/>
          <a:ext cx="984250" cy="15563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114300</xdr:colOff>
      <xdr:row>9</xdr:row>
      <xdr:rowOff>933450</xdr:rowOff>
    </xdr:from>
    <xdr:to>
      <xdr:col>2</xdr:col>
      <xdr:colOff>520700</xdr:colOff>
      <xdr:row>11</xdr:row>
      <xdr:rowOff>158750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30208" b="-30208"/>
        <a:stretch>
          <a:fillRect/>
        </a:stretch>
      </xdr:blipFill>
      <xdr:spPr>
        <a:xfrm>
          <a:off x="304800" y="6120765"/>
          <a:ext cx="996950" cy="15322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108151</xdr:colOff>
      <xdr:row>10</xdr:row>
      <xdr:rowOff>952500</xdr:rowOff>
    </xdr:from>
    <xdr:to>
      <xdr:col>2</xdr:col>
      <xdr:colOff>520700</xdr:colOff>
      <xdr:row>12</xdr:row>
      <xdr:rowOff>260350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-30208" b="-30208"/>
        <a:stretch>
          <a:fillRect/>
        </a:stretch>
      </xdr:blipFill>
      <xdr:spPr>
        <a:xfrm>
          <a:off x="298450" y="7257415"/>
          <a:ext cx="1003300" cy="15341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114300</xdr:colOff>
      <xdr:row>11</xdr:row>
      <xdr:rowOff>812800</xdr:rowOff>
    </xdr:from>
    <xdr:to>
      <xdr:col>2</xdr:col>
      <xdr:colOff>514350</xdr:colOff>
      <xdr:row>13</xdr:row>
      <xdr:rowOff>222250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-30208" b="-30208"/>
        <a:stretch>
          <a:fillRect/>
        </a:stretch>
      </xdr:blipFill>
      <xdr:spPr>
        <a:xfrm>
          <a:off x="304800" y="8307070"/>
          <a:ext cx="996950" cy="15259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139700</xdr:colOff>
      <xdr:row>14</xdr:row>
      <xdr:rowOff>895350</xdr:rowOff>
    </xdr:from>
    <xdr:to>
      <xdr:col>2</xdr:col>
      <xdr:colOff>472002</xdr:colOff>
      <xdr:row>16</xdr:row>
      <xdr:rowOff>180975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-30208" b="-30208"/>
        <a:stretch>
          <a:fillRect/>
        </a:stretch>
      </xdr:blipFill>
      <xdr:spPr>
        <a:xfrm>
          <a:off x="330200" y="11562080"/>
          <a:ext cx="971550" cy="1311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133350</xdr:colOff>
      <xdr:row>15</xdr:row>
      <xdr:rowOff>882651</xdr:rowOff>
    </xdr:from>
    <xdr:to>
      <xdr:col>2</xdr:col>
      <xdr:colOff>495300</xdr:colOff>
      <xdr:row>17</xdr:row>
      <xdr:rowOff>146051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30208" b="-30208"/>
        <a:stretch>
          <a:fillRect/>
        </a:stretch>
      </xdr:blipFill>
      <xdr:spPr>
        <a:xfrm>
          <a:off x="323850" y="12590780"/>
          <a:ext cx="977900" cy="1295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120650</xdr:colOff>
      <xdr:row>16</xdr:row>
      <xdr:rowOff>920749</xdr:rowOff>
    </xdr:from>
    <xdr:to>
      <xdr:col>2</xdr:col>
      <xdr:colOff>488950</xdr:colOff>
      <xdr:row>18</xdr:row>
      <xdr:rowOff>165100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-30208" b="-30208"/>
        <a:stretch>
          <a:fillRect/>
        </a:stretch>
      </xdr:blipFill>
      <xdr:spPr>
        <a:xfrm>
          <a:off x="311150" y="13612495"/>
          <a:ext cx="990600" cy="13404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107950</xdr:colOff>
      <xdr:row>18</xdr:row>
      <xdr:rowOff>996950</xdr:rowOff>
    </xdr:from>
    <xdr:to>
      <xdr:col>2</xdr:col>
      <xdr:colOff>495300</xdr:colOff>
      <xdr:row>20</xdr:row>
      <xdr:rowOff>120650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-30208" b="-30208"/>
        <a:stretch>
          <a:fillRect/>
        </a:stretch>
      </xdr:blipFill>
      <xdr:spPr>
        <a:xfrm>
          <a:off x="298450" y="15784830"/>
          <a:ext cx="1003300" cy="11976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120650</xdr:colOff>
      <xdr:row>17</xdr:row>
      <xdr:rowOff>1003299</xdr:rowOff>
    </xdr:from>
    <xdr:to>
      <xdr:col>2</xdr:col>
      <xdr:colOff>495300</xdr:colOff>
      <xdr:row>19</xdr:row>
      <xdr:rowOff>133350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t="-30208" b="-30208"/>
        <a:stretch>
          <a:fillRect/>
        </a:stretch>
      </xdr:blipFill>
      <xdr:spPr>
        <a:xfrm>
          <a:off x="311150" y="14742795"/>
          <a:ext cx="990600" cy="12534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95250</xdr:colOff>
      <xdr:row>21</xdr:row>
      <xdr:rowOff>768350</xdr:rowOff>
    </xdr:from>
    <xdr:to>
      <xdr:col>2</xdr:col>
      <xdr:colOff>501650</xdr:colOff>
      <xdr:row>22</xdr:row>
      <xdr:rowOff>1060450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30208" b="-30208"/>
        <a:stretch>
          <a:fillRect/>
        </a:stretch>
      </xdr:blipFill>
      <xdr:spPr>
        <a:xfrm>
          <a:off x="285750" y="18639790"/>
          <a:ext cx="1016000" cy="1219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127000</xdr:colOff>
      <xdr:row>12</xdr:row>
      <xdr:rowOff>787400</xdr:rowOff>
    </xdr:from>
    <xdr:to>
      <xdr:col>2</xdr:col>
      <xdr:colOff>514350</xdr:colOff>
      <xdr:row>14</xdr:row>
      <xdr:rowOff>279400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-38020" b="-38020"/>
        <a:stretch>
          <a:fillRect/>
        </a:stretch>
      </xdr:blipFill>
      <xdr:spPr>
        <a:xfrm>
          <a:off x="317500" y="9318625"/>
          <a:ext cx="984250" cy="1627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120650</xdr:colOff>
      <xdr:row>13</xdr:row>
      <xdr:rowOff>838200</xdr:rowOff>
    </xdr:from>
    <xdr:to>
      <xdr:col>2</xdr:col>
      <xdr:colOff>508000</xdr:colOff>
      <xdr:row>15</xdr:row>
      <xdr:rowOff>288925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-38020" b="-38020"/>
        <a:stretch>
          <a:fillRect/>
        </a:stretch>
      </xdr:blipFill>
      <xdr:spPr>
        <a:xfrm>
          <a:off x="311150" y="10448925"/>
          <a:ext cx="990600" cy="15481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107950</xdr:colOff>
      <xdr:row>19</xdr:row>
      <xdr:rowOff>844550</xdr:rowOff>
    </xdr:from>
    <xdr:to>
      <xdr:col>2</xdr:col>
      <xdr:colOff>482600</xdr:colOff>
      <xdr:row>21</xdr:row>
      <xdr:rowOff>127000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-38020" b="-38020"/>
        <a:stretch>
          <a:fillRect/>
        </a:stretch>
      </xdr:blipFill>
      <xdr:spPr>
        <a:xfrm>
          <a:off x="298450" y="16707485"/>
          <a:ext cx="1003300" cy="1290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238125</xdr:colOff>
      <xdr:row>1</xdr:row>
      <xdr:rowOff>104140</xdr:rowOff>
    </xdr:from>
    <xdr:to>
      <xdr:col>2</xdr:col>
      <xdr:colOff>303093</xdr:colOff>
      <xdr:row>1</xdr:row>
      <xdr:rowOff>1043305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45745"/>
          <a:ext cx="775970" cy="939165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20</xdr:row>
      <xdr:rowOff>825500</xdr:rowOff>
    </xdr:from>
    <xdr:to>
      <xdr:col>2</xdr:col>
      <xdr:colOff>501650</xdr:colOff>
      <xdr:row>22</xdr:row>
      <xdr:rowOff>177800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-38020" b="-38020"/>
        <a:stretch>
          <a:fillRect/>
        </a:stretch>
      </xdr:blipFill>
      <xdr:spPr>
        <a:xfrm>
          <a:off x="317500" y="17687290"/>
          <a:ext cx="984250" cy="1289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234950</xdr:colOff>
      <xdr:row>1</xdr:row>
      <xdr:rowOff>84455</xdr:rowOff>
    </xdr:from>
    <xdr:to>
      <xdr:col>14</xdr:col>
      <xdr:colOff>52705</xdr:colOff>
      <xdr:row>1</xdr:row>
      <xdr:rowOff>920115</xdr:rowOff>
    </xdr:to>
    <xdr:pic>
      <xdr:nvPicPr>
        <xdr:cNvPr id="3" name="Изображение 2" descr="КУАР-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76700" y="226060"/>
          <a:ext cx="875030" cy="835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7</xdr:row>
      <xdr:rowOff>93345</xdr:rowOff>
    </xdr:from>
    <xdr:to>
      <xdr:col>2</xdr:col>
      <xdr:colOff>190500</xdr:colOff>
      <xdr:row>7</xdr:row>
      <xdr:rowOff>1060450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-12337" r="-12337"/>
        <a:stretch>
          <a:fillRect/>
        </a:stretch>
      </xdr:blipFill>
      <xdr:spPr>
        <a:xfrm>
          <a:off x="285750" y="2893060"/>
          <a:ext cx="1009650" cy="9671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123825</xdr:colOff>
      <xdr:row>8</xdr:row>
      <xdr:rowOff>88900</xdr:rowOff>
    </xdr:from>
    <xdr:to>
      <xdr:col>2</xdr:col>
      <xdr:colOff>219075</xdr:colOff>
      <xdr:row>8</xdr:row>
      <xdr:rowOff>1098550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-16666" r="-16666"/>
        <a:stretch>
          <a:fillRect/>
        </a:stretch>
      </xdr:blipFill>
      <xdr:spPr>
        <a:xfrm>
          <a:off x="314325" y="3968115"/>
          <a:ext cx="100965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133350</xdr:colOff>
      <xdr:row>9</xdr:row>
      <xdr:rowOff>127000</xdr:rowOff>
    </xdr:from>
    <xdr:to>
      <xdr:col>2</xdr:col>
      <xdr:colOff>228600</xdr:colOff>
      <xdr:row>9</xdr:row>
      <xdr:rowOff>1270000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-20588" r="-20588"/>
        <a:stretch>
          <a:fillRect/>
        </a:stretch>
      </xdr:blipFill>
      <xdr:spPr>
        <a:xfrm>
          <a:off x="323850" y="5123815"/>
          <a:ext cx="1009650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</xdr:colOff>
      <xdr:row>1</xdr:row>
      <xdr:rowOff>10160</xdr:rowOff>
    </xdr:from>
    <xdr:to>
      <xdr:col>1</xdr:col>
      <xdr:colOff>846018</xdr:colOff>
      <xdr:row>1</xdr:row>
      <xdr:rowOff>949325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26060"/>
          <a:ext cx="779145" cy="939165"/>
        </a:xfrm>
        <a:prstGeom prst="rect">
          <a:avLst/>
        </a:prstGeom>
      </xdr:spPr>
    </xdr:pic>
    <xdr:clientData/>
  </xdr:twoCellAnchor>
  <xdr:twoCellAnchor editAs="oneCell">
    <xdr:from>
      <xdr:col>1</xdr:col>
      <xdr:colOff>133985</xdr:colOff>
      <xdr:row>10</xdr:row>
      <xdr:rowOff>311150</xdr:rowOff>
    </xdr:from>
    <xdr:to>
      <xdr:col>2</xdr:col>
      <xdr:colOff>124460</xdr:colOff>
      <xdr:row>10</xdr:row>
      <xdr:rowOff>1228725</xdr:rowOff>
    </xdr:to>
    <xdr:pic>
      <xdr:nvPicPr>
        <xdr:cNvPr id="78" name="图片 8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4485" y="6654165"/>
          <a:ext cx="904875" cy="917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142240</xdr:colOff>
      <xdr:row>11</xdr:row>
      <xdr:rowOff>273050</xdr:rowOff>
    </xdr:from>
    <xdr:to>
      <xdr:col>2</xdr:col>
      <xdr:colOff>142240</xdr:colOff>
      <xdr:row>11</xdr:row>
      <xdr:rowOff>1297305</xdr:rowOff>
    </xdr:to>
    <xdr:pic>
      <xdr:nvPicPr>
        <xdr:cNvPr id="79" name="图片 9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2740" y="8292465"/>
          <a:ext cx="914400" cy="1024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12</xdr:row>
      <xdr:rowOff>307975</xdr:rowOff>
    </xdr:from>
    <xdr:to>
      <xdr:col>2</xdr:col>
      <xdr:colOff>135890</xdr:colOff>
      <xdr:row>12</xdr:row>
      <xdr:rowOff>1258570</xdr:rowOff>
    </xdr:to>
    <xdr:pic>
      <xdr:nvPicPr>
        <xdr:cNvPr id="80" name="图片 11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10346690"/>
          <a:ext cx="907415" cy="95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134620</xdr:colOff>
      <xdr:row>13</xdr:row>
      <xdr:rowOff>329565</xdr:rowOff>
    </xdr:from>
    <xdr:to>
      <xdr:col>2</xdr:col>
      <xdr:colOff>127635</xdr:colOff>
      <xdr:row>13</xdr:row>
      <xdr:rowOff>1281430</xdr:rowOff>
    </xdr:to>
    <xdr:pic>
      <xdr:nvPicPr>
        <xdr:cNvPr id="81" name="图片 12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5120" y="11981180"/>
          <a:ext cx="907415" cy="951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75565</xdr:colOff>
      <xdr:row>14</xdr:row>
      <xdr:rowOff>276225</xdr:rowOff>
    </xdr:from>
    <xdr:to>
      <xdr:col>2</xdr:col>
      <xdr:colOff>139065</xdr:colOff>
      <xdr:row>14</xdr:row>
      <xdr:rowOff>1220470</xdr:rowOff>
    </xdr:to>
    <xdr:pic>
      <xdr:nvPicPr>
        <xdr:cNvPr id="82" name="图片 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065" y="13515340"/>
          <a:ext cx="977900" cy="944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15</xdr:row>
      <xdr:rowOff>111125</xdr:rowOff>
    </xdr:from>
    <xdr:to>
      <xdr:col>2</xdr:col>
      <xdr:colOff>169545</xdr:colOff>
      <xdr:row>15</xdr:row>
      <xdr:rowOff>1058545</xdr:rowOff>
    </xdr:to>
    <xdr:pic>
      <xdr:nvPicPr>
        <xdr:cNvPr id="83" name="图片 3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1940" y="14950440"/>
          <a:ext cx="992505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110490</xdr:colOff>
      <xdr:row>16</xdr:row>
      <xdr:rowOff>222885</xdr:rowOff>
    </xdr:from>
    <xdr:to>
      <xdr:col>2</xdr:col>
      <xdr:colOff>139065</xdr:colOff>
      <xdr:row>16</xdr:row>
      <xdr:rowOff>1260475</xdr:rowOff>
    </xdr:to>
    <xdr:pic>
      <xdr:nvPicPr>
        <xdr:cNvPr id="84" name="图片 5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0990" y="16243300"/>
          <a:ext cx="942975" cy="1037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</xdr:colOff>
      <xdr:row>17</xdr:row>
      <xdr:rowOff>203200</xdr:rowOff>
    </xdr:from>
    <xdr:to>
      <xdr:col>2</xdr:col>
      <xdr:colOff>149860</xdr:colOff>
      <xdr:row>17</xdr:row>
      <xdr:rowOff>1227455</xdr:rowOff>
    </xdr:to>
    <xdr:pic>
      <xdr:nvPicPr>
        <xdr:cNvPr id="85" name="图片 8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3370" y="17823815"/>
          <a:ext cx="961390" cy="1024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118110</xdr:colOff>
      <xdr:row>18</xdr:row>
      <xdr:rowOff>226060</xdr:rowOff>
    </xdr:from>
    <xdr:to>
      <xdr:col>2</xdr:col>
      <xdr:colOff>180975</xdr:colOff>
      <xdr:row>18</xdr:row>
      <xdr:rowOff>1194435</xdr:rowOff>
    </xdr:to>
    <xdr:pic>
      <xdr:nvPicPr>
        <xdr:cNvPr id="86" name="图片 1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8610" y="19408775"/>
          <a:ext cx="977265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101600</xdr:colOff>
      <xdr:row>19</xdr:row>
      <xdr:rowOff>184150</xdr:rowOff>
    </xdr:from>
    <xdr:to>
      <xdr:col>2</xdr:col>
      <xdr:colOff>139700</xdr:colOff>
      <xdr:row>19</xdr:row>
      <xdr:rowOff>1162050</xdr:rowOff>
    </xdr:to>
    <xdr:pic>
      <xdr:nvPicPr>
        <xdr:cNvPr id="87" name="图片 3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2100" y="20865465"/>
          <a:ext cx="95250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103505</xdr:colOff>
      <xdr:row>20</xdr:row>
      <xdr:rowOff>177165</xdr:rowOff>
    </xdr:from>
    <xdr:to>
      <xdr:col>2</xdr:col>
      <xdr:colOff>146050</xdr:colOff>
      <xdr:row>20</xdr:row>
      <xdr:rowOff>1152525</xdr:rowOff>
    </xdr:to>
    <xdr:pic>
      <xdr:nvPicPr>
        <xdr:cNvPr id="88" name="图片 4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4005" y="22420580"/>
          <a:ext cx="956945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93980</xdr:colOff>
      <xdr:row>21</xdr:row>
      <xdr:rowOff>279400</xdr:rowOff>
    </xdr:from>
    <xdr:to>
      <xdr:col>2</xdr:col>
      <xdr:colOff>107950</xdr:colOff>
      <xdr:row>21</xdr:row>
      <xdr:rowOff>1217930</xdr:rowOff>
    </xdr:to>
    <xdr:pic>
      <xdr:nvPicPr>
        <xdr:cNvPr id="89" name="图片 5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4480" y="24148415"/>
          <a:ext cx="928370" cy="93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100330</xdr:colOff>
      <xdr:row>22</xdr:row>
      <xdr:rowOff>183515</xdr:rowOff>
    </xdr:from>
    <xdr:to>
      <xdr:col>2</xdr:col>
      <xdr:colOff>167005</xdr:colOff>
      <xdr:row>22</xdr:row>
      <xdr:rowOff>1160145</xdr:rowOff>
    </xdr:to>
    <xdr:pic>
      <xdr:nvPicPr>
        <xdr:cNvPr id="90" name="图片 1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0830" y="25741630"/>
          <a:ext cx="981075" cy="976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107950</xdr:colOff>
      <xdr:row>23</xdr:row>
      <xdr:rowOff>247650</xdr:rowOff>
    </xdr:from>
    <xdr:to>
      <xdr:col>2</xdr:col>
      <xdr:colOff>135541</xdr:colOff>
      <xdr:row>23</xdr:row>
      <xdr:rowOff>1201964</xdr:rowOff>
    </xdr:to>
    <xdr:pic>
      <xdr:nvPicPr>
        <xdr:cNvPr id="91" name="图片 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8450" y="27291665"/>
          <a:ext cx="941705" cy="953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132715</xdr:colOff>
      <xdr:row>24</xdr:row>
      <xdr:rowOff>270510</xdr:rowOff>
    </xdr:from>
    <xdr:to>
      <xdr:col>2</xdr:col>
      <xdr:colOff>177165</xdr:colOff>
      <xdr:row>24</xdr:row>
      <xdr:rowOff>1177925</xdr:rowOff>
    </xdr:to>
    <xdr:pic>
      <xdr:nvPicPr>
        <xdr:cNvPr id="92" name="图片 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3215" y="28952825"/>
          <a:ext cx="958850" cy="907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104140</xdr:colOff>
      <xdr:row>25</xdr:row>
      <xdr:rowOff>282575</xdr:rowOff>
    </xdr:from>
    <xdr:to>
      <xdr:col>2</xdr:col>
      <xdr:colOff>143510</xdr:colOff>
      <xdr:row>25</xdr:row>
      <xdr:rowOff>1203960</xdr:rowOff>
    </xdr:to>
    <xdr:pic>
      <xdr:nvPicPr>
        <xdr:cNvPr id="93" name="图片 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4640" y="30565090"/>
          <a:ext cx="953770" cy="921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147320</xdr:colOff>
      <xdr:row>26</xdr:row>
      <xdr:rowOff>163195</xdr:rowOff>
    </xdr:from>
    <xdr:to>
      <xdr:col>2</xdr:col>
      <xdr:colOff>75656</xdr:colOff>
      <xdr:row>26</xdr:row>
      <xdr:rowOff>1382395</xdr:rowOff>
    </xdr:to>
    <xdr:pic>
      <xdr:nvPicPr>
        <xdr:cNvPr id="94" name="图片 1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7820" y="32084010"/>
          <a:ext cx="84264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130175</xdr:colOff>
      <xdr:row>27</xdr:row>
      <xdr:rowOff>192405</xdr:rowOff>
    </xdr:from>
    <xdr:to>
      <xdr:col>2</xdr:col>
      <xdr:colOff>115661</xdr:colOff>
      <xdr:row>27</xdr:row>
      <xdr:rowOff>1278255</xdr:rowOff>
    </xdr:to>
    <xdr:pic>
      <xdr:nvPicPr>
        <xdr:cNvPr id="95" name="图片 3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0675" y="33751520"/>
          <a:ext cx="89979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65405</xdr:colOff>
      <xdr:row>28</xdr:row>
      <xdr:rowOff>172720</xdr:rowOff>
    </xdr:from>
    <xdr:to>
      <xdr:col>2</xdr:col>
      <xdr:colOff>133441</xdr:colOff>
      <xdr:row>28</xdr:row>
      <xdr:rowOff>1277620</xdr:rowOff>
    </xdr:to>
    <xdr:pic>
      <xdr:nvPicPr>
        <xdr:cNvPr id="96" name="图片 4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5905" y="35370135"/>
          <a:ext cx="98234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</xdr:colOff>
      <xdr:row>29</xdr:row>
      <xdr:rowOff>241300</xdr:rowOff>
    </xdr:from>
    <xdr:to>
      <xdr:col>2</xdr:col>
      <xdr:colOff>158206</xdr:colOff>
      <xdr:row>29</xdr:row>
      <xdr:rowOff>1327150</xdr:rowOff>
    </xdr:to>
    <xdr:pic>
      <xdr:nvPicPr>
        <xdr:cNvPr id="97" name="图片 5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3370" y="37038915"/>
          <a:ext cx="96964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30</xdr:row>
      <xdr:rowOff>215900</xdr:rowOff>
    </xdr:from>
    <xdr:to>
      <xdr:col>2</xdr:col>
      <xdr:colOff>174534</xdr:colOff>
      <xdr:row>30</xdr:row>
      <xdr:rowOff>1320800</xdr:rowOff>
    </xdr:to>
    <xdr:pic>
      <xdr:nvPicPr>
        <xdr:cNvPr id="98" name="图片 2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320" y="38664515"/>
          <a:ext cx="100457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123190</xdr:colOff>
      <xdr:row>31</xdr:row>
      <xdr:rowOff>252095</xdr:rowOff>
    </xdr:from>
    <xdr:to>
      <xdr:col>2</xdr:col>
      <xdr:colOff>178435</xdr:colOff>
      <xdr:row>31</xdr:row>
      <xdr:rowOff>1416050</xdr:rowOff>
    </xdr:to>
    <xdr:pic>
      <xdr:nvPicPr>
        <xdr:cNvPr id="99" name="图片 3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3690" y="40326310"/>
          <a:ext cx="969645" cy="1163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183243</xdr:colOff>
      <xdr:row>32</xdr:row>
      <xdr:rowOff>73478</xdr:rowOff>
    </xdr:from>
    <xdr:to>
      <xdr:col>2</xdr:col>
      <xdr:colOff>168729</xdr:colOff>
      <xdr:row>32</xdr:row>
      <xdr:rowOff>1197428</xdr:rowOff>
    </xdr:to>
    <xdr:pic>
      <xdr:nvPicPr>
        <xdr:cNvPr id="100" name="图片 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" y="41899840"/>
          <a:ext cx="89979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267970</xdr:colOff>
      <xdr:row>33</xdr:row>
      <xdr:rowOff>255270</xdr:rowOff>
    </xdr:from>
    <xdr:to>
      <xdr:col>2</xdr:col>
      <xdr:colOff>69306</xdr:colOff>
      <xdr:row>33</xdr:row>
      <xdr:rowOff>1468120</xdr:rowOff>
    </xdr:to>
    <xdr:pic>
      <xdr:nvPicPr>
        <xdr:cNvPr id="101" name="图片 2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470" y="43987085"/>
          <a:ext cx="715645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212090</xdr:colOff>
      <xdr:row>34</xdr:row>
      <xdr:rowOff>300355</xdr:rowOff>
    </xdr:from>
    <xdr:to>
      <xdr:col>2</xdr:col>
      <xdr:colOff>108676</xdr:colOff>
      <xdr:row>34</xdr:row>
      <xdr:rowOff>1367155</xdr:rowOff>
    </xdr:to>
    <xdr:pic>
      <xdr:nvPicPr>
        <xdr:cNvPr id="102" name="图片 3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2590" y="45899070"/>
          <a:ext cx="81089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194310</xdr:colOff>
      <xdr:row>35</xdr:row>
      <xdr:rowOff>318770</xdr:rowOff>
    </xdr:from>
    <xdr:to>
      <xdr:col>2</xdr:col>
      <xdr:colOff>122646</xdr:colOff>
      <xdr:row>35</xdr:row>
      <xdr:rowOff>1449070</xdr:rowOff>
    </xdr:to>
    <xdr:pic>
      <xdr:nvPicPr>
        <xdr:cNvPr id="103" name="图片 4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4810" y="47847885"/>
          <a:ext cx="842645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</xdr:colOff>
      <xdr:row>36</xdr:row>
      <xdr:rowOff>329565</xdr:rowOff>
    </xdr:from>
    <xdr:to>
      <xdr:col>2</xdr:col>
      <xdr:colOff>180431</xdr:colOff>
      <xdr:row>36</xdr:row>
      <xdr:rowOff>1510665</xdr:rowOff>
    </xdr:to>
    <xdr:pic>
      <xdr:nvPicPr>
        <xdr:cNvPr id="104" name="图片 1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3845" y="49725580"/>
          <a:ext cx="10013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121920</xdr:colOff>
      <xdr:row>37</xdr:row>
      <xdr:rowOff>339725</xdr:rowOff>
    </xdr:from>
    <xdr:to>
      <xdr:col>2</xdr:col>
      <xdr:colOff>161381</xdr:colOff>
      <xdr:row>37</xdr:row>
      <xdr:rowOff>1558925</xdr:rowOff>
    </xdr:to>
    <xdr:pic>
      <xdr:nvPicPr>
        <xdr:cNvPr id="105" name="图片 1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420" y="51882040"/>
          <a:ext cx="95377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84455</xdr:colOff>
      <xdr:row>38</xdr:row>
      <xdr:rowOff>317500</xdr:rowOff>
    </xdr:from>
    <xdr:to>
      <xdr:col>2</xdr:col>
      <xdr:colOff>132987</xdr:colOff>
      <xdr:row>38</xdr:row>
      <xdr:rowOff>1371600</xdr:rowOff>
    </xdr:to>
    <xdr:pic>
      <xdr:nvPicPr>
        <xdr:cNvPr id="106" name="图片 2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955" y="53612415"/>
          <a:ext cx="96266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151130</xdr:colOff>
      <xdr:row>39</xdr:row>
      <xdr:rowOff>393065</xdr:rowOff>
    </xdr:from>
    <xdr:to>
      <xdr:col>2</xdr:col>
      <xdr:colOff>199662</xdr:colOff>
      <xdr:row>39</xdr:row>
      <xdr:rowOff>1409065</xdr:rowOff>
    </xdr:to>
    <xdr:pic>
      <xdr:nvPicPr>
        <xdr:cNvPr id="107" name="图片 3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630" y="55554880"/>
          <a:ext cx="96266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173990</xdr:colOff>
      <xdr:row>40</xdr:row>
      <xdr:rowOff>92075</xdr:rowOff>
    </xdr:from>
    <xdr:to>
      <xdr:col>2</xdr:col>
      <xdr:colOff>104594</xdr:colOff>
      <xdr:row>40</xdr:row>
      <xdr:rowOff>1460953</xdr:rowOff>
    </xdr:to>
    <xdr:pic>
      <xdr:nvPicPr>
        <xdr:cNvPr id="108" name="图片 44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490" y="57158890"/>
          <a:ext cx="844550" cy="136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166370</xdr:colOff>
      <xdr:row>41</xdr:row>
      <xdr:rowOff>146685</xdr:rowOff>
    </xdr:from>
    <xdr:to>
      <xdr:col>2</xdr:col>
      <xdr:colOff>133260</xdr:colOff>
      <xdr:row>41</xdr:row>
      <xdr:rowOff>1442085</xdr:rowOff>
    </xdr:to>
    <xdr:pic>
      <xdr:nvPicPr>
        <xdr:cNvPr id="109" name="图片 9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870" y="58801000"/>
          <a:ext cx="8807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222250</xdr:colOff>
      <xdr:row>42</xdr:row>
      <xdr:rowOff>102507</xdr:rowOff>
    </xdr:from>
    <xdr:to>
      <xdr:col>2</xdr:col>
      <xdr:colOff>118836</xdr:colOff>
      <xdr:row>42</xdr:row>
      <xdr:rowOff>1315357</xdr:rowOff>
    </xdr:to>
    <xdr:pic>
      <xdr:nvPicPr>
        <xdr:cNvPr id="113" name="图片 2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750" y="60610750"/>
          <a:ext cx="810895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248557</xdr:colOff>
      <xdr:row>43</xdr:row>
      <xdr:rowOff>97064</xdr:rowOff>
    </xdr:from>
    <xdr:to>
      <xdr:col>2</xdr:col>
      <xdr:colOff>151493</xdr:colOff>
      <xdr:row>43</xdr:row>
      <xdr:rowOff>1309914</xdr:rowOff>
    </xdr:to>
    <xdr:pic>
      <xdr:nvPicPr>
        <xdr:cNvPr id="114" name="图片 3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785" y="62116335"/>
          <a:ext cx="817245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462642</xdr:colOff>
      <xdr:row>44</xdr:row>
      <xdr:rowOff>127000</xdr:rowOff>
    </xdr:from>
    <xdr:to>
      <xdr:col>2</xdr:col>
      <xdr:colOff>54428</xdr:colOff>
      <xdr:row>44</xdr:row>
      <xdr:rowOff>1289050</xdr:rowOff>
    </xdr:to>
    <xdr:pic>
      <xdr:nvPicPr>
        <xdr:cNvPr id="115" name="图片 10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780" y="63594615"/>
          <a:ext cx="50609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417286</xdr:colOff>
      <xdr:row>45</xdr:row>
      <xdr:rowOff>108857</xdr:rowOff>
    </xdr:from>
    <xdr:to>
      <xdr:col>2</xdr:col>
      <xdr:colOff>193222</xdr:colOff>
      <xdr:row>45</xdr:row>
      <xdr:rowOff>1258207</xdr:rowOff>
    </xdr:to>
    <xdr:pic>
      <xdr:nvPicPr>
        <xdr:cNvPr id="116" name="图片 11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7695" y="65062100"/>
          <a:ext cx="690245" cy="11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417286</xdr:colOff>
      <xdr:row>46</xdr:row>
      <xdr:rowOff>108857</xdr:rowOff>
    </xdr:from>
    <xdr:ext cx="692150" cy="1149350"/>
    <xdr:pic>
      <xdr:nvPicPr>
        <xdr:cNvPr id="117" name="图片 11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7695" y="66509900"/>
          <a:ext cx="692150" cy="114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104775</xdr:colOff>
      <xdr:row>1</xdr:row>
      <xdr:rowOff>158750</xdr:rowOff>
    </xdr:from>
    <xdr:to>
      <xdr:col>11</xdr:col>
      <xdr:colOff>278130</xdr:colOff>
      <xdr:row>1</xdr:row>
      <xdr:rowOff>994410</xdr:rowOff>
    </xdr:to>
    <xdr:pic>
      <xdr:nvPicPr>
        <xdr:cNvPr id="2" name="Изображение 1" descr="КУАР-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117850" y="374650"/>
          <a:ext cx="875030" cy="835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ugla.shop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ugla.shop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ugla.shop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ugla.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workbookViewId="0">
      <selection activeCell="E1" sqref="E1"/>
    </sheetView>
  </sheetViews>
  <sheetFormatPr defaultColWidth="11" defaultRowHeight="13"/>
  <cols>
    <col min="1" max="1" width="46.44140625" style="82" customWidth="1"/>
    <col min="2" max="2" width="19.5546875" style="82" customWidth="1"/>
    <col min="3" max="3" width="16.77734375" style="82" customWidth="1"/>
    <col min="4" max="4" width="22.6640625" style="82" customWidth="1"/>
    <col min="5" max="5" width="12.6640625" style="82" customWidth="1"/>
    <col min="6" max="6" width="14.6640625" style="82" customWidth="1"/>
    <col min="7" max="7" width="13.6640625" style="82" customWidth="1"/>
    <col min="8" max="8" width="15.33203125" style="82" customWidth="1"/>
    <col min="9" max="16384" width="11" style="82"/>
  </cols>
  <sheetData>
    <row r="1" spans="1:4">
      <c r="A1" s="83" t="s">
        <v>0</v>
      </c>
      <c r="B1" s="84"/>
    </row>
    <row r="2" spans="1:4" ht="18">
      <c r="A2" s="110" t="s">
        <v>1</v>
      </c>
      <c r="B2" s="111"/>
      <c r="C2" s="111"/>
      <c r="D2" s="111"/>
    </row>
    <row r="3" spans="1:4" ht="18">
      <c r="A3" s="85"/>
      <c r="B3" s="112" t="s">
        <v>2</v>
      </c>
      <c r="C3" s="112"/>
      <c r="D3" s="112"/>
    </row>
    <row r="4" spans="1:4" ht="36">
      <c r="A4" s="86" t="s">
        <v>3</v>
      </c>
      <c r="B4" s="136" t="s">
        <v>4</v>
      </c>
      <c r="C4" s="137"/>
      <c r="D4" s="137"/>
    </row>
    <row r="5" spans="1:4" ht="18">
      <c r="A5" s="86"/>
      <c r="B5" s="137"/>
      <c r="C5" s="137"/>
      <c r="D5" s="137"/>
    </row>
    <row r="6" spans="1:4" ht="36">
      <c r="A6" s="87" t="s">
        <v>5</v>
      </c>
      <c r="B6" s="113" t="s">
        <v>6</v>
      </c>
      <c r="C6" s="114"/>
      <c r="D6" s="115"/>
    </row>
    <row r="7" spans="1:4" ht="18">
      <c r="A7" s="88" t="s">
        <v>7</v>
      </c>
      <c r="B7" s="116">
        <v>0</v>
      </c>
      <c r="C7" s="117"/>
      <c r="D7" s="118"/>
    </row>
    <row r="8" spans="1:4" ht="18">
      <c r="A8" s="89" t="s">
        <v>8</v>
      </c>
      <c r="B8" s="116">
        <v>-0.03</v>
      </c>
      <c r="C8" s="117"/>
      <c r="D8" s="118"/>
    </row>
    <row r="9" spans="1:4" ht="18">
      <c r="A9" s="89" t="s">
        <v>9</v>
      </c>
      <c r="B9" s="116">
        <v>-0.05</v>
      </c>
      <c r="C9" s="117"/>
      <c r="D9" s="118"/>
    </row>
    <row r="10" spans="1:4" ht="18">
      <c r="A10" s="89" t="s">
        <v>10</v>
      </c>
      <c r="B10" s="116">
        <v>-7.0000000000000007E-2</v>
      </c>
      <c r="C10" s="117"/>
      <c r="D10" s="118"/>
    </row>
    <row r="11" spans="1:4" ht="18">
      <c r="A11" s="89" t="s">
        <v>11</v>
      </c>
      <c r="B11" s="116">
        <v>-0.09</v>
      </c>
      <c r="C11" s="117"/>
      <c r="D11" s="118"/>
    </row>
    <row r="12" spans="1:4" ht="18">
      <c r="A12" s="89" t="s">
        <v>12</v>
      </c>
      <c r="B12" s="116">
        <v>-0.11</v>
      </c>
      <c r="C12" s="117"/>
      <c r="D12" s="118"/>
    </row>
    <row r="13" spans="1:4" ht="18">
      <c r="A13" s="89" t="s">
        <v>13</v>
      </c>
      <c r="B13" s="116">
        <v>-0.13</v>
      </c>
      <c r="C13" s="117"/>
      <c r="D13" s="118"/>
    </row>
    <row r="14" spans="1:4" ht="18">
      <c r="A14" s="90" t="s">
        <v>14</v>
      </c>
      <c r="B14" s="116">
        <v>-0.15</v>
      </c>
      <c r="C14" s="119"/>
      <c r="D14" s="118"/>
    </row>
    <row r="15" spans="1:4" ht="18">
      <c r="A15" s="91" t="s">
        <v>15</v>
      </c>
      <c r="B15" s="116">
        <v>-0.18</v>
      </c>
      <c r="C15" s="117"/>
      <c r="D15" s="118"/>
    </row>
    <row r="16" spans="1:4">
      <c r="A16" s="92"/>
      <c r="B16" s="92"/>
      <c r="C16" s="92"/>
      <c r="D16" s="92"/>
    </row>
    <row r="17" spans="1:10" ht="18.5">
      <c r="A17" s="120" t="s">
        <v>16</v>
      </c>
      <c r="B17" s="120"/>
      <c r="C17" s="92"/>
      <c r="D17" s="92"/>
      <c r="G17" s="93"/>
    </row>
    <row r="18" spans="1:10">
      <c r="A18" s="94" t="s">
        <v>17</v>
      </c>
      <c r="B18" s="94" t="s">
        <v>18</v>
      </c>
      <c r="C18" s="92"/>
      <c r="D18" s="92"/>
    </row>
    <row r="19" spans="1:10">
      <c r="A19" s="94" t="s">
        <v>19</v>
      </c>
      <c r="B19" s="94" t="s">
        <v>20</v>
      </c>
      <c r="C19" s="92" t="s">
        <v>21</v>
      </c>
      <c r="D19" s="92"/>
    </row>
    <row r="20" spans="1:10">
      <c r="A20" s="82" t="s">
        <v>22</v>
      </c>
      <c r="B20" s="82" t="s">
        <v>23</v>
      </c>
    </row>
    <row r="21" spans="1:10" s="81" customFormat="1" ht="15.5">
      <c r="A21" s="95" t="s">
        <v>24</v>
      </c>
      <c r="B21" s="96" t="s">
        <v>25</v>
      </c>
      <c r="C21" s="96"/>
      <c r="D21" s="96"/>
      <c r="I21" s="108"/>
    </row>
    <row r="22" spans="1:10">
      <c r="A22" s="82" t="s">
        <v>26</v>
      </c>
    </row>
    <row r="24" spans="1:10" customFormat="1" ht="18">
      <c r="A24" s="121" t="s">
        <v>27</v>
      </c>
      <c r="B24" s="121"/>
      <c r="C24" s="121"/>
      <c r="D24" s="121"/>
      <c r="E24" s="121"/>
      <c r="F24" s="121"/>
      <c r="G24" s="121"/>
      <c r="H24" s="122"/>
      <c r="I24" s="135"/>
      <c r="J24" s="135"/>
    </row>
    <row r="25" spans="1:10" customFormat="1" ht="26">
      <c r="A25" s="97" t="s">
        <v>28</v>
      </c>
      <c r="B25" s="98" t="s">
        <v>29</v>
      </c>
      <c r="C25" s="98" t="s">
        <v>30</v>
      </c>
      <c r="D25" s="99" t="s">
        <v>29</v>
      </c>
      <c r="E25" s="99" t="s">
        <v>30</v>
      </c>
      <c r="F25" s="100" t="s">
        <v>29</v>
      </c>
      <c r="G25" s="100" t="s">
        <v>30</v>
      </c>
      <c r="H25" s="101" t="s">
        <v>31</v>
      </c>
      <c r="I25" s="135"/>
      <c r="J25" s="135"/>
    </row>
    <row r="26" spans="1:10" customFormat="1" ht="18">
      <c r="A26" s="109" t="s">
        <v>32</v>
      </c>
      <c r="B26" s="102">
        <v>0.5</v>
      </c>
      <c r="C26" s="102">
        <v>0.5</v>
      </c>
      <c r="D26" s="103">
        <v>0.3</v>
      </c>
      <c r="E26" s="103">
        <v>0.7</v>
      </c>
      <c r="F26" s="104">
        <v>0.3</v>
      </c>
      <c r="G26" s="104">
        <v>0.4</v>
      </c>
      <c r="H26" s="105">
        <v>0.3</v>
      </c>
      <c r="I26" s="107"/>
      <c r="J26" s="107"/>
    </row>
    <row r="27" spans="1:10" customFormat="1" ht="18">
      <c r="A27" s="97" t="s">
        <v>12</v>
      </c>
      <c r="B27" s="123">
        <v>0.18</v>
      </c>
      <c r="C27" s="124"/>
      <c r="D27" s="125">
        <v>0.14000000000000001</v>
      </c>
      <c r="E27" s="126"/>
      <c r="F27" s="127">
        <v>0.13</v>
      </c>
      <c r="G27" s="128"/>
      <c r="H27" s="128"/>
      <c r="I27" s="107"/>
      <c r="J27" s="107"/>
    </row>
    <row r="28" spans="1:10" customFormat="1" ht="18">
      <c r="A28" s="97" t="s">
        <v>13</v>
      </c>
      <c r="B28" s="123">
        <v>0.25</v>
      </c>
      <c r="C28" s="124"/>
      <c r="D28" s="125">
        <v>0.19</v>
      </c>
      <c r="E28" s="126"/>
      <c r="F28" s="127">
        <v>0.17</v>
      </c>
      <c r="G28" s="128"/>
      <c r="H28" s="128"/>
      <c r="I28" s="107"/>
      <c r="J28" s="107"/>
    </row>
    <row r="29" spans="1:10" customFormat="1" ht="18">
      <c r="A29" s="97" t="s">
        <v>33</v>
      </c>
      <c r="B29" s="123">
        <v>0.28000000000000003</v>
      </c>
      <c r="C29" s="124"/>
      <c r="D29" s="125">
        <v>0.22</v>
      </c>
      <c r="E29" s="126"/>
      <c r="F29" s="127">
        <v>0.19</v>
      </c>
      <c r="G29" s="128"/>
      <c r="H29" s="128"/>
      <c r="I29" s="107"/>
      <c r="J29" s="107"/>
    </row>
    <row r="30" spans="1:10" customFormat="1" ht="18">
      <c r="A30" s="97" t="s">
        <v>34</v>
      </c>
      <c r="B30" s="123">
        <v>0.3</v>
      </c>
      <c r="C30" s="124"/>
      <c r="D30" s="125">
        <v>0.24</v>
      </c>
      <c r="E30" s="126"/>
      <c r="F30" s="127">
        <v>0.21</v>
      </c>
      <c r="G30" s="128"/>
      <c r="H30" s="128"/>
      <c r="I30" s="107"/>
      <c r="J30" s="107"/>
    </row>
    <row r="31" spans="1:10" customFormat="1" ht="18">
      <c r="A31" s="97" t="s">
        <v>35</v>
      </c>
      <c r="B31" s="123">
        <v>0.31</v>
      </c>
      <c r="C31" s="124"/>
      <c r="D31" s="125">
        <v>0.26</v>
      </c>
      <c r="E31" s="126"/>
      <c r="F31" s="127">
        <v>0.23</v>
      </c>
      <c r="G31" s="128"/>
      <c r="H31" s="128"/>
      <c r="I31" s="107"/>
      <c r="J31" s="107"/>
    </row>
    <row r="32" spans="1:10" customFormat="1" ht="18">
      <c r="A32" s="97" t="s">
        <v>36</v>
      </c>
      <c r="B32" s="123">
        <v>0.33</v>
      </c>
      <c r="C32" s="124"/>
      <c r="D32" s="125">
        <v>0.28000000000000003</v>
      </c>
      <c r="E32" s="126"/>
      <c r="F32" s="127">
        <v>0.25</v>
      </c>
      <c r="G32" s="128"/>
      <c r="H32" s="128"/>
      <c r="I32" s="107"/>
      <c r="J32" s="107"/>
    </row>
    <row r="33" spans="1:10" customFormat="1" ht="18">
      <c r="A33" s="53"/>
      <c r="B33" s="129" t="s">
        <v>37</v>
      </c>
      <c r="C33" s="130"/>
      <c r="D33" s="131" t="s">
        <v>38</v>
      </c>
      <c r="E33" s="132"/>
      <c r="F33" s="133" t="s">
        <v>39</v>
      </c>
      <c r="G33" s="134"/>
      <c r="H33" s="134"/>
      <c r="I33" s="107"/>
      <c r="J33" s="107"/>
    </row>
    <row r="34" spans="1:10" customFormat="1" ht="10">
      <c r="A34" s="106"/>
      <c r="B34" s="107"/>
      <c r="C34" s="107"/>
      <c r="D34" s="107"/>
      <c r="E34" s="107"/>
      <c r="F34" s="107"/>
      <c r="G34" s="107"/>
      <c r="H34" s="107"/>
      <c r="I34" s="107"/>
      <c r="J34" s="107"/>
    </row>
  </sheetData>
  <mergeCells count="37">
    <mergeCell ref="I24:J25"/>
    <mergeCell ref="B4:D5"/>
    <mergeCell ref="B32:C32"/>
    <mergeCell ref="D32:E32"/>
    <mergeCell ref="F32:H32"/>
    <mergeCell ref="B33:C33"/>
    <mergeCell ref="D33:E33"/>
    <mergeCell ref="F33:H33"/>
    <mergeCell ref="B30:C30"/>
    <mergeCell ref="D30:E30"/>
    <mergeCell ref="F30:H30"/>
    <mergeCell ref="B31:C31"/>
    <mergeCell ref="D31:E31"/>
    <mergeCell ref="F31:H31"/>
    <mergeCell ref="B28:C28"/>
    <mergeCell ref="D28:E28"/>
    <mergeCell ref="F28:H28"/>
    <mergeCell ref="B29:C29"/>
    <mergeCell ref="D29:E29"/>
    <mergeCell ref="F29:H29"/>
    <mergeCell ref="B14:D14"/>
    <mergeCell ref="B15:D15"/>
    <mergeCell ref="A17:B17"/>
    <mergeCell ref="A24:H24"/>
    <mergeCell ref="B27:C27"/>
    <mergeCell ref="D27:E27"/>
    <mergeCell ref="F27:H27"/>
    <mergeCell ref="B9:D9"/>
    <mergeCell ref="B10:D10"/>
    <mergeCell ref="B11:D11"/>
    <mergeCell ref="B12:D12"/>
    <mergeCell ref="B13:D13"/>
    <mergeCell ref="A2:D2"/>
    <mergeCell ref="B3:D3"/>
    <mergeCell ref="B6:D6"/>
    <mergeCell ref="B7:D7"/>
    <mergeCell ref="B8:D8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"/>
  <sheetViews>
    <sheetView tabSelected="1" topLeftCell="A3" workbookViewId="0">
      <selection activeCell="Z8" sqref="Z8"/>
    </sheetView>
  </sheetViews>
  <sheetFormatPr defaultColWidth="10.44140625" defaultRowHeight="11.5" customHeight="1"/>
  <cols>
    <col min="1" max="2" width="10.44140625" style="1"/>
    <col min="3" max="3" width="10.109375" style="1" customWidth="1"/>
    <col min="4" max="4" width="3.5546875" style="1" hidden="1" customWidth="1"/>
    <col min="5" max="5" width="3.44140625" style="1" hidden="1" customWidth="1"/>
    <col min="6" max="6" width="3.44140625" style="1" customWidth="1"/>
    <col min="7" max="7" width="4.44140625" style="1" customWidth="1"/>
    <col min="8" max="8" width="7" style="1" customWidth="1"/>
    <col min="9" max="9" width="13" style="1" customWidth="1"/>
    <col min="10" max="10" width="9.6640625" style="1" customWidth="1"/>
    <col min="11" max="11" width="9.33203125" style="1" customWidth="1"/>
    <col min="12" max="12" width="4.77734375" style="1" customWidth="1"/>
    <col min="13" max="13" width="4" style="1" customWidth="1"/>
    <col min="14" max="14" width="9" style="55" customWidth="1"/>
    <col min="15" max="15" width="10.109375" style="1" customWidth="1"/>
    <col min="16" max="16" width="12.6640625" style="1" customWidth="1"/>
    <col min="17" max="17" width="6.33203125" style="1" customWidth="1"/>
    <col min="18" max="18" width="6.6640625" style="3" customWidth="1"/>
    <col min="19" max="19" width="7" style="3" customWidth="1"/>
    <col min="20" max="20" width="5.44140625" style="3" customWidth="1"/>
    <col min="21" max="21" width="5.44140625" style="4" customWidth="1"/>
    <col min="22" max="22" width="9.77734375" style="5" customWidth="1"/>
    <col min="23" max="23" width="5" style="6" customWidth="1"/>
  </cols>
  <sheetData>
    <row r="1" spans="1:23" ht="11.15" customHeight="1"/>
    <row r="2" spans="1:23" ht="79" customHeight="1">
      <c r="B2" s="53"/>
      <c r="C2" s="138" t="s">
        <v>40</v>
      </c>
      <c r="D2" s="139"/>
      <c r="E2" s="139"/>
      <c r="F2" s="139"/>
      <c r="G2" s="139"/>
      <c r="H2" s="139"/>
      <c r="I2" s="140"/>
    </row>
    <row r="3" spans="1:23" ht="15" customHeight="1">
      <c r="C3" s="141" t="s">
        <v>41</v>
      </c>
      <c r="D3" s="142"/>
      <c r="E3" s="142"/>
      <c r="F3" s="142"/>
      <c r="G3" s="142"/>
      <c r="H3" s="142"/>
      <c r="I3" s="142"/>
    </row>
    <row r="4" spans="1:23" ht="16" customHeight="1">
      <c r="A4" s="7"/>
      <c r="B4" s="8" t="s">
        <v>42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59"/>
      <c r="O4" s="9"/>
      <c r="P4" s="9"/>
      <c r="Q4" s="9"/>
      <c r="R4" s="143" t="s">
        <v>43</v>
      </c>
      <c r="S4" s="144"/>
      <c r="T4" s="144"/>
      <c r="U4" s="144"/>
      <c r="V4" s="144"/>
      <c r="W4" s="144"/>
    </row>
    <row r="5" spans="1:23" ht="56.15" customHeight="1">
      <c r="A5" s="145" t="s">
        <v>44</v>
      </c>
      <c r="B5" s="145"/>
      <c r="C5" s="145" t="s">
        <v>45</v>
      </c>
      <c r="D5" s="145"/>
      <c r="E5" s="145"/>
      <c r="F5" s="145" t="s">
        <v>17</v>
      </c>
      <c r="G5" s="145"/>
      <c r="H5" s="145"/>
      <c r="I5" s="145"/>
      <c r="J5" s="25" t="s">
        <v>46</v>
      </c>
      <c r="K5" s="25" t="s">
        <v>47</v>
      </c>
      <c r="L5" s="25" t="s">
        <v>48</v>
      </c>
      <c r="M5" s="26" t="s">
        <v>49</v>
      </c>
      <c r="N5" s="25" t="s">
        <v>50</v>
      </c>
      <c r="O5" s="25" t="s">
        <v>51</v>
      </c>
      <c r="P5" s="25" t="s">
        <v>52</v>
      </c>
      <c r="Q5" s="25" t="s">
        <v>53</v>
      </c>
      <c r="R5" s="47" t="s">
        <v>54</v>
      </c>
      <c r="S5" s="48" t="s">
        <v>55</v>
      </c>
      <c r="T5" s="48" t="s">
        <v>56</v>
      </c>
      <c r="U5" s="75" t="s">
        <v>57</v>
      </c>
      <c r="V5" s="76" t="s">
        <v>58</v>
      </c>
      <c r="W5" s="76" t="s">
        <v>59</v>
      </c>
    </row>
    <row r="6" spans="1:23" ht="11.15" customHeight="1">
      <c r="A6" s="146"/>
      <c r="B6" s="146"/>
      <c r="C6" s="147"/>
      <c r="D6" s="147"/>
      <c r="F6" s="147"/>
      <c r="G6" s="147"/>
      <c r="H6" s="147"/>
      <c r="I6" s="147"/>
      <c r="J6" s="3"/>
      <c r="K6" s="3"/>
      <c r="L6" s="3"/>
      <c r="M6" s="3"/>
      <c r="N6" s="4"/>
      <c r="O6" s="148" t="s">
        <v>60</v>
      </c>
      <c r="P6" s="149"/>
      <c r="Q6" s="149"/>
      <c r="R6" s="149"/>
      <c r="S6" s="149"/>
      <c r="T6" s="149"/>
      <c r="U6" s="149"/>
      <c r="V6" s="34"/>
      <c r="W6" s="77"/>
    </row>
    <row r="7" spans="1:23" ht="81" customHeight="1">
      <c r="A7" s="11"/>
      <c r="B7" s="12"/>
      <c r="C7" s="150" t="s">
        <v>61</v>
      </c>
      <c r="D7" s="151"/>
      <c r="E7" s="151"/>
      <c r="F7" s="152" t="s">
        <v>62</v>
      </c>
      <c r="G7" s="152"/>
      <c r="H7" s="152"/>
      <c r="I7" s="152"/>
      <c r="J7" s="42">
        <v>2100</v>
      </c>
      <c r="K7" s="28">
        <f>J7*((100-U4)%)</f>
        <v>2100</v>
      </c>
      <c r="L7" s="29">
        <f t="shared" ref="L7:L16" si="0">M7*K7</f>
        <v>0</v>
      </c>
      <c r="M7" s="29">
        <v>0</v>
      </c>
      <c r="N7" s="62" t="s">
        <v>63</v>
      </c>
      <c r="O7" s="20" t="s">
        <v>64</v>
      </c>
      <c r="P7" s="20" t="s">
        <v>65</v>
      </c>
      <c r="Q7" s="20">
        <v>50</v>
      </c>
      <c r="R7" s="50" t="s">
        <v>66</v>
      </c>
      <c r="S7" s="29" t="s">
        <v>67</v>
      </c>
      <c r="T7" s="29">
        <v>40</v>
      </c>
      <c r="U7" s="78">
        <v>220</v>
      </c>
      <c r="V7" s="20" t="s">
        <v>68</v>
      </c>
      <c r="W7" s="29">
        <v>20</v>
      </c>
    </row>
    <row r="8" spans="1:23" ht="85.5" customHeight="1">
      <c r="A8" s="11"/>
      <c r="B8" s="12"/>
      <c r="C8" s="150" t="s">
        <v>69</v>
      </c>
      <c r="D8" s="151"/>
      <c r="E8" s="151"/>
      <c r="F8" s="167" t="s">
        <v>70</v>
      </c>
      <c r="G8" s="152"/>
      <c r="H8" s="152"/>
      <c r="I8" s="152"/>
      <c r="J8" s="42">
        <v>2100</v>
      </c>
      <c r="K8" s="28">
        <f>J8*((100-U4)%)</f>
        <v>2100</v>
      </c>
      <c r="L8" s="29">
        <f t="shared" si="0"/>
        <v>0</v>
      </c>
      <c r="M8" s="29">
        <v>0</v>
      </c>
      <c r="N8" s="62" t="s">
        <v>71</v>
      </c>
      <c r="O8" s="20" t="s">
        <v>72</v>
      </c>
      <c r="P8" s="20" t="s">
        <v>65</v>
      </c>
      <c r="Q8" s="20">
        <v>50</v>
      </c>
      <c r="R8" s="50" t="s">
        <v>66</v>
      </c>
      <c r="S8" s="29" t="s">
        <v>67</v>
      </c>
      <c r="T8" s="29">
        <v>40</v>
      </c>
      <c r="U8" s="78">
        <v>220</v>
      </c>
      <c r="V8" s="20" t="s">
        <v>68</v>
      </c>
      <c r="W8" s="29">
        <v>20</v>
      </c>
    </row>
    <row r="9" spans="1:23" ht="97.5" customHeight="1">
      <c r="A9" s="11"/>
      <c r="B9" s="12"/>
      <c r="C9" s="150" t="s">
        <v>73</v>
      </c>
      <c r="D9" s="151"/>
      <c r="E9" s="151"/>
      <c r="F9" s="152" t="s">
        <v>74</v>
      </c>
      <c r="G9" s="152"/>
      <c r="H9" s="152"/>
      <c r="I9" s="152"/>
      <c r="J9" s="42">
        <v>2360</v>
      </c>
      <c r="K9" s="28">
        <f>J9*((100-U4)%)</f>
        <v>2360</v>
      </c>
      <c r="L9" s="31">
        <f t="shared" si="0"/>
        <v>0</v>
      </c>
      <c r="M9" s="31">
        <v>0</v>
      </c>
      <c r="N9" s="62" t="s">
        <v>75</v>
      </c>
      <c r="O9" s="67" t="s">
        <v>64</v>
      </c>
      <c r="P9" s="67" t="s">
        <v>76</v>
      </c>
      <c r="Q9" s="67">
        <v>50</v>
      </c>
      <c r="R9" s="68" t="s">
        <v>66</v>
      </c>
      <c r="S9" s="31" t="s">
        <v>67</v>
      </c>
      <c r="T9" s="31">
        <v>40</v>
      </c>
      <c r="U9" s="79">
        <v>220</v>
      </c>
      <c r="V9" s="20" t="s">
        <v>68</v>
      </c>
      <c r="W9" s="29">
        <v>20</v>
      </c>
    </row>
    <row r="10" spans="1:23" ht="80.5" customHeight="1">
      <c r="A10" s="13"/>
      <c r="B10" s="14"/>
      <c r="C10" s="153" t="s">
        <v>77</v>
      </c>
      <c r="D10" s="154"/>
      <c r="E10" s="154"/>
      <c r="F10" s="155" t="s">
        <v>78</v>
      </c>
      <c r="G10" s="155"/>
      <c r="H10" s="155"/>
      <c r="I10" s="155"/>
      <c r="J10" s="36">
        <v>2360</v>
      </c>
      <c r="K10" s="35">
        <f>J10*((100-U4)%)</f>
        <v>2360</v>
      </c>
      <c r="L10" s="29">
        <f t="shared" si="0"/>
        <v>0</v>
      </c>
      <c r="M10" s="29">
        <v>0</v>
      </c>
      <c r="N10" s="20" t="s">
        <v>79</v>
      </c>
      <c r="O10" s="20" t="s">
        <v>80</v>
      </c>
      <c r="P10" s="20" t="s">
        <v>76</v>
      </c>
      <c r="Q10" s="20">
        <v>50</v>
      </c>
      <c r="R10" s="50" t="s">
        <v>66</v>
      </c>
      <c r="S10" s="29" t="s">
        <v>67</v>
      </c>
      <c r="T10" s="29">
        <v>40</v>
      </c>
      <c r="U10" s="78">
        <v>220</v>
      </c>
      <c r="V10" s="20" t="s">
        <v>68</v>
      </c>
      <c r="W10" s="29">
        <v>20</v>
      </c>
    </row>
    <row r="11" spans="1:23" ht="86.5" customHeight="1">
      <c r="A11" s="19"/>
      <c r="C11" s="156" t="s">
        <v>81</v>
      </c>
      <c r="D11" s="157"/>
      <c r="E11" s="157"/>
      <c r="F11" s="158" t="s">
        <v>82</v>
      </c>
      <c r="G11" s="158"/>
      <c r="H11" s="158"/>
      <c r="I11" s="158"/>
      <c r="J11" s="37">
        <v>2060</v>
      </c>
      <c r="K11" s="38">
        <f>J11*((100-U4)%)</f>
        <v>2060</v>
      </c>
      <c r="L11" s="39">
        <f t="shared" si="0"/>
        <v>0</v>
      </c>
      <c r="M11" s="39">
        <v>0</v>
      </c>
      <c r="N11" s="63" t="s">
        <v>63</v>
      </c>
      <c r="O11" s="52" t="s">
        <v>64</v>
      </c>
      <c r="P11" s="52" t="s">
        <v>83</v>
      </c>
      <c r="Q11" s="52">
        <v>50</v>
      </c>
      <c r="R11" s="51" t="s">
        <v>66</v>
      </c>
      <c r="S11" s="39" t="s">
        <v>67</v>
      </c>
      <c r="T11" s="39">
        <v>40</v>
      </c>
      <c r="U11" s="80">
        <v>220</v>
      </c>
      <c r="V11" s="20" t="s">
        <v>68</v>
      </c>
      <c r="W11" s="29">
        <v>20</v>
      </c>
    </row>
    <row r="12" spans="1:23" ht="80.150000000000006" customHeight="1">
      <c r="A12" s="11"/>
      <c r="B12" s="12"/>
      <c r="C12" s="150" t="s">
        <v>84</v>
      </c>
      <c r="D12" s="151"/>
      <c r="E12" s="151"/>
      <c r="F12" s="152" t="s">
        <v>85</v>
      </c>
      <c r="G12" s="152"/>
      <c r="H12" s="152"/>
      <c r="I12" s="152"/>
      <c r="J12" s="42">
        <v>2060</v>
      </c>
      <c r="K12" s="28">
        <f>J12*((100-U4)%)</f>
        <v>2060</v>
      </c>
      <c r="L12" s="31">
        <f t="shared" si="0"/>
        <v>0</v>
      </c>
      <c r="M12" s="31">
        <v>0</v>
      </c>
      <c r="N12" s="62" t="s">
        <v>63</v>
      </c>
      <c r="O12" s="67" t="s">
        <v>72</v>
      </c>
      <c r="P12" s="67" t="s">
        <v>83</v>
      </c>
      <c r="Q12" s="67">
        <v>50</v>
      </c>
      <c r="R12" s="68" t="s">
        <v>66</v>
      </c>
      <c r="S12" s="31" t="s">
        <v>67</v>
      </c>
      <c r="T12" s="31">
        <v>40</v>
      </c>
      <c r="U12" s="79">
        <v>220</v>
      </c>
      <c r="V12" s="67" t="s">
        <v>68</v>
      </c>
      <c r="W12" s="31">
        <v>20</v>
      </c>
    </row>
    <row r="13" spans="1:23" ht="138.5" customHeight="1">
      <c r="A13" s="11"/>
      <c r="B13" s="12"/>
      <c r="C13" s="154" t="s">
        <v>86</v>
      </c>
      <c r="D13" s="154"/>
      <c r="E13" s="154"/>
      <c r="F13" s="155" t="s">
        <v>87</v>
      </c>
      <c r="G13" s="155"/>
      <c r="H13" s="155"/>
      <c r="I13" s="155"/>
      <c r="J13" s="35">
        <v>2889</v>
      </c>
      <c r="K13" s="45">
        <f>J13*((100-U4)%)</f>
        <v>2889</v>
      </c>
      <c r="L13" s="29">
        <f t="shared" si="0"/>
        <v>0</v>
      </c>
      <c r="M13" s="29">
        <v>0</v>
      </c>
      <c r="N13" s="15" t="s">
        <v>88</v>
      </c>
      <c r="O13" s="20" t="s">
        <v>89</v>
      </c>
      <c r="P13" s="20" t="s">
        <v>65</v>
      </c>
      <c r="Q13" s="20">
        <v>100</v>
      </c>
      <c r="R13" s="50" t="s">
        <v>90</v>
      </c>
      <c r="S13" s="29" t="s">
        <v>91</v>
      </c>
      <c r="T13" s="29">
        <v>20</v>
      </c>
      <c r="U13" s="15">
        <v>220</v>
      </c>
      <c r="V13" s="20" t="s">
        <v>92</v>
      </c>
      <c r="W13" s="29">
        <v>20</v>
      </c>
    </row>
    <row r="14" spans="1:23" ht="134.5" customHeight="1">
      <c r="A14" s="11"/>
      <c r="B14" s="12"/>
      <c r="C14" s="154" t="s">
        <v>93</v>
      </c>
      <c r="D14" s="154"/>
      <c r="E14" s="154"/>
      <c r="F14" s="155" t="s">
        <v>94</v>
      </c>
      <c r="G14" s="155"/>
      <c r="H14" s="155"/>
      <c r="I14" s="155"/>
      <c r="J14" s="72">
        <v>2889</v>
      </c>
      <c r="K14" s="45">
        <f>J14*((100-U4)%)</f>
        <v>2889</v>
      </c>
      <c r="L14" s="29">
        <f t="shared" si="0"/>
        <v>0</v>
      </c>
      <c r="M14" s="29">
        <v>0</v>
      </c>
      <c r="N14" s="15" t="s">
        <v>88</v>
      </c>
      <c r="O14" s="20" t="s">
        <v>95</v>
      </c>
      <c r="P14" s="20" t="s">
        <v>65</v>
      </c>
      <c r="Q14" s="20">
        <v>100</v>
      </c>
      <c r="R14" s="50" t="s">
        <v>90</v>
      </c>
      <c r="S14" s="29" t="s">
        <v>91</v>
      </c>
      <c r="T14" s="29">
        <v>20</v>
      </c>
      <c r="U14" s="15">
        <v>220</v>
      </c>
      <c r="V14" s="20" t="s">
        <v>92</v>
      </c>
      <c r="W14" s="29">
        <v>20</v>
      </c>
    </row>
    <row r="15" spans="1:23" ht="158.5" customHeight="1">
      <c r="A15" s="11"/>
      <c r="B15" s="12"/>
      <c r="C15" s="159" t="s">
        <v>96</v>
      </c>
      <c r="D15" s="154"/>
      <c r="E15" s="154"/>
      <c r="F15" s="160" t="s">
        <v>97</v>
      </c>
      <c r="G15" s="155"/>
      <c r="H15" s="155"/>
      <c r="I15" s="155"/>
      <c r="J15" s="36">
        <v>3610</v>
      </c>
      <c r="K15" s="45">
        <f>J15*((100-U4)%)</f>
        <v>3610</v>
      </c>
      <c r="L15" s="29">
        <f t="shared" si="0"/>
        <v>0</v>
      </c>
      <c r="M15" s="29">
        <v>0</v>
      </c>
      <c r="N15" s="15" t="s">
        <v>88</v>
      </c>
      <c r="O15" s="20" t="s">
        <v>89</v>
      </c>
      <c r="P15" s="20" t="s">
        <v>65</v>
      </c>
      <c r="Q15" s="20">
        <v>98</v>
      </c>
      <c r="R15" s="50" t="s">
        <v>98</v>
      </c>
      <c r="S15" s="29" t="s">
        <v>91</v>
      </c>
      <c r="T15" s="29">
        <v>20</v>
      </c>
      <c r="U15" s="15">
        <v>24</v>
      </c>
      <c r="V15" s="20" t="s">
        <v>99</v>
      </c>
      <c r="W15" s="29">
        <v>20</v>
      </c>
    </row>
    <row r="16" spans="1:23" ht="174" customHeight="1">
      <c r="A16" s="11"/>
      <c r="B16" s="12"/>
      <c r="C16" s="156" t="s">
        <v>100</v>
      </c>
      <c r="D16" s="157"/>
      <c r="E16" s="157"/>
      <c r="F16" s="161" t="s">
        <v>101</v>
      </c>
      <c r="G16" s="158"/>
      <c r="H16" s="158"/>
      <c r="I16" s="158"/>
      <c r="J16" s="37">
        <v>3610</v>
      </c>
      <c r="K16" s="73">
        <f>J16*((100-U4)%)</f>
        <v>3610</v>
      </c>
      <c r="L16" s="39">
        <f t="shared" si="0"/>
        <v>0</v>
      </c>
      <c r="M16" s="39">
        <v>0</v>
      </c>
      <c r="N16" s="63" t="s">
        <v>102</v>
      </c>
      <c r="O16" s="41" t="s">
        <v>89</v>
      </c>
      <c r="P16" s="52" t="s">
        <v>83</v>
      </c>
      <c r="Q16" s="52">
        <v>98</v>
      </c>
      <c r="R16" s="51" t="s">
        <v>98</v>
      </c>
      <c r="S16" s="39" t="s">
        <v>91</v>
      </c>
      <c r="T16" s="39">
        <v>20</v>
      </c>
      <c r="U16" s="80">
        <v>24</v>
      </c>
      <c r="V16" s="52" t="s">
        <v>99</v>
      </c>
      <c r="W16" s="39">
        <v>20</v>
      </c>
    </row>
    <row r="17" spans="1:23" ht="172" customHeight="1">
      <c r="A17" s="21"/>
      <c r="B17" s="71"/>
      <c r="C17" s="162" t="s">
        <v>103</v>
      </c>
      <c r="D17" s="163"/>
      <c r="E17" s="164"/>
      <c r="F17" s="165" t="s">
        <v>104</v>
      </c>
      <c r="G17" s="165"/>
      <c r="H17" s="165"/>
      <c r="I17" s="165"/>
      <c r="J17" s="74">
        <v>3610</v>
      </c>
      <c r="K17" s="69">
        <f>J17*((100-U4)%)</f>
        <v>3610</v>
      </c>
      <c r="L17" s="29">
        <v>0</v>
      </c>
      <c r="M17" s="29">
        <f>SUM(M7:M16)</f>
        <v>0</v>
      </c>
      <c r="N17" s="66" t="s">
        <v>102</v>
      </c>
      <c r="O17" s="15" t="s">
        <v>95</v>
      </c>
      <c r="P17" s="20" t="s">
        <v>65</v>
      </c>
      <c r="Q17" s="20">
        <v>98</v>
      </c>
      <c r="R17" s="50" t="s">
        <v>98</v>
      </c>
      <c r="S17" s="29" t="s">
        <v>91</v>
      </c>
      <c r="T17" s="29">
        <v>20</v>
      </c>
      <c r="U17" s="78">
        <v>24</v>
      </c>
      <c r="V17" s="20" t="s">
        <v>99</v>
      </c>
      <c r="W17" s="29">
        <v>20</v>
      </c>
    </row>
    <row r="18" spans="1:23" ht="11.15" customHeight="1"/>
    <row r="19" spans="1:23" s="1" customFormat="1" ht="7" customHeight="1">
      <c r="N19" s="55"/>
      <c r="R19" s="3"/>
      <c r="S19" s="3"/>
      <c r="T19" s="3"/>
      <c r="U19" s="4"/>
      <c r="V19" s="5"/>
      <c r="W19" s="46"/>
    </row>
    <row r="20" spans="1:23" ht="11.15" customHeight="1">
      <c r="A20" s="58" t="s">
        <v>105</v>
      </c>
    </row>
  </sheetData>
  <mergeCells count="32">
    <mergeCell ref="C17:E17"/>
    <mergeCell ref="F17:I17"/>
    <mergeCell ref="C14:E14"/>
    <mergeCell ref="F14:I14"/>
    <mergeCell ref="C15:E15"/>
    <mergeCell ref="F15:I15"/>
    <mergeCell ref="C16:E16"/>
    <mergeCell ref="F16:I16"/>
    <mergeCell ref="C11:E11"/>
    <mergeCell ref="F11:I11"/>
    <mergeCell ref="C12:E12"/>
    <mergeCell ref="F12:I12"/>
    <mergeCell ref="C13:E13"/>
    <mergeCell ref="F13:I13"/>
    <mergeCell ref="C8:E8"/>
    <mergeCell ref="F8:I8"/>
    <mergeCell ref="C9:E9"/>
    <mergeCell ref="F9:I9"/>
    <mergeCell ref="C10:E10"/>
    <mergeCell ref="F10:I10"/>
    <mergeCell ref="A6:B6"/>
    <mergeCell ref="C6:D6"/>
    <mergeCell ref="F6:I6"/>
    <mergeCell ref="O6:U6"/>
    <mergeCell ref="C7:E7"/>
    <mergeCell ref="F7:I7"/>
    <mergeCell ref="C2:I2"/>
    <mergeCell ref="C3:I3"/>
    <mergeCell ref="R4:W4"/>
    <mergeCell ref="A5:B5"/>
    <mergeCell ref="C5:E5"/>
    <mergeCell ref="F5:I5"/>
  </mergeCells>
  <hyperlinks>
    <hyperlink ref="C3" r:id="rId1" xr:uid="{00000000-0004-0000-0100-000000000000}"/>
  </hyperlinks>
  <pageMargins left="0.7" right="0.7" top="0.75" bottom="0.75" header="0.3" footer="0.3"/>
  <pageSetup paperSize="9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2"/>
  <sheetViews>
    <sheetView workbookViewId="0">
      <selection activeCell="P5" sqref="P5"/>
    </sheetView>
  </sheetViews>
  <sheetFormatPr defaultColWidth="10.44140625" defaultRowHeight="11.5" customHeight="1"/>
  <cols>
    <col min="1" max="1" width="3.33203125" style="1" customWidth="1"/>
    <col min="2" max="3" width="10.44140625" style="1"/>
    <col min="4" max="4" width="10" style="1" customWidth="1"/>
    <col min="5" max="5" width="1.6640625" style="1" customWidth="1"/>
    <col min="6" max="6" width="1.21875" style="1" hidden="1" customWidth="1"/>
    <col min="7" max="7" width="3.44140625" style="1" customWidth="1"/>
    <col min="8" max="8" width="4.44140625" style="1" customWidth="1"/>
    <col min="9" max="9" width="7" style="1" customWidth="1"/>
    <col min="10" max="10" width="10.44140625" style="1" customWidth="1"/>
    <col min="11" max="11" width="8.109375" style="1" customWidth="1"/>
    <col min="12" max="12" width="8.33203125" style="1" customWidth="1"/>
    <col min="13" max="13" width="5.109375" style="1" customWidth="1"/>
    <col min="14" max="14" width="7.109375" style="1" customWidth="1"/>
    <col min="15" max="15" width="8.44140625" style="1" customWidth="1"/>
    <col min="16" max="16" width="9.44140625" style="1" customWidth="1"/>
    <col min="17" max="17" width="12.6640625" style="1" customWidth="1"/>
    <col min="18" max="18" width="5" style="1" customWidth="1"/>
    <col min="19" max="19" width="5.6640625" style="3" customWidth="1"/>
    <col min="20" max="20" width="6.109375" style="3" customWidth="1"/>
    <col min="21" max="21" width="5.33203125" style="3" customWidth="1"/>
    <col min="22" max="22" width="6.109375" style="4" customWidth="1"/>
    <col min="23" max="23" width="10.44140625" style="5" customWidth="1"/>
    <col min="24" max="24" width="6.109375" style="6" customWidth="1"/>
  </cols>
  <sheetData>
    <row r="1" spans="2:24" ht="11.15" customHeight="1"/>
    <row r="2" spans="2:24" ht="11.15" customHeight="1">
      <c r="D2" s="168" t="s">
        <v>40</v>
      </c>
      <c r="E2" s="169"/>
      <c r="F2" s="169"/>
      <c r="G2" s="169"/>
      <c r="H2" s="169"/>
      <c r="I2" s="169"/>
      <c r="J2" s="170"/>
    </row>
    <row r="3" spans="2:24" s="1" customFormat="1" ht="14.15" customHeight="1">
      <c r="D3" s="171"/>
      <c r="E3" s="172"/>
      <c r="F3" s="172"/>
      <c r="G3" s="172"/>
      <c r="H3" s="172"/>
      <c r="I3" s="172"/>
      <c r="J3" s="173"/>
      <c r="S3" s="3"/>
      <c r="T3" s="3"/>
      <c r="U3" s="3"/>
      <c r="V3" s="4"/>
      <c r="W3" s="5"/>
      <c r="X3" s="46"/>
    </row>
    <row r="4" spans="2:24" s="1" customFormat="1" ht="13" customHeight="1">
      <c r="D4" s="171"/>
      <c r="E4" s="172"/>
      <c r="F4" s="172"/>
      <c r="G4" s="172"/>
      <c r="H4" s="172"/>
      <c r="I4" s="172"/>
      <c r="J4" s="173"/>
      <c r="S4" s="3"/>
      <c r="T4" s="3"/>
      <c r="U4" s="3"/>
      <c r="V4" s="4"/>
      <c r="W4" s="5"/>
      <c r="X4" s="46"/>
    </row>
    <row r="5" spans="2:24" s="1" customFormat="1" ht="16" customHeight="1">
      <c r="D5" s="171"/>
      <c r="E5" s="172"/>
      <c r="F5" s="172"/>
      <c r="G5" s="172"/>
      <c r="H5" s="172"/>
      <c r="I5" s="172"/>
      <c r="J5" s="173"/>
      <c r="S5" s="3"/>
      <c r="T5" s="3"/>
      <c r="U5" s="3"/>
      <c r="V5" s="4"/>
      <c r="W5" s="5"/>
      <c r="X5" s="46"/>
    </row>
    <row r="6" spans="2:24" ht="11.15" customHeight="1">
      <c r="D6" s="171"/>
      <c r="E6" s="172"/>
      <c r="F6" s="172"/>
      <c r="G6" s="172"/>
      <c r="H6" s="172"/>
      <c r="I6" s="172"/>
      <c r="J6" s="173"/>
    </row>
    <row r="7" spans="2:24" ht="24" customHeight="1">
      <c r="D7" s="174"/>
      <c r="E7" s="175"/>
      <c r="F7" s="175"/>
      <c r="G7" s="175"/>
      <c r="H7" s="175"/>
      <c r="I7" s="175"/>
      <c r="J7" s="176"/>
    </row>
    <row r="8" spans="2:24" s="1" customFormat="1" ht="18" customHeight="1">
      <c r="D8" s="166" t="s">
        <v>41</v>
      </c>
      <c r="E8" s="166"/>
      <c r="F8" s="166"/>
      <c r="G8" s="166"/>
      <c r="H8" s="166"/>
      <c r="I8" s="166"/>
      <c r="S8" s="3"/>
      <c r="T8" s="3"/>
      <c r="U8" s="3"/>
      <c r="V8" s="4"/>
      <c r="W8" s="5"/>
      <c r="X8" s="46"/>
    </row>
    <row r="9" spans="2:24" ht="16" customHeight="1">
      <c r="B9" s="7"/>
      <c r="C9" s="8" t="s">
        <v>42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43" t="s">
        <v>43</v>
      </c>
      <c r="S9" s="144"/>
      <c r="T9" s="144"/>
      <c r="U9" s="144"/>
      <c r="V9" s="144"/>
      <c r="W9" s="144"/>
      <c r="X9" s="144"/>
    </row>
    <row r="10" spans="2:24" ht="67" customHeight="1">
      <c r="B10" s="145" t="s">
        <v>44</v>
      </c>
      <c r="C10" s="145"/>
      <c r="D10" s="145" t="s">
        <v>45</v>
      </c>
      <c r="E10" s="145"/>
      <c r="F10" s="145"/>
      <c r="G10" s="145" t="s">
        <v>17</v>
      </c>
      <c r="H10" s="145"/>
      <c r="I10" s="145"/>
      <c r="J10" s="145"/>
      <c r="K10" s="25" t="s">
        <v>46</v>
      </c>
      <c r="L10" s="25" t="s">
        <v>47</v>
      </c>
      <c r="M10" s="25" t="s">
        <v>48</v>
      </c>
      <c r="N10" s="26" t="s">
        <v>49</v>
      </c>
      <c r="O10" s="25" t="s">
        <v>50</v>
      </c>
      <c r="P10" s="25" t="s">
        <v>51</v>
      </c>
      <c r="Q10" s="25" t="s">
        <v>52</v>
      </c>
      <c r="R10" s="47" t="s">
        <v>53</v>
      </c>
      <c r="S10" s="47" t="s">
        <v>54</v>
      </c>
      <c r="T10" s="48" t="s">
        <v>55</v>
      </c>
      <c r="U10" s="48" t="s">
        <v>56</v>
      </c>
      <c r="V10" s="48" t="s">
        <v>57</v>
      </c>
      <c r="W10" s="48" t="s">
        <v>58</v>
      </c>
      <c r="X10" s="49" t="s">
        <v>59</v>
      </c>
    </row>
    <row r="11" spans="2:24" ht="11.15" customHeight="1">
      <c r="B11" s="146"/>
      <c r="C11" s="146"/>
      <c r="D11" s="147"/>
      <c r="E11" s="147"/>
      <c r="G11" s="147"/>
      <c r="H11" s="147"/>
      <c r="I11" s="147"/>
      <c r="J11" s="147"/>
      <c r="K11" s="3"/>
      <c r="L11" s="3"/>
      <c r="M11" s="3">
        <f>M22</f>
        <v>0</v>
      </c>
      <c r="N11" s="3"/>
      <c r="O11" s="3"/>
      <c r="R11" s="148" t="s">
        <v>60</v>
      </c>
      <c r="S11" s="149"/>
      <c r="T11" s="149"/>
      <c r="U11" s="149"/>
      <c r="V11" s="149"/>
      <c r="W11" s="149"/>
      <c r="X11" s="149"/>
    </row>
    <row r="12" spans="2:24" ht="74.5" customHeight="1">
      <c r="B12" s="11"/>
      <c r="C12" s="12"/>
      <c r="D12" s="150" t="s">
        <v>106</v>
      </c>
      <c r="E12" s="151"/>
      <c r="F12" s="151"/>
      <c r="G12" s="152" t="s">
        <v>107</v>
      </c>
      <c r="H12" s="152"/>
      <c r="I12" s="152"/>
      <c r="J12" s="152"/>
      <c r="K12" s="42">
        <v>3390</v>
      </c>
      <c r="L12" s="28">
        <f>K12*((100-V9)%)</f>
        <v>3390</v>
      </c>
      <c r="M12" s="29">
        <f t="shared" ref="M12:M19" si="0">N12*L12</f>
        <v>0</v>
      </c>
      <c r="N12" s="29">
        <v>0</v>
      </c>
      <c r="O12" s="62" t="s">
        <v>108</v>
      </c>
      <c r="P12" s="15" t="s">
        <v>64</v>
      </c>
      <c r="Q12" s="20" t="s">
        <v>65</v>
      </c>
      <c r="R12" s="20">
        <v>120</v>
      </c>
      <c r="S12" s="29" t="s">
        <v>109</v>
      </c>
      <c r="T12" s="29" t="s">
        <v>67</v>
      </c>
      <c r="U12" s="29">
        <v>20</v>
      </c>
      <c r="V12" s="15">
        <v>220</v>
      </c>
      <c r="W12" s="20" t="s">
        <v>68</v>
      </c>
      <c r="X12" s="29">
        <v>10</v>
      </c>
    </row>
    <row r="13" spans="2:24" ht="77.150000000000006" customHeight="1">
      <c r="B13" s="11"/>
      <c r="C13" s="12"/>
      <c r="D13" s="150" t="s">
        <v>110</v>
      </c>
      <c r="E13" s="151"/>
      <c r="F13" s="151"/>
      <c r="G13" s="152" t="s">
        <v>111</v>
      </c>
      <c r="H13" s="152"/>
      <c r="I13" s="152"/>
      <c r="J13" s="152"/>
      <c r="K13" s="42">
        <v>3390</v>
      </c>
      <c r="L13" s="28">
        <f>K13*((100-V9)%)</f>
        <v>3390</v>
      </c>
      <c r="M13" s="29">
        <f t="shared" si="0"/>
        <v>0</v>
      </c>
      <c r="N13" s="29"/>
      <c r="O13" s="62" t="s">
        <v>112</v>
      </c>
      <c r="P13" s="15" t="s">
        <v>64</v>
      </c>
      <c r="Q13" s="20" t="s">
        <v>83</v>
      </c>
      <c r="R13" s="20">
        <v>120</v>
      </c>
      <c r="S13" s="29" t="s">
        <v>109</v>
      </c>
      <c r="T13" s="29" t="s">
        <v>67</v>
      </c>
      <c r="U13" s="29">
        <v>20</v>
      </c>
      <c r="V13" s="15">
        <v>220</v>
      </c>
      <c r="W13" s="20" t="s">
        <v>68</v>
      </c>
      <c r="X13" s="29">
        <v>10</v>
      </c>
    </row>
    <row r="14" spans="2:24" ht="84.65" customHeight="1">
      <c r="B14" s="11"/>
      <c r="C14" s="12"/>
      <c r="D14" s="150" t="s">
        <v>113</v>
      </c>
      <c r="E14" s="151"/>
      <c r="F14" s="151"/>
      <c r="G14" s="152" t="s">
        <v>114</v>
      </c>
      <c r="H14" s="152"/>
      <c r="I14" s="152"/>
      <c r="J14" s="152"/>
      <c r="K14" s="42">
        <v>3680</v>
      </c>
      <c r="L14" s="28">
        <f>K14*((100-V9)%)</f>
        <v>3680</v>
      </c>
      <c r="M14" s="29">
        <f t="shared" si="0"/>
        <v>0</v>
      </c>
      <c r="N14" s="29"/>
      <c r="O14" s="62" t="s">
        <v>112</v>
      </c>
      <c r="P14" s="15" t="s">
        <v>64</v>
      </c>
      <c r="Q14" s="20" t="s">
        <v>115</v>
      </c>
      <c r="R14" s="20">
        <v>120</v>
      </c>
      <c r="S14" s="29" t="s">
        <v>109</v>
      </c>
      <c r="T14" s="29" t="s">
        <v>67</v>
      </c>
      <c r="U14" s="29">
        <v>20</v>
      </c>
      <c r="V14" s="15">
        <v>220</v>
      </c>
      <c r="W14" s="20" t="s">
        <v>68</v>
      </c>
      <c r="X14" s="29">
        <v>10</v>
      </c>
    </row>
    <row r="15" spans="2:24" ht="79" customHeight="1">
      <c r="B15" s="11"/>
      <c r="C15" s="12"/>
      <c r="D15" s="150" t="s">
        <v>116</v>
      </c>
      <c r="E15" s="151"/>
      <c r="F15" s="151"/>
      <c r="G15" s="152" t="s">
        <v>117</v>
      </c>
      <c r="H15" s="152"/>
      <c r="I15" s="152"/>
      <c r="J15" s="152"/>
      <c r="K15" s="42">
        <v>3390</v>
      </c>
      <c r="L15" s="28">
        <f>K15*((100-V9)%)</f>
        <v>3390</v>
      </c>
      <c r="M15" s="29">
        <f t="shared" si="0"/>
        <v>0</v>
      </c>
      <c r="N15" s="29"/>
      <c r="O15" s="62" t="s">
        <v>118</v>
      </c>
      <c r="P15" s="15" t="s">
        <v>64</v>
      </c>
      <c r="Q15" s="20" t="s">
        <v>83</v>
      </c>
      <c r="R15" s="20">
        <v>120</v>
      </c>
      <c r="S15" s="50" t="s">
        <v>109</v>
      </c>
      <c r="T15" s="29" t="s">
        <v>67</v>
      </c>
      <c r="U15" s="29">
        <v>20</v>
      </c>
      <c r="V15" s="15">
        <v>220</v>
      </c>
      <c r="W15" s="20" t="s">
        <v>68</v>
      </c>
      <c r="X15" s="29">
        <v>10</v>
      </c>
    </row>
    <row r="16" spans="2:24" ht="96" customHeight="1">
      <c r="B16" s="11"/>
      <c r="C16" s="12"/>
      <c r="D16" s="150" t="s">
        <v>119</v>
      </c>
      <c r="E16" s="151"/>
      <c r="F16" s="151"/>
      <c r="G16" s="152" t="s">
        <v>120</v>
      </c>
      <c r="H16" s="152"/>
      <c r="I16" s="152"/>
      <c r="J16" s="152"/>
      <c r="K16" s="42">
        <v>3680</v>
      </c>
      <c r="L16" s="28">
        <f>K16*((100-V9)%)</f>
        <v>3680</v>
      </c>
      <c r="M16" s="29">
        <f t="shared" si="0"/>
        <v>0</v>
      </c>
      <c r="N16" s="29"/>
      <c r="O16" s="62" t="s">
        <v>121</v>
      </c>
      <c r="P16" s="15" t="s">
        <v>64</v>
      </c>
      <c r="Q16" s="20" t="s">
        <v>115</v>
      </c>
      <c r="R16" s="20">
        <v>120</v>
      </c>
      <c r="S16" s="50" t="s">
        <v>109</v>
      </c>
      <c r="T16" s="29" t="s">
        <v>67</v>
      </c>
      <c r="U16" s="29">
        <v>20</v>
      </c>
      <c r="V16" s="15">
        <v>220</v>
      </c>
      <c r="W16" s="20" t="s">
        <v>68</v>
      </c>
      <c r="X16" s="29">
        <v>10</v>
      </c>
    </row>
    <row r="17" spans="2:24" ht="96" customHeight="1">
      <c r="B17" s="11"/>
      <c r="C17" s="12"/>
      <c r="D17" s="150" t="s">
        <v>122</v>
      </c>
      <c r="E17" s="151"/>
      <c r="F17" s="151"/>
      <c r="G17" s="167" t="s">
        <v>123</v>
      </c>
      <c r="H17" s="152"/>
      <c r="I17" s="152"/>
      <c r="J17" s="152"/>
      <c r="K17" s="42">
        <v>3460</v>
      </c>
      <c r="L17" s="28">
        <f>K17*((100-V9)%)</f>
        <v>3460</v>
      </c>
      <c r="M17" s="29">
        <v>0</v>
      </c>
      <c r="N17" s="29">
        <v>0</v>
      </c>
      <c r="O17" s="62" t="s">
        <v>124</v>
      </c>
      <c r="P17" s="15" t="s">
        <v>64</v>
      </c>
      <c r="Q17" s="20" t="s">
        <v>65</v>
      </c>
      <c r="R17" s="20">
        <v>120</v>
      </c>
      <c r="S17" s="50" t="s">
        <v>109</v>
      </c>
      <c r="T17" s="29" t="s">
        <v>67</v>
      </c>
      <c r="U17" s="29">
        <v>20</v>
      </c>
      <c r="V17" s="15">
        <v>220</v>
      </c>
      <c r="W17" s="20" t="s">
        <v>68</v>
      </c>
      <c r="X17" s="29">
        <v>10</v>
      </c>
    </row>
    <row r="18" spans="2:24" ht="205" customHeight="1">
      <c r="B18" s="11"/>
      <c r="C18" s="12"/>
      <c r="D18" s="150" t="s">
        <v>125</v>
      </c>
      <c r="E18" s="151"/>
      <c r="F18" s="151"/>
      <c r="G18" s="167" t="s">
        <v>126</v>
      </c>
      <c r="H18" s="152"/>
      <c r="I18" s="152"/>
      <c r="J18" s="152"/>
      <c r="K18" s="42">
        <v>3800</v>
      </c>
      <c r="L18" s="44">
        <f>K18*((100-V9)%)</f>
        <v>3800</v>
      </c>
      <c r="M18" s="29">
        <f t="shared" si="0"/>
        <v>0</v>
      </c>
      <c r="N18" s="29">
        <v>0</v>
      </c>
      <c r="O18" s="62" t="s">
        <v>127</v>
      </c>
      <c r="P18" s="15" t="s">
        <v>89</v>
      </c>
      <c r="Q18" s="20" t="s">
        <v>128</v>
      </c>
      <c r="R18" s="20">
        <v>120</v>
      </c>
      <c r="S18" s="50" t="s">
        <v>129</v>
      </c>
      <c r="T18" s="29" t="s">
        <v>91</v>
      </c>
      <c r="U18" s="29">
        <v>15</v>
      </c>
      <c r="V18" s="15">
        <v>220</v>
      </c>
      <c r="W18" s="20" t="s">
        <v>92</v>
      </c>
      <c r="X18" s="29">
        <v>10</v>
      </c>
    </row>
    <row r="19" spans="2:24" ht="219" customHeight="1">
      <c r="B19" s="21"/>
      <c r="C19" s="57"/>
      <c r="D19" s="162" t="s">
        <v>130</v>
      </c>
      <c r="E19" s="163"/>
      <c r="F19" s="163"/>
      <c r="G19" s="165" t="s">
        <v>131</v>
      </c>
      <c r="H19" s="165"/>
      <c r="I19" s="165"/>
      <c r="J19" s="165"/>
      <c r="K19" s="64">
        <v>3800</v>
      </c>
      <c r="L19" s="69">
        <f>K19*((100-V9)%)</f>
        <v>3800</v>
      </c>
      <c r="M19" s="29">
        <f t="shared" si="0"/>
        <v>0</v>
      </c>
      <c r="N19" s="29">
        <v>0</v>
      </c>
      <c r="O19" s="70" t="s">
        <v>127</v>
      </c>
      <c r="P19" s="15" t="s">
        <v>95</v>
      </c>
      <c r="Q19" s="20" t="s">
        <v>128</v>
      </c>
      <c r="R19" s="20">
        <v>120</v>
      </c>
      <c r="S19" s="50" t="s">
        <v>129</v>
      </c>
      <c r="T19" s="29" t="s">
        <v>91</v>
      </c>
      <c r="U19" s="29">
        <v>15</v>
      </c>
      <c r="V19" s="15">
        <v>220</v>
      </c>
      <c r="W19" s="20" t="s">
        <v>92</v>
      </c>
      <c r="X19" s="29">
        <v>10</v>
      </c>
    </row>
    <row r="20" spans="2:24" ht="181" customHeight="1">
      <c r="B20" s="11"/>
      <c r="C20" s="12"/>
      <c r="D20" s="150" t="s">
        <v>125</v>
      </c>
      <c r="E20" s="151"/>
      <c r="F20" s="151"/>
      <c r="G20" s="167" t="s">
        <v>132</v>
      </c>
      <c r="H20" s="152"/>
      <c r="I20" s="152"/>
      <c r="J20" s="152"/>
      <c r="K20" s="42">
        <v>4350</v>
      </c>
      <c r="L20" s="44">
        <f>K20*((100-V9)%)</f>
        <v>4350</v>
      </c>
      <c r="M20" s="29">
        <f>L20*N20</f>
        <v>0</v>
      </c>
      <c r="N20" s="29"/>
      <c r="O20" s="62" t="s">
        <v>127</v>
      </c>
      <c r="P20" s="15" t="s">
        <v>89</v>
      </c>
      <c r="Q20" s="20" t="s">
        <v>128</v>
      </c>
      <c r="R20" s="20">
        <v>120</v>
      </c>
      <c r="S20" s="50" t="s">
        <v>129</v>
      </c>
      <c r="T20" s="29" t="s">
        <v>91</v>
      </c>
      <c r="U20" s="29">
        <v>15</v>
      </c>
      <c r="V20" s="15">
        <v>220</v>
      </c>
      <c r="W20" s="20" t="s">
        <v>92</v>
      </c>
      <c r="X20" s="29">
        <v>10</v>
      </c>
    </row>
    <row r="21" spans="2:24" ht="215" customHeight="1">
      <c r="B21" s="21"/>
      <c r="C21" s="57"/>
      <c r="D21" s="162" t="s">
        <v>130</v>
      </c>
      <c r="E21" s="163"/>
      <c r="F21" s="163"/>
      <c r="G21" s="165" t="s">
        <v>133</v>
      </c>
      <c r="H21" s="165"/>
      <c r="I21" s="165"/>
      <c r="J21" s="165"/>
      <c r="K21" s="64">
        <v>4350</v>
      </c>
      <c r="L21" s="69">
        <f>K21*((100-V9)%)</f>
        <v>4350</v>
      </c>
      <c r="M21" s="29">
        <f>L21*N21</f>
        <v>0</v>
      </c>
      <c r="N21" s="29">
        <v>0</v>
      </c>
      <c r="O21" s="70" t="s">
        <v>127</v>
      </c>
      <c r="P21" s="15" t="s">
        <v>95</v>
      </c>
      <c r="Q21" s="20" t="s">
        <v>128</v>
      </c>
      <c r="R21" s="20">
        <v>120</v>
      </c>
      <c r="S21" s="50" t="s">
        <v>129</v>
      </c>
      <c r="T21" s="29" t="s">
        <v>91</v>
      </c>
      <c r="U21" s="29">
        <v>15</v>
      </c>
      <c r="V21" s="15">
        <v>220</v>
      </c>
      <c r="W21" s="20" t="s">
        <v>92</v>
      </c>
      <c r="X21" s="29">
        <v>10</v>
      </c>
    </row>
    <row r="22" spans="2:24" ht="11.15" customHeight="1">
      <c r="B22" s="58" t="s">
        <v>105</v>
      </c>
      <c r="M22" s="1">
        <f>SUM(M12:M21)</f>
        <v>0</v>
      </c>
    </row>
  </sheetData>
  <mergeCells count="30">
    <mergeCell ref="D2:J7"/>
    <mergeCell ref="D19:F19"/>
    <mergeCell ref="G19:J19"/>
    <mergeCell ref="D20:F20"/>
    <mergeCell ref="G20:J20"/>
    <mergeCell ref="D21:F21"/>
    <mergeCell ref="G21:J21"/>
    <mergeCell ref="D16:F16"/>
    <mergeCell ref="G16:J16"/>
    <mergeCell ref="D17:F17"/>
    <mergeCell ref="G17:J17"/>
    <mergeCell ref="D18:F18"/>
    <mergeCell ref="G18:J18"/>
    <mergeCell ref="D13:F13"/>
    <mergeCell ref="G13:J13"/>
    <mergeCell ref="D14:F14"/>
    <mergeCell ref="G14:J14"/>
    <mergeCell ref="D15:F15"/>
    <mergeCell ref="G15:J15"/>
    <mergeCell ref="B11:C11"/>
    <mergeCell ref="D11:E11"/>
    <mergeCell ref="G11:J11"/>
    <mergeCell ref="R11:X11"/>
    <mergeCell ref="D12:F12"/>
    <mergeCell ref="G12:J12"/>
    <mergeCell ref="D8:I8"/>
    <mergeCell ref="R9:X9"/>
    <mergeCell ref="B10:C10"/>
    <mergeCell ref="D10:F10"/>
    <mergeCell ref="G10:J10"/>
  </mergeCells>
  <hyperlinks>
    <hyperlink ref="D8:I8" r:id="rId1" display="https://ugla.shop/" xr:uid="{00000000-0004-0000-0200-000000000000}"/>
  </hyperlinks>
  <pageMargins left="0.7" right="0.7" top="0.75" bottom="0.75" header="0.3" footer="0.3"/>
  <pageSetup paperSize="9"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5"/>
  <sheetViews>
    <sheetView topLeftCell="A2" workbookViewId="0">
      <selection activeCell="S2" sqref="S2"/>
    </sheetView>
  </sheetViews>
  <sheetFormatPr defaultColWidth="10.44140625" defaultRowHeight="11.5" customHeight="1"/>
  <cols>
    <col min="1" max="1" width="3.33203125" style="1" customWidth="1"/>
    <col min="2" max="2" width="12.44140625" style="1" customWidth="1"/>
    <col min="3" max="3" width="7" style="1" customWidth="1"/>
    <col min="4" max="4" width="10.44140625" style="1"/>
    <col min="5" max="5" width="1.33203125" style="1" customWidth="1"/>
    <col min="6" max="6" width="3.44140625" style="1" hidden="1" customWidth="1"/>
    <col min="7" max="7" width="3.44140625" style="1" customWidth="1"/>
    <col min="8" max="8" width="4.44140625" style="1" customWidth="1"/>
    <col min="9" max="9" width="10.44140625" style="1" customWidth="1"/>
    <col min="10" max="10" width="5.33203125" style="1" customWidth="1"/>
    <col min="11" max="11" width="9" style="1" customWidth="1"/>
    <col min="12" max="12" width="8.6640625" style="1" customWidth="1"/>
    <col min="13" max="13" width="5" style="1" customWidth="1"/>
    <col min="14" max="14" width="4.77734375" style="1" customWidth="1"/>
    <col min="15" max="15" width="7.77734375" style="55" customWidth="1"/>
    <col min="16" max="16" width="8" style="1" customWidth="1"/>
    <col min="17" max="17" width="14" style="1" customWidth="1"/>
    <col min="18" max="18" width="6.44140625" style="1" customWidth="1"/>
    <col min="19" max="19" width="5.77734375" style="1" customWidth="1"/>
    <col min="20" max="20" width="5.77734375" style="3" customWidth="1"/>
    <col min="21" max="21" width="6.77734375" style="3" customWidth="1"/>
    <col min="22" max="22" width="4.44140625" style="3" customWidth="1"/>
    <col min="23" max="23" width="6.33203125" style="4" customWidth="1"/>
    <col min="24" max="24" width="8.6640625" style="5" customWidth="1"/>
    <col min="25" max="25" width="5.33203125" style="6" customWidth="1"/>
  </cols>
  <sheetData>
    <row r="1" spans="2:25" ht="11.15" customHeight="1"/>
    <row r="2" spans="2:25" ht="86" customHeight="1">
      <c r="E2" s="177" t="s">
        <v>40</v>
      </c>
      <c r="F2" s="178"/>
      <c r="G2" s="178"/>
      <c r="H2" s="178"/>
      <c r="I2" s="178"/>
      <c r="J2" s="178"/>
      <c r="K2" s="179"/>
    </row>
    <row r="3" spans="2:25" s="1" customFormat="1" ht="14.15" customHeight="1">
      <c r="E3" s="180" t="s">
        <v>41</v>
      </c>
      <c r="F3" s="180"/>
      <c r="G3" s="180"/>
      <c r="H3" s="180"/>
      <c r="I3" s="180"/>
      <c r="J3" s="180"/>
      <c r="O3" s="55"/>
      <c r="T3" s="3"/>
      <c r="U3" s="3"/>
      <c r="V3" s="3"/>
      <c r="W3" s="4"/>
      <c r="X3" s="5"/>
      <c r="Y3" s="46"/>
    </row>
    <row r="4" spans="2:25" s="1" customFormat="1" ht="18" customHeight="1">
      <c r="O4" s="55"/>
      <c r="T4" s="3"/>
      <c r="U4" s="3"/>
      <c r="V4" s="3"/>
      <c r="W4" s="4"/>
      <c r="X4" s="5"/>
      <c r="Y4" s="46"/>
    </row>
    <row r="5" spans="2:25" ht="16" customHeight="1">
      <c r="B5" s="7"/>
      <c r="C5" s="8" t="s">
        <v>42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9"/>
      <c r="P5" s="9"/>
      <c r="Q5" s="9"/>
      <c r="R5" s="9"/>
      <c r="S5" s="143" t="s">
        <v>43</v>
      </c>
      <c r="T5" s="144"/>
      <c r="U5" s="144"/>
      <c r="V5" s="144"/>
      <c r="W5" s="144"/>
      <c r="X5" s="144"/>
      <c r="Y5" s="144"/>
    </row>
    <row r="6" spans="2:25" ht="80" customHeight="1">
      <c r="B6" s="145" t="s">
        <v>44</v>
      </c>
      <c r="C6" s="145"/>
      <c r="D6" s="145" t="s">
        <v>45</v>
      </c>
      <c r="E6" s="145"/>
      <c r="F6" s="145"/>
      <c r="G6" s="145" t="s">
        <v>17</v>
      </c>
      <c r="H6" s="145"/>
      <c r="I6" s="145"/>
      <c r="J6" s="145"/>
      <c r="K6" s="25" t="s">
        <v>46</v>
      </c>
      <c r="L6" s="25" t="s">
        <v>47</v>
      </c>
      <c r="M6" s="25" t="s">
        <v>48</v>
      </c>
      <c r="N6" s="26" t="s">
        <v>49</v>
      </c>
      <c r="O6" s="25" t="s">
        <v>50</v>
      </c>
      <c r="P6" s="25" t="s">
        <v>51</v>
      </c>
      <c r="Q6" s="25" t="s">
        <v>52</v>
      </c>
      <c r="R6" s="25" t="s">
        <v>53</v>
      </c>
      <c r="S6" s="47" t="s">
        <v>134</v>
      </c>
      <c r="T6" s="47" t="s">
        <v>54</v>
      </c>
      <c r="U6" s="48" t="s">
        <v>55</v>
      </c>
      <c r="V6" s="48" t="s">
        <v>56</v>
      </c>
      <c r="W6" s="48" t="s">
        <v>57</v>
      </c>
      <c r="X6" s="48" t="s">
        <v>58</v>
      </c>
      <c r="Y6" s="49" t="s">
        <v>59</v>
      </c>
    </row>
    <row r="7" spans="2:25" ht="11.15" customHeight="1">
      <c r="B7" s="146"/>
      <c r="C7" s="146"/>
      <c r="D7" s="147"/>
      <c r="E7" s="147"/>
      <c r="G7" s="147"/>
      <c r="H7" s="147"/>
      <c r="I7" s="147"/>
      <c r="J7" s="147"/>
      <c r="K7" s="3"/>
      <c r="L7" s="3"/>
      <c r="M7" s="60" t="e">
        <f>#REF!</f>
        <v>#REF!</v>
      </c>
      <c r="N7" s="3"/>
      <c r="O7" s="4"/>
      <c r="S7" s="148" t="s">
        <v>60</v>
      </c>
      <c r="T7" s="149"/>
      <c r="U7" s="149"/>
      <c r="V7" s="149"/>
      <c r="W7" s="149"/>
      <c r="X7" s="149"/>
      <c r="Y7" s="149"/>
    </row>
    <row r="8" spans="2:25" ht="85.5" customHeight="1">
      <c r="B8" s="11"/>
      <c r="C8" s="12"/>
      <c r="D8" s="151" t="s">
        <v>135</v>
      </c>
      <c r="E8" s="151"/>
      <c r="F8" s="151"/>
      <c r="G8" s="152" t="s">
        <v>136</v>
      </c>
      <c r="H8" s="152"/>
      <c r="I8" s="152"/>
      <c r="J8" s="152"/>
      <c r="K8" s="27">
        <v>23483</v>
      </c>
      <c r="L8" s="28">
        <f>K8*((100-W5)%)</f>
        <v>23483</v>
      </c>
      <c r="M8" s="29">
        <f>N8*L8</f>
        <v>0</v>
      </c>
      <c r="N8" s="29">
        <v>0</v>
      </c>
      <c r="O8" s="18" t="s">
        <v>137</v>
      </c>
      <c r="P8" s="15" t="s">
        <v>64</v>
      </c>
      <c r="Q8" s="20" t="s">
        <v>65</v>
      </c>
      <c r="R8" s="15">
        <v>1200</v>
      </c>
      <c r="S8" s="20" t="s">
        <v>138</v>
      </c>
      <c r="T8" s="50" t="s">
        <v>139</v>
      </c>
      <c r="U8" s="29" t="s">
        <v>67</v>
      </c>
      <c r="V8" s="29">
        <v>4</v>
      </c>
      <c r="W8" s="15">
        <v>220</v>
      </c>
      <c r="X8" s="20" t="s">
        <v>68</v>
      </c>
      <c r="Y8" s="29">
        <v>1</v>
      </c>
    </row>
    <row r="9" spans="2:25" ht="86.5" customHeight="1">
      <c r="B9" s="11"/>
      <c r="C9" s="12"/>
      <c r="D9" s="151" t="s">
        <v>140</v>
      </c>
      <c r="E9" s="151"/>
      <c r="F9" s="151"/>
      <c r="G9" s="152" t="s">
        <v>141</v>
      </c>
      <c r="H9" s="152"/>
      <c r="I9" s="152"/>
      <c r="J9" s="152"/>
      <c r="K9" s="61">
        <v>22820</v>
      </c>
      <c r="L9" s="28">
        <f>K9*((100-W5)%)</f>
        <v>22820</v>
      </c>
      <c r="M9" s="31">
        <f t="shared" ref="M9:M23" si="0">N9*L9</f>
        <v>0</v>
      </c>
      <c r="N9" s="31">
        <v>0</v>
      </c>
      <c r="O9" s="62" t="s">
        <v>142</v>
      </c>
      <c r="P9" s="33" t="s">
        <v>64</v>
      </c>
      <c r="Q9" s="67" t="s">
        <v>83</v>
      </c>
      <c r="R9" s="33">
        <v>1200</v>
      </c>
      <c r="S9" s="67" t="s">
        <v>138</v>
      </c>
      <c r="T9" s="68" t="s">
        <v>139</v>
      </c>
      <c r="U9" s="68" t="s">
        <v>67</v>
      </c>
      <c r="V9" s="31">
        <v>4</v>
      </c>
      <c r="W9" s="33">
        <v>220</v>
      </c>
      <c r="X9" s="67" t="s">
        <v>68</v>
      </c>
      <c r="Y9" s="31">
        <v>1</v>
      </c>
    </row>
    <row r="10" spans="2:25" ht="88" customHeight="1">
      <c r="B10" s="13"/>
      <c r="C10" s="14"/>
      <c r="D10" s="153" t="s">
        <v>143</v>
      </c>
      <c r="E10" s="154"/>
      <c r="F10" s="154"/>
      <c r="G10" s="155" t="s">
        <v>144</v>
      </c>
      <c r="H10" s="155"/>
      <c r="I10" s="155"/>
      <c r="J10" s="155"/>
      <c r="K10" s="36">
        <v>33220</v>
      </c>
      <c r="L10" s="35">
        <f>K10*((100-W5)%)</f>
        <v>33220</v>
      </c>
      <c r="M10" s="29">
        <f t="shared" si="0"/>
        <v>0</v>
      </c>
      <c r="N10" s="29">
        <v>0</v>
      </c>
      <c r="O10" s="20" t="s">
        <v>137</v>
      </c>
      <c r="P10" s="15" t="s">
        <v>64</v>
      </c>
      <c r="Q10" s="20" t="s">
        <v>65</v>
      </c>
      <c r="R10" s="15">
        <v>1800</v>
      </c>
      <c r="S10" s="20" t="s">
        <v>145</v>
      </c>
      <c r="T10" s="50" t="s">
        <v>146</v>
      </c>
      <c r="U10" s="29" t="s">
        <v>67</v>
      </c>
      <c r="V10" s="29">
        <v>2</v>
      </c>
      <c r="W10" s="15">
        <v>220</v>
      </c>
      <c r="X10" s="20" t="s">
        <v>68</v>
      </c>
      <c r="Y10" s="29">
        <v>1</v>
      </c>
    </row>
    <row r="11" spans="2:25" ht="93.65" customHeight="1">
      <c r="B11" s="19"/>
      <c r="D11" s="156" t="s">
        <v>147</v>
      </c>
      <c r="E11" s="157"/>
      <c r="F11" s="157"/>
      <c r="G11" s="158" t="s">
        <v>148</v>
      </c>
      <c r="H11" s="158"/>
      <c r="I11" s="158"/>
      <c r="J11" s="158"/>
      <c r="K11" s="37">
        <v>32220</v>
      </c>
      <c r="L11" s="38">
        <f>K11*((100-W5)%)</f>
        <v>32220</v>
      </c>
      <c r="M11" s="39">
        <f t="shared" si="0"/>
        <v>0</v>
      </c>
      <c r="N11" s="39"/>
      <c r="O11" s="63" t="s">
        <v>142</v>
      </c>
      <c r="P11" s="41" t="s">
        <v>64</v>
      </c>
      <c r="Q11" s="52" t="s">
        <v>83</v>
      </c>
      <c r="R11" s="41">
        <v>1800</v>
      </c>
      <c r="S11" s="52" t="s">
        <v>145</v>
      </c>
      <c r="T11" s="51" t="s">
        <v>146</v>
      </c>
      <c r="U11" s="39" t="s">
        <v>67</v>
      </c>
      <c r="V11" s="39">
        <v>2</v>
      </c>
      <c r="W11" s="41">
        <v>220</v>
      </c>
      <c r="X11" s="52" t="s">
        <v>68</v>
      </c>
      <c r="Y11" s="39">
        <v>1</v>
      </c>
    </row>
    <row r="12" spans="2:25" ht="81.650000000000006" customHeight="1">
      <c r="B12" s="11"/>
      <c r="C12" s="12"/>
      <c r="D12" s="150" t="s">
        <v>149</v>
      </c>
      <c r="E12" s="151"/>
      <c r="F12" s="151"/>
      <c r="G12" s="152" t="s">
        <v>150</v>
      </c>
      <c r="H12" s="152"/>
      <c r="I12" s="152"/>
      <c r="J12" s="152"/>
      <c r="K12" s="42">
        <v>23480</v>
      </c>
      <c r="L12" s="28">
        <f>K12*((100-W5)%)</f>
        <v>23480</v>
      </c>
      <c r="M12" s="29">
        <f t="shared" si="0"/>
        <v>0</v>
      </c>
      <c r="N12" s="29"/>
      <c r="O12" s="62" t="s">
        <v>142</v>
      </c>
      <c r="P12" s="15" t="s">
        <v>72</v>
      </c>
      <c r="Q12" s="20" t="s">
        <v>65</v>
      </c>
      <c r="R12" s="15">
        <v>1200</v>
      </c>
      <c r="S12" s="20" t="s">
        <v>138</v>
      </c>
      <c r="T12" s="50" t="s">
        <v>139</v>
      </c>
      <c r="U12" s="29" t="s">
        <v>67</v>
      </c>
      <c r="V12" s="29">
        <v>4</v>
      </c>
      <c r="W12" s="15">
        <v>220</v>
      </c>
      <c r="X12" s="20" t="s">
        <v>68</v>
      </c>
      <c r="Y12" s="29">
        <v>1</v>
      </c>
    </row>
    <row r="13" spans="2:25" ht="85" customHeight="1">
      <c r="B13" s="11"/>
      <c r="C13" s="12"/>
      <c r="D13" s="150" t="s">
        <v>151</v>
      </c>
      <c r="E13" s="151"/>
      <c r="F13" s="151"/>
      <c r="G13" s="152" t="s">
        <v>152</v>
      </c>
      <c r="H13" s="152"/>
      <c r="I13" s="152"/>
      <c r="J13" s="152"/>
      <c r="K13" s="42">
        <v>32220</v>
      </c>
      <c r="L13" s="28">
        <f>K13*((100-W5)%)</f>
        <v>32220</v>
      </c>
      <c r="M13" s="29">
        <f t="shared" si="0"/>
        <v>0</v>
      </c>
      <c r="N13" s="29"/>
      <c r="O13" s="62" t="s">
        <v>142</v>
      </c>
      <c r="P13" s="15" t="s">
        <v>72</v>
      </c>
      <c r="Q13" s="20" t="s">
        <v>65</v>
      </c>
      <c r="R13" s="15">
        <v>1800</v>
      </c>
      <c r="S13" s="20" t="s">
        <v>145</v>
      </c>
      <c r="T13" s="50" t="s">
        <v>146</v>
      </c>
      <c r="U13" s="29" t="s">
        <v>67</v>
      </c>
      <c r="V13" s="29">
        <v>2</v>
      </c>
      <c r="W13" s="15">
        <v>220</v>
      </c>
      <c r="X13" s="20" t="s">
        <v>68</v>
      </c>
      <c r="Y13" s="29">
        <v>1</v>
      </c>
    </row>
    <row r="14" spans="2:25" ht="83.15" customHeight="1">
      <c r="B14" s="11"/>
      <c r="C14" s="12"/>
      <c r="D14" s="150" t="s">
        <v>153</v>
      </c>
      <c r="E14" s="151"/>
      <c r="F14" s="151"/>
      <c r="G14" s="152" t="s">
        <v>154</v>
      </c>
      <c r="H14" s="152"/>
      <c r="I14" s="152"/>
      <c r="J14" s="152"/>
      <c r="K14" s="42">
        <v>27000</v>
      </c>
      <c r="L14" s="28">
        <f>K14*((100-W5)%)</f>
        <v>27000</v>
      </c>
      <c r="M14" s="29">
        <f t="shared" si="0"/>
        <v>0</v>
      </c>
      <c r="N14" s="29"/>
      <c r="O14" s="62" t="s">
        <v>142</v>
      </c>
      <c r="P14" s="15" t="s">
        <v>72</v>
      </c>
      <c r="Q14" s="20" t="s">
        <v>76</v>
      </c>
      <c r="R14" s="15">
        <v>1200</v>
      </c>
      <c r="S14" s="20" t="s">
        <v>138</v>
      </c>
      <c r="T14" s="50" t="s">
        <v>139</v>
      </c>
      <c r="U14" s="29" t="s">
        <v>67</v>
      </c>
      <c r="V14" s="29">
        <v>4</v>
      </c>
      <c r="W14" s="15">
        <v>220</v>
      </c>
      <c r="X14" s="20" t="s">
        <v>68</v>
      </c>
      <c r="Y14" s="29">
        <v>1</v>
      </c>
    </row>
    <row r="15" spans="2:25" ht="82" customHeight="1">
      <c r="B15" s="11"/>
      <c r="C15" s="12"/>
      <c r="D15" s="150" t="s">
        <v>155</v>
      </c>
      <c r="E15" s="151"/>
      <c r="F15" s="151"/>
      <c r="G15" s="152" t="s">
        <v>156</v>
      </c>
      <c r="H15" s="152"/>
      <c r="I15" s="152"/>
      <c r="J15" s="152"/>
      <c r="K15" s="42">
        <v>38630</v>
      </c>
      <c r="L15" s="28">
        <f>K15*((100-W5)%)</f>
        <v>38630</v>
      </c>
      <c r="M15" s="29">
        <f t="shared" si="0"/>
        <v>0</v>
      </c>
      <c r="N15" s="29"/>
      <c r="O15" s="62" t="s">
        <v>142</v>
      </c>
      <c r="P15" s="15" t="s">
        <v>64</v>
      </c>
      <c r="Q15" s="20" t="s">
        <v>76</v>
      </c>
      <c r="R15" s="15">
        <v>1800</v>
      </c>
      <c r="S15" s="20" t="s">
        <v>145</v>
      </c>
      <c r="T15" s="50" t="s">
        <v>146</v>
      </c>
      <c r="U15" s="29" t="s">
        <v>67</v>
      </c>
      <c r="V15" s="29">
        <v>2</v>
      </c>
      <c r="W15" s="15">
        <v>220</v>
      </c>
      <c r="X15" s="20" t="s">
        <v>68</v>
      </c>
      <c r="Y15" s="29">
        <v>1</v>
      </c>
    </row>
    <row r="16" spans="2:25" ht="77.5" customHeight="1">
      <c r="B16" s="11"/>
      <c r="C16" s="12"/>
      <c r="D16" s="150" t="s">
        <v>157</v>
      </c>
      <c r="E16" s="151"/>
      <c r="F16" s="151"/>
      <c r="G16" s="152" t="s">
        <v>158</v>
      </c>
      <c r="H16" s="152"/>
      <c r="I16" s="152"/>
      <c r="J16" s="152"/>
      <c r="K16" s="42">
        <v>6520</v>
      </c>
      <c r="L16" s="28">
        <f>K16*((100-W5)%)</f>
        <v>6520</v>
      </c>
      <c r="M16" s="29">
        <f t="shared" si="0"/>
        <v>0</v>
      </c>
      <c r="N16" s="29"/>
      <c r="O16" s="62" t="s">
        <v>142</v>
      </c>
      <c r="P16" s="15" t="s">
        <v>64</v>
      </c>
      <c r="Q16" s="20" t="s">
        <v>65</v>
      </c>
      <c r="R16" s="15">
        <v>300</v>
      </c>
      <c r="S16" s="20" t="s">
        <v>159</v>
      </c>
      <c r="T16" s="50" t="s">
        <v>160</v>
      </c>
      <c r="U16" s="29" t="s">
        <v>67</v>
      </c>
      <c r="V16" s="29">
        <v>15</v>
      </c>
      <c r="W16" s="15">
        <v>220</v>
      </c>
      <c r="X16" s="20" t="s">
        <v>68</v>
      </c>
      <c r="Y16" s="29">
        <v>4</v>
      </c>
    </row>
    <row r="17" spans="1:25" ht="82.5" customHeight="1">
      <c r="B17" s="11"/>
      <c r="C17" s="12"/>
      <c r="D17" s="150" t="s">
        <v>161</v>
      </c>
      <c r="E17" s="151"/>
      <c r="F17" s="151"/>
      <c r="G17" s="152" t="s">
        <v>162</v>
      </c>
      <c r="H17" s="152"/>
      <c r="I17" s="152"/>
      <c r="J17" s="152"/>
      <c r="K17" s="42">
        <v>11830</v>
      </c>
      <c r="L17" s="28">
        <f>K17*((100-W5)%)</f>
        <v>11830</v>
      </c>
      <c r="M17" s="29">
        <f t="shared" si="0"/>
        <v>0</v>
      </c>
      <c r="N17" s="29"/>
      <c r="O17" s="62" t="s">
        <v>142</v>
      </c>
      <c r="P17" s="15" t="s">
        <v>64</v>
      </c>
      <c r="Q17" s="20" t="s">
        <v>83</v>
      </c>
      <c r="R17" s="15">
        <v>600</v>
      </c>
      <c r="S17" s="20" t="s">
        <v>163</v>
      </c>
      <c r="T17" s="50" t="s">
        <v>164</v>
      </c>
      <c r="U17" s="29" t="s">
        <v>67</v>
      </c>
      <c r="V17" s="29">
        <v>8</v>
      </c>
      <c r="W17" s="15">
        <v>220</v>
      </c>
      <c r="X17" s="20" t="s">
        <v>68</v>
      </c>
      <c r="Y17" s="29">
        <v>4</v>
      </c>
    </row>
    <row r="18" spans="1:25" ht="82.5" customHeight="1">
      <c r="B18" s="11"/>
      <c r="C18" s="12"/>
      <c r="D18" s="150" t="s">
        <v>165</v>
      </c>
      <c r="E18" s="151"/>
      <c r="F18" s="151"/>
      <c r="G18" s="152" t="s">
        <v>166</v>
      </c>
      <c r="H18" s="152"/>
      <c r="I18" s="152"/>
      <c r="J18" s="152"/>
      <c r="K18" s="42">
        <v>12180</v>
      </c>
      <c r="L18" s="28">
        <f>K18*((100-W5)%)</f>
        <v>12180</v>
      </c>
      <c r="M18" s="29">
        <f t="shared" si="0"/>
        <v>0</v>
      </c>
      <c r="N18" s="29"/>
      <c r="O18" s="62" t="s">
        <v>167</v>
      </c>
      <c r="P18" s="15" t="s">
        <v>64</v>
      </c>
      <c r="Q18" s="20" t="s">
        <v>65</v>
      </c>
      <c r="R18" s="15">
        <v>600</v>
      </c>
      <c r="S18" s="20" t="s">
        <v>163</v>
      </c>
      <c r="T18" s="29" t="s">
        <v>164</v>
      </c>
      <c r="U18" s="29" t="s">
        <v>67</v>
      </c>
      <c r="V18" s="29">
        <v>8</v>
      </c>
      <c r="W18" s="15">
        <v>220</v>
      </c>
      <c r="X18" s="20" t="s">
        <v>68</v>
      </c>
      <c r="Y18" s="29">
        <v>4</v>
      </c>
    </row>
    <row r="19" spans="1:25" ht="84.65" customHeight="1">
      <c r="B19" s="11"/>
      <c r="C19" s="12"/>
      <c r="D19" s="150" t="s">
        <v>168</v>
      </c>
      <c r="E19" s="151"/>
      <c r="F19" s="151"/>
      <c r="G19" s="152" t="s">
        <v>169</v>
      </c>
      <c r="H19" s="152"/>
      <c r="I19" s="152"/>
      <c r="J19" s="152"/>
      <c r="K19" s="42">
        <v>6520</v>
      </c>
      <c r="L19" s="28">
        <f>K19*((100-W5)%)</f>
        <v>6520</v>
      </c>
      <c r="M19" s="29">
        <f t="shared" si="0"/>
        <v>0</v>
      </c>
      <c r="N19" s="29"/>
      <c r="O19" s="62" t="s">
        <v>142</v>
      </c>
      <c r="P19" s="15" t="s">
        <v>72</v>
      </c>
      <c r="Q19" s="20" t="s">
        <v>65</v>
      </c>
      <c r="R19" s="15">
        <v>300</v>
      </c>
      <c r="S19" s="20" t="s">
        <v>159</v>
      </c>
      <c r="T19" s="29" t="s">
        <v>160</v>
      </c>
      <c r="U19" s="29" t="s">
        <v>67</v>
      </c>
      <c r="V19" s="29">
        <v>15</v>
      </c>
      <c r="W19" s="15">
        <v>220</v>
      </c>
      <c r="X19" s="20" t="s">
        <v>68</v>
      </c>
      <c r="Y19" s="29">
        <v>4</v>
      </c>
    </row>
    <row r="20" spans="1:25" ht="78.650000000000006" customHeight="1">
      <c r="B20" s="11"/>
      <c r="C20" s="12"/>
      <c r="D20" s="150" t="s">
        <v>170</v>
      </c>
      <c r="E20" s="151"/>
      <c r="F20" s="151"/>
      <c r="G20" s="152" t="s">
        <v>171</v>
      </c>
      <c r="H20" s="152"/>
      <c r="I20" s="152"/>
      <c r="J20" s="152"/>
      <c r="K20" s="42">
        <v>12180</v>
      </c>
      <c r="L20" s="28">
        <f>K20*((100-W5)%)</f>
        <v>12180</v>
      </c>
      <c r="M20" s="29">
        <f t="shared" si="0"/>
        <v>0</v>
      </c>
      <c r="N20" s="29"/>
      <c r="O20" s="62" t="s">
        <v>142</v>
      </c>
      <c r="P20" s="15" t="s">
        <v>72</v>
      </c>
      <c r="Q20" s="20" t="s">
        <v>65</v>
      </c>
      <c r="R20" s="15">
        <v>600</v>
      </c>
      <c r="S20" s="20" t="s">
        <v>163</v>
      </c>
      <c r="T20" s="29" t="s">
        <v>160</v>
      </c>
      <c r="U20" s="29" t="s">
        <v>67</v>
      </c>
      <c r="V20" s="29">
        <v>8</v>
      </c>
      <c r="W20" s="15">
        <v>220</v>
      </c>
      <c r="X20" s="20" t="s">
        <v>68</v>
      </c>
      <c r="Y20" s="29">
        <v>4</v>
      </c>
    </row>
    <row r="21" spans="1:25" ht="79.5" customHeight="1">
      <c r="B21" s="11"/>
      <c r="C21" s="12"/>
      <c r="D21" s="150" t="s">
        <v>172</v>
      </c>
      <c r="E21" s="151"/>
      <c r="F21" s="151"/>
      <c r="G21" s="152" t="s">
        <v>173</v>
      </c>
      <c r="H21" s="152"/>
      <c r="I21" s="152"/>
      <c r="J21" s="152"/>
      <c r="K21" s="42">
        <v>13900</v>
      </c>
      <c r="L21" s="28">
        <f>K21*((100-W5)%)</f>
        <v>13900</v>
      </c>
      <c r="M21" s="29">
        <f t="shared" si="0"/>
        <v>0</v>
      </c>
      <c r="N21" s="29"/>
      <c r="O21" s="62" t="s">
        <v>174</v>
      </c>
      <c r="P21" s="15" t="s">
        <v>64</v>
      </c>
      <c r="Q21" s="20" t="s">
        <v>76</v>
      </c>
      <c r="R21" s="15">
        <v>600</v>
      </c>
      <c r="S21" s="20" t="s">
        <v>163</v>
      </c>
      <c r="T21" s="50" t="s">
        <v>164</v>
      </c>
      <c r="U21" s="29" t="s">
        <v>67</v>
      </c>
      <c r="V21" s="29">
        <v>8</v>
      </c>
      <c r="W21" s="15">
        <v>220</v>
      </c>
      <c r="X21" s="20" t="s">
        <v>68</v>
      </c>
      <c r="Y21" s="29">
        <v>4</v>
      </c>
    </row>
    <row r="22" spans="1:25" ht="73" customHeight="1">
      <c r="B22" s="11"/>
      <c r="C22" s="12"/>
      <c r="D22" s="150" t="s">
        <v>175</v>
      </c>
      <c r="E22" s="151"/>
      <c r="F22" s="151"/>
      <c r="G22" s="167" t="s">
        <v>176</v>
      </c>
      <c r="H22" s="152"/>
      <c r="I22" s="152"/>
      <c r="J22" s="152"/>
      <c r="K22" s="42">
        <v>7420</v>
      </c>
      <c r="L22" s="28">
        <f>K22*((100-W5)%)</f>
        <v>7420</v>
      </c>
      <c r="M22" s="29">
        <f t="shared" si="0"/>
        <v>0</v>
      </c>
      <c r="N22" s="29">
        <v>0</v>
      </c>
      <c r="O22" s="62" t="s">
        <v>142</v>
      </c>
      <c r="P22" s="15" t="s">
        <v>64</v>
      </c>
      <c r="Q22" s="20" t="s">
        <v>76</v>
      </c>
      <c r="R22" s="15">
        <v>300</v>
      </c>
      <c r="S22" s="20" t="s">
        <v>159</v>
      </c>
      <c r="T22" s="50" t="s">
        <v>160</v>
      </c>
      <c r="U22" s="29" t="s">
        <v>67</v>
      </c>
      <c r="V22" s="29">
        <v>15</v>
      </c>
      <c r="W22" s="15">
        <v>220</v>
      </c>
      <c r="X22" s="20" t="s">
        <v>68</v>
      </c>
      <c r="Y22" s="29">
        <v>4</v>
      </c>
    </row>
    <row r="23" spans="1:25" ht="83.5" customHeight="1">
      <c r="A23" s="56"/>
      <c r="B23" s="21"/>
      <c r="C23" s="57"/>
      <c r="D23" s="162" t="s">
        <v>177</v>
      </c>
      <c r="E23" s="163"/>
      <c r="F23" s="163"/>
      <c r="G23" s="165" t="s">
        <v>178</v>
      </c>
      <c r="H23" s="165"/>
      <c r="I23" s="165"/>
      <c r="J23" s="165"/>
      <c r="K23" s="64">
        <v>6347</v>
      </c>
      <c r="L23" s="65">
        <f>K23*((100-W5)%)</f>
        <v>6347</v>
      </c>
      <c r="M23" s="29">
        <f t="shared" si="0"/>
        <v>0</v>
      </c>
      <c r="N23" s="29"/>
      <c r="O23" s="66" t="s">
        <v>174</v>
      </c>
      <c r="P23" s="15" t="s">
        <v>64</v>
      </c>
      <c r="Q23" s="20" t="s">
        <v>83</v>
      </c>
      <c r="R23" s="15">
        <v>300</v>
      </c>
      <c r="S23" s="20" t="s">
        <v>159</v>
      </c>
      <c r="T23" s="50" t="s">
        <v>160</v>
      </c>
      <c r="U23" s="29" t="s">
        <v>67</v>
      </c>
      <c r="V23" s="29">
        <v>15</v>
      </c>
      <c r="W23" s="15">
        <v>220</v>
      </c>
      <c r="X23" s="20" t="s">
        <v>68</v>
      </c>
      <c r="Y23" s="29">
        <v>4</v>
      </c>
    </row>
    <row r="24" spans="1:25" s="1" customFormat="1" ht="7" customHeight="1">
      <c r="O24" s="55"/>
      <c r="T24" s="3"/>
      <c r="U24" s="3"/>
      <c r="V24" s="3"/>
      <c r="W24" s="4"/>
      <c r="X24" s="5"/>
      <c r="Y24" s="46"/>
    </row>
    <row r="25" spans="1:25" ht="11.15" customHeight="1">
      <c r="B25" s="58" t="s">
        <v>105</v>
      </c>
    </row>
  </sheetData>
  <mergeCells count="42">
    <mergeCell ref="D21:F21"/>
    <mergeCell ref="G21:J21"/>
    <mergeCell ref="D22:F22"/>
    <mergeCell ref="G22:J22"/>
    <mergeCell ref="D23:F23"/>
    <mergeCell ref="G23:J23"/>
    <mergeCell ref="D18:F18"/>
    <mergeCell ref="G18:J18"/>
    <mergeCell ref="D19:F19"/>
    <mergeCell ref="G19:J19"/>
    <mergeCell ref="D20:F20"/>
    <mergeCell ref="G20:J20"/>
    <mergeCell ref="D15:F15"/>
    <mergeCell ref="G15:J15"/>
    <mergeCell ref="D16:F16"/>
    <mergeCell ref="G16:J16"/>
    <mergeCell ref="D17:F17"/>
    <mergeCell ref="G17:J17"/>
    <mergeCell ref="D12:F12"/>
    <mergeCell ref="G12:J12"/>
    <mergeCell ref="D13:F13"/>
    <mergeCell ref="G13:J13"/>
    <mergeCell ref="D14:F14"/>
    <mergeCell ref="G14:J14"/>
    <mergeCell ref="D9:F9"/>
    <mergeCell ref="G9:J9"/>
    <mergeCell ref="D10:F10"/>
    <mergeCell ref="G10:J10"/>
    <mergeCell ref="D11:F11"/>
    <mergeCell ref="G11:J11"/>
    <mergeCell ref="B7:C7"/>
    <mergeCell ref="D7:E7"/>
    <mergeCell ref="G7:J7"/>
    <mergeCell ref="S7:Y7"/>
    <mergeCell ref="D8:F8"/>
    <mergeCell ref="G8:J8"/>
    <mergeCell ref="E2:K2"/>
    <mergeCell ref="E3:J3"/>
    <mergeCell ref="S5:Y5"/>
    <mergeCell ref="B6:C6"/>
    <mergeCell ref="D6:F6"/>
    <mergeCell ref="G6:J6"/>
  </mergeCells>
  <hyperlinks>
    <hyperlink ref="E3:J3" r:id="rId1" display="https://ugla.shop/" xr:uid="{00000000-0004-0000-0300-000000000000}"/>
  </hyperlinks>
  <pageMargins left="0.7" right="0.7" top="0.75" bottom="0.75" header="0.3" footer="0.3"/>
  <pageSetup paperSize="9"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9"/>
  <sheetViews>
    <sheetView topLeftCell="A10" workbookViewId="0">
      <selection activeCell="Z10" sqref="Z10"/>
    </sheetView>
  </sheetViews>
  <sheetFormatPr defaultColWidth="10.44140625" defaultRowHeight="11.5" customHeight="1"/>
  <cols>
    <col min="1" max="1" width="3.33203125" style="1" customWidth="1"/>
    <col min="2" max="2" width="16" style="1" customWidth="1"/>
    <col min="3" max="3" width="4.44140625" style="1" customWidth="1"/>
    <col min="4" max="4" width="10.44140625" style="1"/>
    <col min="5" max="5" width="0.44140625" style="1" customWidth="1"/>
    <col min="6" max="6" width="3.44140625" style="1" hidden="1" customWidth="1"/>
    <col min="7" max="7" width="3.44140625" style="2" customWidth="1"/>
    <col min="8" max="8" width="13.109375" style="2" customWidth="1"/>
    <col min="9" max="9" width="2.109375" style="2" customWidth="1"/>
    <col min="10" max="10" width="1" style="1" customWidth="1"/>
    <col min="11" max="12" width="10.44140625" style="1"/>
    <col min="13" max="13" width="9.109375" style="1" customWidth="1"/>
    <col min="14" max="14" width="11.77734375" style="1" customWidth="1"/>
    <col min="15" max="15" width="12.77734375" style="1" customWidth="1"/>
    <col min="16" max="16" width="13.77734375" style="1" customWidth="1"/>
    <col min="17" max="17" width="4.6640625" style="3" customWidth="1"/>
    <col min="18" max="18" width="7.44140625" style="3" customWidth="1"/>
    <col min="19" max="19" width="5.109375" style="3" customWidth="1"/>
    <col min="20" max="20" width="5.44140625" style="4" customWidth="1"/>
    <col min="21" max="21" width="12.44140625" style="5" customWidth="1"/>
    <col min="22" max="22" width="5.109375" style="6" customWidth="1"/>
  </cols>
  <sheetData>
    <row r="1" spans="2:22" ht="17" customHeight="1"/>
    <row r="2" spans="2:22" ht="88" customHeight="1">
      <c r="C2" s="177" t="s">
        <v>40</v>
      </c>
      <c r="D2" s="178"/>
      <c r="E2" s="178"/>
      <c r="F2" s="178"/>
      <c r="G2" s="178"/>
      <c r="H2" s="179"/>
      <c r="J2" s="181"/>
      <c r="K2" s="181"/>
    </row>
    <row r="3" spans="2:22" s="1" customFormat="1" ht="14.15" customHeight="1">
      <c r="D3" s="182" t="s">
        <v>41</v>
      </c>
      <c r="E3" s="182"/>
      <c r="F3" s="182"/>
      <c r="G3" s="182"/>
      <c r="H3" s="182"/>
      <c r="I3" s="2"/>
      <c r="Q3" s="3"/>
      <c r="R3" s="3"/>
      <c r="S3" s="3"/>
      <c r="T3" s="4"/>
      <c r="U3" s="5"/>
      <c r="V3" s="46"/>
    </row>
    <row r="4" spans="2:22" s="1" customFormat="1" ht="18" customHeight="1">
      <c r="G4" s="2"/>
      <c r="H4" s="2"/>
      <c r="I4" s="2"/>
      <c r="Q4" s="3"/>
      <c r="R4" s="3"/>
      <c r="S4" s="3"/>
      <c r="T4" s="4"/>
      <c r="U4" s="5"/>
      <c r="V4" s="46"/>
    </row>
    <row r="5" spans="2:22" ht="16" customHeight="1">
      <c r="B5" s="7"/>
      <c r="C5" s="8" t="s">
        <v>42</v>
      </c>
      <c r="D5" s="9"/>
      <c r="E5" s="9"/>
      <c r="F5" s="9"/>
      <c r="G5" s="10"/>
      <c r="H5" s="10"/>
      <c r="I5" s="10"/>
      <c r="J5" s="9"/>
      <c r="K5" s="9"/>
      <c r="L5" s="9"/>
      <c r="M5" s="9"/>
      <c r="N5" s="9"/>
      <c r="O5" s="9"/>
      <c r="P5" s="183" t="s">
        <v>43</v>
      </c>
      <c r="Q5" s="183"/>
      <c r="R5" s="183"/>
      <c r="S5" s="183"/>
      <c r="T5" s="183"/>
      <c r="U5" s="183"/>
      <c r="V5" s="183"/>
    </row>
    <row r="6" spans="2:22" ht="56.15" customHeight="1">
      <c r="B6" s="145" t="s">
        <v>44</v>
      </c>
      <c r="C6" s="145"/>
      <c r="D6" s="145" t="s">
        <v>45</v>
      </c>
      <c r="E6" s="145"/>
      <c r="F6" s="145"/>
      <c r="G6" s="145" t="s">
        <v>17</v>
      </c>
      <c r="H6" s="145"/>
      <c r="I6" s="145"/>
      <c r="J6" s="145"/>
      <c r="K6" s="25" t="s">
        <v>46</v>
      </c>
      <c r="L6" s="25" t="s">
        <v>47</v>
      </c>
      <c r="M6" s="25" t="s">
        <v>48</v>
      </c>
      <c r="N6" s="26" t="s">
        <v>49</v>
      </c>
      <c r="O6" s="25" t="s">
        <v>179</v>
      </c>
      <c r="P6" s="25" t="s">
        <v>51</v>
      </c>
      <c r="Q6" s="47" t="s">
        <v>54</v>
      </c>
      <c r="R6" s="48" t="s">
        <v>55</v>
      </c>
      <c r="S6" s="48" t="s">
        <v>56</v>
      </c>
      <c r="T6" s="48" t="s">
        <v>57</v>
      </c>
      <c r="U6" s="48" t="s">
        <v>58</v>
      </c>
      <c r="V6" s="49" t="s">
        <v>59</v>
      </c>
    </row>
    <row r="7" spans="2:22" ht="11.15" customHeight="1">
      <c r="B7" s="146"/>
      <c r="C7" s="146"/>
      <c r="D7" s="147"/>
      <c r="E7" s="147"/>
      <c r="G7" s="181"/>
      <c r="H7" s="181"/>
      <c r="I7" s="181"/>
      <c r="J7" s="147"/>
      <c r="K7" s="3"/>
      <c r="L7" s="3"/>
      <c r="M7" s="3"/>
      <c r="N7" s="3"/>
      <c r="O7" s="3"/>
      <c r="P7" s="148" t="s">
        <v>60</v>
      </c>
      <c r="Q7" s="149"/>
      <c r="R7" s="149"/>
      <c r="S7" s="149"/>
      <c r="T7" s="149"/>
      <c r="U7" s="149"/>
      <c r="V7" s="149"/>
    </row>
    <row r="8" spans="2:22" ht="85" customHeight="1">
      <c r="B8" s="11"/>
      <c r="C8" s="12"/>
      <c r="D8" s="151" t="s">
        <v>180</v>
      </c>
      <c r="E8" s="151"/>
      <c r="F8" s="151"/>
      <c r="G8" s="184" t="s">
        <v>181</v>
      </c>
      <c r="H8" s="184"/>
      <c r="I8" s="184"/>
      <c r="J8" s="152"/>
      <c r="K8" s="27">
        <v>31504</v>
      </c>
      <c r="L8" s="28">
        <f>K8*((100-T5)%)</f>
        <v>31504</v>
      </c>
      <c r="M8" s="29">
        <f t="shared" ref="M8:M47" si="0">N8*L8</f>
        <v>0</v>
      </c>
      <c r="N8" s="29"/>
      <c r="O8" s="30" t="s">
        <v>182</v>
      </c>
      <c r="P8" s="15" t="s">
        <v>183</v>
      </c>
      <c r="Q8" s="29">
        <v>33</v>
      </c>
      <c r="R8" s="29" t="s">
        <v>67</v>
      </c>
      <c r="S8" s="29"/>
      <c r="T8" s="15">
        <v>24</v>
      </c>
      <c r="U8" s="15" t="s">
        <v>184</v>
      </c>
      <c r="V8" s="29">
        <v>1</v>
      </c>
    </row>
    <row r="9" spans="2:22" ht="88" customHeight="1">
      <c r="B9" s="11"/>
      <c r="C9" s="12"/>
      <c r="D9" s="151" t="s">
        <v>185</v>
      </c>
      <c r="E9" s="151"/>
      <c r="F9" s="151"/>
      <c r="G9" s="184" t="s">
        <v>186</v>
      </c>
      <c r="H9" s="184"/>
      <c r="I9" s="184"/>
      <c r="J9" s="152"/>
      <c r="K9" s="27">
        <v>57757</v>
      </c>
      <c r="L9" s="28">
        <f>K9*((100-T5)%)</f>
        <v>57757</v>
      </c>
      <c r="M9" s="31">
        <f t="shared" si="0"/>
        <v>0</v>
      </c>
      <c r="N9" s="31"/>
      <c r="O9" s="32" t="s">
        <v>182</v>
      </c>
      <c r="P9" s="33" t="s">
        <v>183</v>
      </c>
      <c r="Q9" s="31">
        <v>58</v>
      </c>
      <c r="R9" s="31" t="s">
        <v>67</v>
      </c>
      <c r="S9" s="31"/>
      <c r="T9" s="33">
        <v>24</v>
      </c>
      <c r="U9" s="33" t="s">
        <v>184</v>
      </c>
      <c r="V9" s="29">
        <v>1</v>
      </c>
    </row>
    <row r="10" spans="2:22" ht="106" customHeight="1">
      <c r="B10" s="13"/>
      <c r="C10" s="14"/>
      <c r="D10" s="115" t="s">
        <v>187</v>
      </c>
      <c r="E10" s="154"/>
      <c r="F10" s="154"/>
      <c r="G10" s="154" t="s">
        <v>188</v>
      </c>
      <c r="H10" s="154"/>
      <c r="I10" s="154"/>
      <c r="J10" s="155"/>
      <c r="K10" s="35">
        <v>66546</v>
      </c>
      <c r="L10" s="35">
        <f>K10*((100-T5)%)</f>
        <v>66546</v>
      </c>
      <c r="M10" s="29">
        <f t="shared" si="0"/>
        <v>0</v>
      </c>
      <c r="N10" s="29"/>
      <c r="O10" s="29" t="s">
        <v>182</v>
      </c>
      <c r="P10" s="15" t="s">
        <v>183</v>
      </c>
      <c r="Q10" s="29">
        <v>64</v>
      </c>
      <c r="R10" s="29" t="s">
        <v>67</v>
      </c>
      <c r="S10" s="29"/>
      <c r="T10" s="15">
        <v>24</v>
      </c>
      <c r="U10" s="20" t="s">
        <v>184</v>
      </c>
      <c r="V10" s="29">
        <v>1</v>
      </c>
    </row>
    <row r="11" spans="2:22" ht="132" customHeight="1">
      <c r="B11" s="16"/>
      <c r="C11" s="17"/>
      <c r="D11" s="153" t="s">
        <v>189</v>
      </c>
      <c r="E11" s="154"/>
      <c r="F11" s="154"/>
      <c r="G11" s="154" t="s">
        <v>190</v>
      </c>
      <c r="H11" s="154"/>
      <c r="I11" s="154"/>
      <c r="J11" s="155"/>
      <c r="K11" s="36">
        <v>14300</v>
      </c>
      <c r="L11" s="35">
        <f>K11*((100-T5)%)</f>
        <v>14300</v>
      </c>
      <c r="M11" s="29">
        <f t="shared" si="0"/>
        <v>0</v>
      </c>
      <c r="N11" s="29"/>
      <c r="O11" s="15" t="s">
        <v>191</v>
      </c>
      <c r="P11" s="15" t="s">
        <v>192</v>
      </c>
      <c r="Q11" s="50" t="s">
        <v>193</v>
      </c>
      <c r="R11" s="29" t="s">
        <v>67</v>
      </c>
      <c r="S11" s="29"/>
      <c r="T11" s="15">
        <v>220</v>
      </c>
      <c r="U11" s="20" t="s">
        <v>68</v>
      </c>
      <c r="V11" s="29">
        <v>5</v>
      </c>
    </row>
    <row r="12" spans="2:22" ht="159" customHeight="1">
      <c r="B12" s="19"/>
      <c r="D12" s="156" t="s">
        <v>194</v>
      </c>
      <c r="E12" s="157"/>
      <c r="F12" s="157"/>
      <c r="G12" s="185" t="s">
        <v>195</v>
      </c>
      <c r="H12" s="185"/>
      <c r="I12" s="185"/>
      <c r="J12" s="158"/>
      <c r="K12" s="37">
        <v>11830</v>
      </c>
      <c r="L12" s="38">
        <f>K12*((100-T5)%)</f>
        <v>11830</v>
      </c>
      <c r="M12" s="39">
        <f t="shared" si="0"/>
        <v>0</v>
      </c>
      <c r="N12" s="39"/>
      <c r="O12" s="40" t="s">
        <v>191</v>
      </c>
      <c r="P12" s="41" t="s">
        <v>192</v>
      </c>
      <c r="Q12" s="51" t="s">
        <v>196</v>
      </c>
      <c r="R12" s="39" t="s">
        <v>67</v>
      </c>
      <c r="S12" s="39"/>
      <c r="T12" s="41">
        <v>220</v>
      </c>
      <c r="U12" s="52" t="s">
        <v>68</v>
      </c>
      <c r="V12" s="29">
        <v>5</v>
      </c>
    </row>
    <row r="13" spans="2:22" ht="127" customHeight="1">
      <c r="B13" s="11"/>
      <c r="C13" s="12"/>
      <c r="D13" s="150" t="s">
        <v>197</v>
      </c>
      <c r="E13" s="151"/>
      <c r="F13" s="151"/>
      <c r="G13" s="184" t="s">
        <v>198</v>
      </c>
      <c r="H13" s="184"/>
      <c r="I13" s="184"/>
      <c r="J13" s="152"/>
      <c r="K13" s="42">
        <v>14300</v>
      </c>
      <c r="L13" s="28">
        <f>K13*((100-T5)%)</f>
        <v>14300</v>
      </c>
      <c r="M13" s="29">
        <f t="shared" si="0"/>
        <v>0</v>
      </c>
      <c r="N13" s="29"/>
      <c r="O13" s="43" t="s">
        <v>191</v>
      </c>
      <c r="P13" s="15" t="s">
        <v>192</v>
      </c>
      <c r="Q13" s="50" t="s">
        <v>193</v>
      </c>
      <c r="R13" s="29" t="s">
        <v>67</v>
      </c>
      <c r="S13" s="29"/>
      <c r="T13" s="15">
        <v>220</v>
      </c>
      <c r="U13" s="20" t="s">
        <v>68</v>
      </c>
      <c r="V13" s="29">
        <v>5</v>
      </c>
    </row>
    <row r="14" spans="2:22" ht="125" customHeight="1">
      <c r="B14" s="11"/>
      <c r="C14" s="12"/>
      <c r="D14" s="150" t="s">
        <v>199</v>
      </c>
      <c r="E14" s="151"/>
      <c r="F14" s="151"/>
      <c r="G14" s="184" t="s">
        <v>200</v>
      </c>
      <c r="H14" s="184"/>
      <c r="I14" s="184"/>
      <c r="J14" s="152"/>
      <c r="K14" s="42">
        <v>11100</v>
      </c>
      <c r="L14" s="28">
        <f>K14*((100-T5)%)</f>
        <v>11100</v>
      </c>
      <c r="M14" s="29">
        <f t="shared" si="0"/>
        <v>0</v>
      </c>
      <c r="N14" s="29"/>
      <c r="O14" s="43" t="s">
        <v>191</v>
      </c>
      <c r="P14" s="15" t="s">
        <v>192</v>
      </c>
      <c r="Q14" s="50" t="s">
        <v>160</v>
      </c>
      <c r="R14" s="29" t="s">
        <v>67</v>
      </c>
      <c r="S14" s="29"/>
      <c r="T14" s="15">
        <v>220</v>
      </c>
      <c r="U14" s="20" t="s">
        <v>68</v>
      </c>
      <c r="V14" s="29">
        <v>5</v>
      </c>
    </row>
    <row r="15" spans="2:22" ht="126" customHeight="1">
      <c r="B15" s="11"/>
      <c r="C15" s="12"/>
      <c r="D15" s="150" t="s">
        <v>201</v>
      </c>
      <c r="E15" s="151"/>
      <c r="F15" s="151"/>
      <c r="G15" s="184" t="s">
        <v>202</v>
      </c>
      <c r="H15" s="184"/>
      <c r="I15" s="184"/>
      <c r="J15" s="152"/>
      <c r="K15" s="42">
        <v>11170</v>
      </c>
      <c r="L15" s="28">
        <f>K15*((100-T5)%)</f>
        <v>11170</v>
      </c>
      <c r="M15" s="29">
        <f t="shared" si="0"/>
        <v>0</v>
      </c>
      <c r="N15" s="29"/>
      <c r="O15" s="43" t="s">
        <v>191</v>
      </c>
      <c r="P15" s="15" t="s">
        <v>192</v>
      </c>
      <c r="Q15" s="50" t="s">
        <v>160</v>
      </c>
      <c r="R15" s="29" t="s">
        <v>67</v>
      </c>
      <c r="S15" s="29"/>
      <c r="T15" s="15">
        <v>220</v>
      </c>
      <c r="U15" s="20" t="s">
        <v>68</v>
      </c>
      <c r="V15" s="29">
        <v>5</v>
      </c>
    </row>
    <row r="16" spans="2:22" ht="93" customHeight="1">
      <c r="B16" s="11"/>
      <c r="C16" s="12"/>
      <c r="D16" s="150" t="s">
        <v>203</v>
      </c>
      <c r="E16" s="151"/>
      <c r="F16" s="151"/>
      <c r="G16" s="184" t="s">
        <v>204</v>
      </c>
      <c r="H16" s="184"/>
      <c r="I16" s="184"/>
      <c r="J16" s="152"/>
      <c r="K16" s="42">
        <v>12030</v>
      </c>
      <c r="L16" s="28">
        <f>K16*((100-T5)%)</f>
        <v>12030</v>
      </c>
      <c r="M16" s="29">
        <f t="shared" si="0"/>
        <v>0</v>
      </c>
      <c r="N16" s="29"/>
      <c r="O16" s="43" t="s">
        <v>191</v>
      </c>
      <c r="P16" s="15" t="s">
        <v>192</v>
      </c>
      <c r="Q16" s="50" t="s">
        <v>193</v>
      </c>
      <c r="R16" s="29" t="s">
        <v>67</v>
      </c>
      <c r="S16" s="29"/>
      <c r="T16" s="15">
        <v>220</v>
      </c>
      <c r="U16" s="20" t="s">
        <v>68</v>
      </c>
      <c r="V16" s="29">
        <v>5</v>
      </c>
    </row>
    <row r="17" spans="2:23" ht="126" customHeight="1">
      <c r="B17" s="11"/>
      <c r="C17" s="12"/>
      <c r="D17" s="150" t="s">
        <v>205</v>
      </c>
      <c r="E17" s="151"/>
      <c r="F17" s="151"/>
      <c r="G17" s="184" t="s">
        <v>206</v>
      </c>
      <c r="H17" s="184"/>
      <c r="I17" s="184"/>
      <c r="J17" s="152"/>
      <c r="K17" s="42">
        <v>16800</v>
      </c>
      <c r="L17" s="28">
        <f>K17*((100-T5)%)</f>
        <v>16800</v>
      </c>
      <c r="M17" s="29">
        <f t="shared" si="0"/>
        <v>0</v>
      </c>
      <c r="N17" s="29"/>
      <c r="O17" s="43" t="s">
        <v>191</v>
      </c>
      <c r="P17" s="15" t="s">
        <v>192</v>
      </c>
      <c r="Q17" s="50" t="s">
        <v>196</v>
      </c>
      <c r="R17" s="29" t="s">
        <v>67</v>
      </c>
      <c r="S17" s="29"/>
      <c r="T17" s="15">
        <v>220</v>
      </c>
      <c r="U17" s="20" t="s">
        <v>68</v>
      </c>
      <c r="V17" s="29">
        <v>5</v>
      </c>
      <c r="W17" s="53"/>
    </row>
    <row r="18" spans="2:23" ht="123" customHeight="1">
      <c r="B18" s="11"/>
      <c r="C18" s="12"/>
      <c r="D18" s="150" t="s">
        <v>207</v>
      </c>
      <c r="E18" s="151"/>
      <c r="F18" s="151"/>
      <c r="G18" s="186" t="s">
        <v>208</v>
      </c>
      <c r="H18" s="184"/>
      <c r="I18" s="184"/>
      <c r="J18" s="152"/>
      <c r="K18" s="42">
        <v>8960</v>
      </c>
      <c r="L18" s="28">
        <f>K18*((100-T5)%)</f>
        <v>8960</v>
      </c>
      <c r="M18" s="29">
        <f t="shared" si="0"/>
        <v>0</v>
      </c>
      <c r="N18" s="29"/>
      <c r="O18" s="43" t="s">
        <v>191</v>
      </c>
      <c r="P18" s="15" t="s">
        <v>192</v>
      </c>
      <c r="Q18" s="50" t="s">
        <v>160</v>
      </c>
      <c r="R18" s="29" t="s">
        <v>67</v>
      </c>
      <c r="S18" s="29"/>
      <c r="T18" s="15">
        <v>220</v>
      </c>
      <c r="U18" s="20" t="s">
        <v>68</v>
      </c>
      <c r="V18" s="29">
        <v>5</v>
      </c>
      <c r="W18" s="54"/>
    </row>
    <row r="19" spans="2:23" ht="118" customHeight="1">
      <c r="B19" s="11"/>
      <c r="C19" s="12"/>
      <c r="D19" s="150" t="s">
        <v>209</v>
      </c>
      <c r="E19" s="151"/>
      <c r="F19" s="151"/>
      <c r="G19" s="186" t="s">
        <v>210</v>
      </c>
      <c r="H19" s="184"/>
      <c r="I19" s="184"/>
      <c r="J19" s="152"/>
      <c r="K19" s="42">
        <v>9400</v>
      </c>
      <c r="L19" s="28">
        <f>K19*((100-T5)%)</f>
        <v>9400</v>
      </c>
      <c r="M19" s="29">
        <f t="shared" si="0"/>
        <v>0</v>
      </c>
      <c r="N19" s="29"/>
      <c r="O19" s="43" t="s">
        <v>191</v>
      </c>
      <c r="P19" s="20" t="s">
        <v>211</v>
      </c>
      <c r="Q19" s="50" t="s">
        <v>160</v>
      </c>
      <c r="R19" s="29" t="s">
        <v>67</v>
      </c>
      <c r="S19" s="29"/>
      <c r="T19" s="15">
        <v>220</v>
      </c>
      <c r="U19" s="20" t="s">
        <v>68</v>
      </c>
      <c r="V19" s="29">
        <v>5</v>
      </c>
      <c r="W19" s="54"/>
    </row>
    <row r="20" spans="2:23" ht="123" customHeight="1">
      <c r="B20" s="11"/>
      <c r="C20" s="12"/>
      <c r="D20" s="150" t="s">
        <v>212</v>
      </c>
      <c r="E20" s="151"/>
      <c r="F20" s="151"/>
      <c r="G20" s="186" t="s">
        <v>213</v>
      </c>
      <c r="H20" s="184"/>
      <c r="I20" s="184"/>
      <c r="J20" s="152"/>
      <c r="K20" s="42">
        <v>15400</v>
      </c>
      <c r="L20" s="28">
        <f>K20*((100-T5)%)</f>
        <v>15400</v>
      </c>
      <c r="M20" s="29">
        <f t="shared" si="0"/>
        <v>0</v>
      </c>
      <c r="N20" s="29"/>
      <c r="O20" s="43" t="s">
        <v>191</v>
      </c>
      <c r="P20" s="20" t="s">
        <v>211</v>
      </c>
      <c r="Q20" s="50" t="s">
        <v>193</v>
      </c>
      <c r="R20" s="29" t="s">
        <v>67</v>
      </c>
      <c r="S20" s="29"/>
      <c r="T20" s="15">
        <v>220</v>
      </c>
      <c r="U20" s="20" t="s">
        <v>68</v>
      </c>
      <c r="V20" s="29">
        <v>5</v>
      </c>
      <c r="W20" s="54"/>
    </row>
    <row r="21" spans="2:23" ht="128" customHeight="1">
      <c r="B21" s="11"/>
      <c r="C21" s="12"/>
      <c r="D21" s="150" t="s">
        <v>214</v>
      </c>
      <c r="E21" s="151"/>
      <c r="F21" s="151"/>
      <c r="G21" s="186" t="s">
        <v>215</v>
      </c>
      <c r="H21" s="184"/>
      <c r="I21" s="184"/>
      <c r="J21" s="152"/>
      <c r="K21" s="42">
        <v>23000</v>
      </c>
      <c r="L21" s="28">
        <f>K21*((100-T5)%)</f>
        <v>23000</v>
      </c>
      <c r="M21" s="29">
        <f t="shared" si="0"/>
        <v>0</v>
      </c>
      <c r="N21" s="29"/>
      <c r="O21" s="43" t="s">
        <v>191</v>
      </c>
      <c r="P21" s="20" t="s">
        <v>211</v>
      </c>
      <c r="Q21" s="50" t="s">
        <v>196</v>
      </c>
      <c r="R21" s="29" t="s">
        <v>67</v>
      </c>
      <c r="S21" s="29"/>
      <c r="T21" s="15">
        <v>220</v>
      </c>
      <c r="U21" s="20" t="s">
        <v>68</v>
      </c>
      <c r="V21" s="29">
        <v>5</v>
      </c>
    </row>
    <row r="22" spans="2:23" ht="133" customHeight="1">
      <c r="B22" s="11"/>
      <c r="C22" s="12"/>
      <c r="D22" s="150" t="s">
        <v>216</v>
      </c>
      <c r="E22" s="151"/>
      <c r="F22" s="151"/>
      <c r="G22" s="186" t="s">
        <v>217</v>
      </c>
      <c r="H22" s="184"/>
      <c r="I22" s="184"/>
      <c r="J22" s="152"/>
      <c r="K22" s="42">
        <v>34600</v>
      </c>
      <c r="L22" s="28">
        <f>K22*((100-T5)%)</f>
        <v>34600</v>
      </c>
      <c r="M22" s="29">
        <f t="shared" si="0"/>
        <v>0</v>
      </c>
      <c r="N22" s="29"/>
      <c r="O22" s="43" t="s">
        <v>191</v>
      </c>
      <c r="P22" s="20" t="s">
        <v>211</v>
      </c>
      <c r="Q22" s="50" t="s">
        <v>193</v>
      </c>
      <c r="R22" s="29" t="s">
        <v>67</v>
      </c>
      <c r="S22" s="29"/>
      <c r="T22" s="15">
        <v>220</v>
      </c>
      <c r="U22" s="20" t="s">
        <v>68</v>
      </c>
      <c r="V22" s="29">
        <v>5</v>
      </c>
    </row>
    <row r="23" spans="2:23" ht="117" customHeight="1">
      <c r="B23" s="11"/>
      <c r="C23" s="12"/>
      <c r="D23" s="150" t="s">
        <v>218</v>
      </c>
      <c r="E23" s="151"/>
      <c r="F23" s="151"/>
      <c r="G23" s="186" t="s">
        <v>219</v>
      </c>
      <c r="H23" s="184"/>
      <c r="I23" s="184"/>
      <c r="J23" s="152"/>
      <c r="K23" s="42">
        <v>9400</v>
      </c>
      <c r="L23" s="28">
        <f>K23*((100-T5)%)</f>
        <v>9400</v>
      </c>
      <c r="M23" s="29">
        <f t="shared" si="0"/>
        <v>0</v>
      </c>
      <c r="N23" s="29"/>
      <c r="O23" s="43" t="s">
        <v>191</v>
      </c>
      <c r="P23" s="20" t="s">
        <v>211</v>
      </c>
      <c r="Q23" s="50" t="s">
        <v>160</v>
      </c>
      <c r="R23" s="29" t="s">
        <v>67</v>
      </c>
      <c r="S23" s="29"/>
      <c r="T23" s="15">
        <v>220</v>
      </c>
      <c r="U23" s="20" t="s">
        <v>68</v>
      </c>
      <c r="V23" s="29">
        <v>5</v>
      </c>
    </row>
    <row r="24" spans="2:23" ht="129" customHeight="1">
      <c r="B24" s="11"/>
      <c r="C24" s="12"/>
      <c r="D24" s="150" t="s">
        <v>220</v>
      </c>
      <c r="E24" s="151"/>
      <c r="F24" s="151"/>
      <c r="G24" s="186" t="s">
        <v>221</v>
      </c>
      <c r="H24" s="184"/>
      <c r="I24" s="184"/>
      <c r="J24" s="152"/>
      <c r="K24" s="42">
        <v>13000</v>
      </c>
      <c r="L24" s="28">
        <f>K24*((100-T5)%)</f>
        <v>13000</v>
      </c>
      <c r="M24" s="29">
        <f t="shared" si="0"/>
        <v>0</v>
      </c>
      <c r="N24" s="29"/>
      <c r="O24" s="43" t="s">
        <v>191</v>
      </c>
      <c r="P24" s="15" t="s">
        <v>192</v>
      </c>
      <c r="Q24" s="50" t="s">
        <v>193</v>
      </c>
      <c r="R24" s="29" t="s">
        <v>67</v>
      </c>
      <c r="S24" s="29"/>
      <c r="T24" s="15">
        <v>220</v>
      </c>
      <c r="U24" s="20" t="s">
        <v>68</v>
      </c>
      <c r="V24" s="29">
        <v>5</v>
      </c>
    </row>
    <row r="25" spans="2:23" ht="126" customHeight="1">
      <c r="B25" s="11"/>
      <c r="C25" s="12"/>
      <c r="D25" s="150" t="s">
        <v>222</v>
      </c>
      <c r="E25" s="151"/>
      <c r="F25" s="151"/>
      <c r="G25" s="186" t="s">
        <v>223</v>
      </c>
      <c r="H25" s="184"/>
      <c r="I25" s="184"/>
      <c r="J25" s="152"/>
      <c r="K25" s="42">
        <v>24600</v>
      </c>
      <c r="L25" s="28">
        <f>K25*((100-T5)%)</f>
        <v>24600</v>
      </c>
      <c r="M25" s="29">
        <f t="shared" si="0"/>
        <v>0</v>
      </c>
      <c r="N25" s="29"/>
      <c r="O25" s="43" t="s">
        <v>191</v>
      </c>
      <c r="P25" s="20" t="s">
        <v>211</v>
      </c>
      <c r="Q25" s="50" t="s">
        <v>196</v>
      </c>
      <c r="R25" s="29" t="s">
        <v>67</v>
      </c>
      <c r="S25" s="29"/>
      <c r="T25" s="15">
        <v>220</v>
      </c>
      <c r="U25" s="20" t="s">
        <v>68</v>
      </c>
      <c r="V25" s="29">
        <v>5</v>
      </c>
    </row>
    <row r="26" spans="2:23" ht="129" customHeight="1">
      <c r="B26" s="11"/>
      <c r="C26" s="12"/>
      <c r="D26" s="150" t="s">
        <v>224</v>
      </c>
      <c r="E26" s="151"/>
      <c r="F26" s="151"/>
      <c r="G26" s="186" t="s">
        <v>225</v>
      </c>
      <c r="H26" s="184"/>
      <c r="I26" s="184"/>
      <c r="J26" s="152"/>
      <c r="K26" s="42">
        <v>15400</v>
      </c>
      <c r="L26" s="28">
        <f>K26*((100-T5)%)</f>
        <v>15400</v>
      </c>
      <c r="M26" s="29">
        <f t="shared" si="0"/>
        <v>0</v>
      </c>
      <c r="N26" s="29"/>
      <c r="O26" s="43" t="s">
        <v>191</v>
      </c>
      <c r="P26" s="15" t="s">
        <v>192</v>
      </c>
      <c r="Q26" s="50" t="s">
        <v>193</v>
      </c>
      <c r="R26" s="29" t="s">
        <v>67</v>
      </c>
      <c r="S26" s="29"/>
      <c r="T26" s="15">
        <v>220</v>
      </c>
      <c r="U26" s="20" t="s">
        <v>68</v>
      </c>
      <c r="V26" s="29">
        <v>5</v>
      </c>
    </row>
    <row r="27" spans="2:23" ht="129" customHeight="1">
      <c r="B27" s="11"/>
      <c r="C27" s="12"/>
      <c r="D27" s="150" t="s">
        <v>226</v>
      </c>
      <c r="E27" s="151"/>
      <c r="F27" s="151"/>
      <c r="G27" s="186" t="s">
        <v>227</v>
      </c>
      <c r="H27" s="184"/>
      <c r="I27" s="184"/>
      <c r="J27" s="152"/>
      <c r="K27" s="42">
        <v>10300</v>
      </c>
      <c r="L27" s="28">
        <f>K27*((100-T5)%)</f>
        <v>10300</v>
      </c>
      <c r="M27" s="29">
        <f t="shared" si="0"/>
        <v>0</v>
      </c>
      <c r="N27" s="29"/>
      <c r="O27" s="43" t="s">
        <v>191</v>
      </c>
      <c r="P27" s="20" t="s">
        <v>228</v>
      </c>
      <c r="Q27" s="50" t="s">
        <v>193</v>
      </c>
      <c r="R27" s="29" t="s">
        <v>67</v>
      </c>
      <c r="S27" s="29"/>
      <c r="T27" s="15">
        <v>220</v>
      </c>
      <c r="U27" s="20" t="s">
        <v>68</v>
      </c>
      <c r="V27" s="29">
        <v>5</v>
      </c>
    </row>
    <row r="28" spans="2:23" ht="129" customHeight="1">
      <c r="B28" s="11"/>
      <c r="C28" s="12"/>
      <c r="D28" s="150" t="s">
        <v>229</v>
      </c>
      <c r="E28" s="151"/>
      <c r="F28" s="151"/>
      <c r="G28" s="186" t="s">
        <v>230</v>
      </c>
      <c r="H28" s="184"/>
      <c r="I28" s="184"/>
      <c r="J28" s="152"/>
      <c r="K28" s="42">
        <v>9000</v>
      </c>
      <c r="L28" s="28">
        <f>K28*((100-T5)%)</f>
        <v>9000</v>
      </c>
      <c r="M28" s="29">
        <f t="shared" si="0"/>
        <v>0</v>
      </c>
      <c r="N28" s="29"/>
      <c r="O28" s="43" t="s">
        <v>191</v>
      </c>
      <c r="P28" s="20" t="s">
        <v>228</v>
      </c>
      <c r="Q28" s="50" t="s">
        <v>193</v>
      </c>
      <c r="R28" s="29" t="s">
        <v>67</v>
      </c>
      <c r="S28" s="29"/>
      <c r="T28" s="15">
        <v>220</v>
      </c>
      <c r="U28" s="20" t="s">
        <v>68</v>
      </c>
      <c r="V28" s="29">
        <v>5</v>
      </c>
    </row>
    <row r="29" spans="2:23" ht="126" customHeight="1">
      <c r="B29" s="11"/>
      <c r="C29" s="12"/>
      <c r="D29" s="150" t="s">
        <v>231</v>
      </c>
      <c r="E29" s="151"/>
      <c r="F29" s="151"/>
      <c r="G29" s="186" t="s">
        <v>232</v>
      </c>
      <c r="H29" s="184"/>
      <c r="I29" s="184"/>
      <c r="J29" s="152"/>
      <c r="K29" s="42">
        <v>20060</v>
      </c>
      <c r="L29" s="28">
        <f>K29*((100-T5)%)</f>
        <v>20060</v>
      </c>
      <c r="M29" s="29">
        <f t="shared" si="0"/>
        <v>0</v>
      </c>
      <c r="N29" s="29"/>
      <c r="O29" s="43" t="s">
        <v>191</v>
      </c>
      <c r="P29" s="20" t="s">
        <v>211</v>
      </c>
      <c r="Q29" s="50" t="s">
        <v>193</v>
      </c>
      <c r="R29" s="29" t="s">
        <v>67</v>
      </c>
      <c r="S29" s="29"/>
      <c r="T29" s="15">
        <v>220</v>
      </c>
      <c r="U29" s="20" t="s">
        <v>68</v>
      </c>
      <c r="V29" s="29">
        <v>5</v>
      </c>
    </row>
    <row r="30" spans="2:23" ht="130" customHeight="1">
      <c r="B30" s="11"/>
      <c r="C30" s="12"/>
      <c r="D30" s="150" t="s">
        <v>233</v>
      </c>
      <c r="E30" s="151"/>
      <c r="F30" s="151"/>
      <c r="G30" s="186" t="s">
        <v>234</v>
      </c>
      <c r="H30" s="184"/>
      <c r="I30" s="184"/>
      <c r="J30" s="152"/>
      <c r="K30" s="42">
        <v>9800</v>
      </c>
      <c r="L30" s="28">
        <f>K30*((100-T5)%)</f>
        <v>9800</v>
      </c>
      <c r="M30" s="29">
        <f t="shared" si="0"/>
        <v>0</v>
      </c>
      <c r="N30" s="29"/>
      <c r="O30" s="43" t="s">
        <v>191</v>
      </c>
      <c r="P30" s="20" t="s">
        <v>228</v>
      </c>
      <c r="Q30" s="50" t="s">
        <v>193</v>
      </c>
      <c r="R30" s="29" t="s">
        <v>67</v>
      </c>
      <c r="S30" s="29"/>
      <c r="T30" s="15">
        <v>220</v>
      </c>
      <c r="U30" s="20" t="s">
        <v>68</v>
      </c>
      <c r="V30" s="29">
        <v>5</v>
      </c>
    </row>
    <row r="31" spans="2:23" ht="128" customHeight="1">
      <c r="B31" s="11"/>
      <c r="C31" s="12"/>
      <c r="D31" s="150" t="s">
        <v>235</v>
      </c>
      <c r="E31" s="151"/>
      <c r="F31" s="151"/>
      <c r="G31" s="186" t="s">
        <v>236</v>
      </c>
      <c r="H31" s="184"/>
      <c r="I31" s="184"/>
      <c r="J31" s="152"/>
      <c r="K31" s="27">
        <v>11990</v>
      </c>
      <c r="L31" s="28">
        <f>K31*((100-T5)%)</f>
        <v>11990</v>
      </c>
      <c r="M31" s="29">
        <f t="shared" si="0"/>
        <v>0</v>
      </c>
      <c r="N31" s="29"/>
      <c r="O31" s="43" t="s">
        <v>191</v>
      </c>
      <c r="P31" s="20" t="s">
        <v>228</v>
      </c>
      <c r="Q31" s="50" t="s">
        <v>193</v>
      </c>
      <c r="R31" s="29" t="s">
        <v>67</v>
      </c>
      <c r="S31" s="29"/>
      <c r="T31" s="15">
        <v>220</v>
      </c>
      <c r="U31" s="20" t="s">
        <v>68</v>
      </c>
      <c r="V31" s="29">
        <v>5</v>
      </c>
    </row>
    <row r="32" spans="2:23" ht="138" customHeight="1">
      <c r="B32" s="11"/>
      <c r="C32" s="12"/>
      <c r="D32" s="150" t="s">
        <v>237</v>
      </c>
      <c r="E32" s="151"/>
      <c r="F32" s="151"/>
      <c r="G32" s="186" t="s">
        <v>238</v>
      </c>
      <c r="H32" s="184"/>
      <c r="I32" s="184"/>
      <c r="J32" s="152"/>
      <c r="K32" s="27">
        <v>11850</v>
      </c>
      <c r="L32" s="28">
        <f>K32*((100-T5)%)</f>
        <v>11850</v>
      </c>
      <c r="M32" s="29">
        <f t="shared" si="0"/>
        <v>0</v>
      </c>
      <c r="N32" s="29"/>
      <c r="O32" s="43" t="s">
        <v>191</v>
      </c>
      <c r="P32" s="20" t="s">
        <v>228</v>
      </c>
      <c r="Q32" s="50" t="s">
        <v>193</v>
      </c>
      <c r="R32" s="29" t="s">
        <v>67</v>
      </c>
      <c r="S32" s="29"/>
      <c r="T32" s="15">
        <v>220</v>
      </c>
      <c r="U32" s="20" t="s">
        <v>68</v>
      </c>
      <c r="V32" s="29">
        <v>5</v>
      </c>
    </row>
    <row r="33" spans="2:22" ht="150" customHeight="1">
      <c r="B33" s="11"/>
      <c r="C33" s="12"/>
      <c r="D33" s="150" t="s">
        <v>239</v>
      </c>
      <c r="E33" s="151"/>
      <c r="F33" s="151"/>
      <c r="G33" s="186" t="s">
        <v>240</v>
      </c>
      <c r="H33" s="184"/>
      <c r="I33" s="184"/>
      <c r="J33" s="152"/>
      <c r="K33" s="27">
        <v>13850</v>
      </c>
      <c r="L33" s="28">
        <f>K33*((100-T5)%)</f>
        <v>13850</v>
      </c>
      <c r="M33" s="29">
        <f t="shared" si="0"/>
        <v>0</v>
      </c>
      <c r="N33" s="29"/>
      <c r="O33" s="43" t="s">
        <v>191</v>
      </c>
      <c r="P33" s="20" t="s">
        <v>228</v>
      </c>
      <c r="Q33" s="50" t="s">
        <v>193</v>
      </c>
      <c r="R33" s="29" t="s">
        <v>67</v>
      </c>
      <c r="S33" s="29"/>
      <c r="T33" s="15">
        <v>220</v>
      </c>
      <c r="U33" s="20" t="s">
        <v>68</v>
      </c>
      <c r="V33" s="29">
        <v>5</v>
      </c>
    </row>
    <row r="34" spans="2:22" ht="147" customHeight="1">
      <c r="B34" s="11"/>
      <c r="C34" s="12"/>
      <c r="D34" s="150" t="s">
        <v>241</v>
      </c>
      <c r="E34" s="151"/>
      <c r="F34" s="151"/>
      <c r="G34" s="186" t="s">
        <v>242</v>
      </c>
      <c r="H34" s="184"/>
      <c r="I34" s="184"/>
      <c r="J34" s="152"/>
      <c r="K34" s="27">
        <v>21000</v>
      </c>
      <c r="L34" s="28">
        <f>K34*((100-T5)%)</f>
        <v>21000</v>
      </c>
      <c r="M34" s="29">
        <f t="shared" si="0"/>
        <v>0</v>
      </c>
      <c r="N34" s="29"/>
      <c r="O34" s="43" t="s">
        <v>191</v>
      </c>
      <c r="P34" s="20" t="s">
        <v>228</v>
      </c>
      <c r="Q34" s="50" t="s">
        <v>196</v>
      </c>
      <c r="R34" s="29" t="s">
        <v>67</v>
      </c>
      <c r="S34" s="29"/>
      <c r="T34" s="15">
        <v>220</v>
      </c>
      <c r="U34" s="20" t="s">
        <v>68</v>
      </c>
      <c r="V34" s="29">
        <v>5</v>
      </c>
    </row>
    <row r="35" spans="2:22" ht="152" customHeight="1">
      <c r="B35" s="11"/>
      <c r="C35" s="12"/>
      <c r="D35" s="150" t="s">
        <v>243</v>
      </c>
      <c r="E35" s="151"/>
      <c r="F35" s="151"/>
      <c r="G35" s="186" t="s">
        <v>244</v>
      </c>
      <c r="H35" s="184"/>
      <c r="I35" s="184"/>
      <c r="J35" s="152"/>
      <c r="K35" s="27">
        <v>15000</v>
      </c>
      <c r="L35" s="44">
        <f>K35*((100-T5)%)</f>
        <v>15000</v>
      </c>
      <c r="M35" s="29">
        <f t="shared" si="0"/>
        <v>0</v>
      </c>
      <c r="N35" s="29">
        <v>0</v>
      </c>
      <c r="O35" s="43" t="s">
        <v>191</v>
      </c>
      <c r="P35" s="20" t="s">
        <v>228</v>
      </c>
      <c r="Q35" s="50" t="s">
        <v>196</v>
      </c>
      <c r="R35" s="29" t="s">
        <v>67</v>
      </c>
      <c r="S35" s="29"/>
      <c r="T35" s="15">
        <v>220</v>
      </c>
      <c r="U35" s="20" t="s">
        <v>68</v>
      </c>
      <c r="V35" s="29">
        <v>5</v>
      </c>
    </row>
    <row r="36" spans="2:22" ht="147" customHeight="1">
      <c r="B36" s="11"/>
      <c r="C36" s="12"/>
      <c r="D36" s="150" t="s">
        <v>245</v>
      </c>
      <c r="E36" s="151"/>
      <c r="F36" s="151"/>
      <c r="G36" s="186" t="s">
        <v>246</v>
      </c>
      <c r="H36" s="184"/>
      <c r="I36" s="184"/>
      <c r="J36" s="152"/>
      <c r="K36" s="27">
        <v>15000</v>
      </c>
      <c r="L36" s="28">
        <f>K36*((100-T5)%)</f>
        <v>15000</v>
      </c>
      <c r="M36" s="29">
        <f t="shared" si="0"/>
        <v>0</v>
      </c>
      <c r="N36" s="29"/>
      <c r="O36" s="43" t="s">
        <v>191</v>
      </c>
      <c r="P36" s="20" t="s">
        <v>228</v>
      </c>
      <c r="Q36" s="50" t="s">
        <v>196</v>
      </c>
      <c r="R36" s="29" t="s">
        <v>67</v>
      </c>
      <c r="S36" s="29"/>
      <c r="T36" s="15">
        <v>220</v>
      </c>
      <c r="U36" s="20" t="s">
        <v>68</v>
      </c>
      <c r="V36" s="29">
        <v>5</v>
      </c>
    </row>
    <row r="37" spans="2:22" ht="169" customHeight="1">
      <c r="B37" s="11"/>
      <c r="C37" s="12"/>
      <c r="D37" s="150" t="s">
        <v>247</v>
      </c>
      <c r="E37" s="151"/>
      <c r="F37" s="151"/>
      <c r="G37" s="186" t="s">
        <v>248</v>
      </c>
      <c r="H37" s="184"/>
      <c r="I37" s="184"/>
      <c r="J37" s="152"/>
      <c r="K37" s="27">
        <v>36100</v>
      </c>
      <c r="L37" s="44">
        <f>K37*((100-T5)%)</f>
        <v>36100</v>
      </c>
      <c r="M37" s="29">
        <f t="shared" si="0"/>
        <v>0</v>
      </c>
      <c r="N37" s="29"/>
      <c r="O37" s="43" t="s">
        <v>191</v>
      </c>
      <c r="P37" s="20" t="s">
        <v>228</v>
      </c>
      <c r="Q37" s="50" t="s">
        <v>196</v>
      </c>
      <c r="R37" s="29" t="s">
        <v>67</v>
      </c>
      <c r="S37" s="29"/>
      <c r="T37" s="15">
        <v>220</v>
      </c>
      <c r="U37" s="20" t="s">
        <v>68</v>
      </c>
      <c r="V37" s="29">
        <v>5</v>
      </c>
    </row>
    <row r="38" spans="2:22" ht="138" customHeight="1">
      <c r="B38" s="11"/>
      <c r="C38" s="12"/>
      <c r="D38" s="150" t="s">
        <v>249</v>
      </c>
      <c r="E38" s="151"/>
      <c r="F38" s="151"/>
      <c r="G38" s="186" t="s">
        <v>250</v>
      </c>
      <c r="H38" s="184"/>
      <c r="I38" s="184"/>
      <c r="J38" s="152"/>
      <c r="K38" s="27">
        <v>42000</v>
      </c>
      <c r="L38" s="44">
        <f>K38*((100-T5)%)</f>
        <v>42000</v>
      </c>
      <c r="M38" s="29">
        <f t="shared" si="0"/>
        <v>0</v>
      </c>
      <c r="N38" s="29"/>
      <c r="O38" s="43" t="s">
        <v>191</v>
      </c>
      <c r="P38" s="20" t="s">
        <v>228</v>
      </c>
      <c r="Q38" s="50" t="s">
        <v>196</v>
      </c>
      <c r="R38" s="29" t="s">
        <v>67</v>
      </c>
      <c r="S38" s="29"/>
      <c r="T38" s="15">
        <v>220</v>
      </c>
      <c r="U38" s="20" t="s">
        <v>68</v>
      </c>
      <c r="V38" s="29">
        <v>5</v>
      </c>
    </row>
    <row r="39" spans="2:22" ht="147" customHeight="1">
      <c r="B39" s="11"/>
      <c r="C39" s="12"/>
      <c r="D39" s="150" t="s">
        <v>251</v>
      </c>
      <c r="E39" s="151"/>
      <c r="F39" s="151"/>
      <c r="G39" s="186" t="s">
        <v>252</v>
      </c>
      <c r="H39" s="184"/>
      <c r="I39" s="184"/>
      <c r="J39" s="152"/>
      <c r="K39" s="27">
        <v>21000</v>
      </c>
      <c r="L39" s="28">
        <f>K39*((100-T5)%)</f>
        <v>21000</v>
      </c>
      <c r="M39" s="29">
        <f t="shared" si="0"/>
        <v>0</v>
      </c>
      <c r="N39" s="29"/>
      <c r="O39" s="43" t="s">
        <v>191</v>
      </c>
      <c r="P39" s="20" t="s">
        <v>253</v>
      </c>
      <c r="Q39" s="50" t="s">
        <v>196</v>
      </c>
      <c r="R39" s="29" t="s">
        <v>67</v>
      </c>
      <c r="S39" s="29"/>
      <c r="T39" s="15">
        <v>220</v>
      </c>
      <c r="U39" s="20" t="s">
        <v>68</v>
      </c>
      <c r="V39" s="29">
        <v>5</v>
      </c>
    </row>
    <row r="40" spans="2:22" ht="150" customHeight="1">
      <c r="B40" s="11"/>
      <c r="C40" s="12"/>
      <c r="D40" s="159" t="s">
        <v>254</v>
      </c>
      <c r="E40" s="154"/>
      <c r="F40" s="154"/>
      <c r="G40" s="159" t="s">
        <v>255</v>
      </c>
      <c r="H40" s="154"/>
      <c r="I40" s="154"/>
      <c r="J40" s="155"/>
      <c r="K40" s="35">
        <v>17800</v>
      </c>
      <c r="L40" s="35">
        <f>K40*((100-T5)%)</f>
        <v>17800</v>
      </c>
      <c r="M40" s="29">
        <f t="shared" si="0"/>
        <v>0</v>
      </c>
      <c r="N40" s="29"/>
      <c r="O40" s="43" t="s">
        <v>191</v>
      </c>
      <c r="P40" s="20" t="s">
        <v>228</v>
      </c>
      <c r="Q40" s="50" t="s">
        <v>196</v>
      </c>
      <c r="R40" s="29" t="s">
        <v>67</v>
      </c>
      <c r="S40" s="29"/>
      <c r="T40" s="15">
        <v>220</v>
      </c>
      <c r="U40" s="20" t="s">
        <v>68</v>
      </c>
      <c r="V40" s="29">
        <v>5</v>
      </c>
    </row>
    <row r="41" spans="2:22" ht="125" customHeight="1">
      <c r="B41" s="11"/>
      <c r="C41" s="12"/>
      <c r="D41" s="159" t="s">
        <v>256</v>
      </c>
      <c r="E41" s="154"/>
      <c r="F41" s="154"/>
      <c r="G41" s="159" t="s">
        <v>257</v>
      </c>
      <c r="H41" s="154"/>
      <c r="I41" s="154"/>
      <c r="J41" s="155"/>
      <c r="K41" s="35">
        <v>33000</v>
      </c>
      <c r="L41" s="45">
        <f>K41*((100-T5)%)</f>
        <v>33000</v>
      </c>
      <c r="M41" s="29">
        <f t="shared" si="0"/>
        <v>0</v>
      </c>
      <c r="N41" s="29"/>
      <c r="O41" s="43" t="s">
        <v>191</v>
      </c>
      <c r="P41" s="20" t="s">
        <v>228</v>
      </c>
      <c r="Q41" s="50" t="s">
        <v>196</v>
      </c>
      <c r="R41" s="29" t="s">
        <v>67</v>
      </c>
      <c r="S41" s="29"/>
      <c r="T41" s="15">
        <v>220</v>
      </c>
      <c r="U41" s="20" t="s">
        <v>68</v>
      </c>
      <c r="V41" s="29">
        <v>5</v>
      </c>
    </row>
    <row r="42" spans="2:22" ht="146" customHeight="1">
      <c r="B42" s="11"/>
      <c r="C42" s="12"/>
      <c r="D42" s="159" t="s">
        <v>258</v>
      </c>
      <c r="E42" s="154"/>
      <c r="F42" s="154"/>
      <c r="G42" s="159" t="s">
        <v>259</v>
      </c>
      <c r="H42" s="154"/>
      <c r="I42" s="154"/>
      <c r="J42" s="155"/>
      <c r="K42" s="35">
        <v>19900</v>
      </c>
      <c r="L42" s="45">
        <f>K42*((100-T5)%)</f>
        <v>19900</v>
      </c>
      <c r="M42" s="29">
        <f t="shared" si="0"/>
        <v>0</v>
      </c>
      <c r="N42" s="29"/>
      <c r="O42" s="43" t="s">
        <v>191</v>
      </c>
      <c r="P42" s="20" t="s">
        <v>228</v>
      </c>
      <c r="Q42" s="50" t="s">
        <v>196</v>
      </c>
      <c r="R42" s="29" t="s">
        <v>67</v>
      </c>
      <c r="S42" s="29"/>
      <c r="T42" s="15">
        <v>220</v>
      </c>
      <c r="U42" s="20" t="s">
        <v>68</v>
      </c>
      <c r="V42" s="29">
        <v>5</v>
      </c>
    </row>
    <row r="43" spans="2:22" ht="119" customHeight="1">
      <c r="B43" s="11"/>
      <c r="C43" s="12"/>
      <c r="D43" s="159" t="s">
        <v>260</v>
      </c>
      <c r="E43" s="154"/>
      <c r="F43" s="154"/>
      <c r="G43" s="159" t="s">
        <v>261</v>
      </c>
      <c r="H43" s="154"/>
      <c r="I43" s="154"/>
      <c r="J43" s="155"/>
      <c r="K43" s="35">
        <v>24000</v>
      </c>
      <c r="L43" s="45">
        <f>K43*((100-T5)%)</f>
        <v>24000</v>
      </c>
      <c r="M43" s="29">
        <f t="shared" si="0"/>
        <v>0</v>
      </c>
      <c r="N43" s="29"/>
      <c r="O43" s="43" t="s">
        <v>262</v>
      </c>
      <c r="P43" s="20" t="s">
        <v>263</v>
      </c>
      <c r="Q43" s="50" t="s">
        <v>264</v>
      </c>
      <c r="R43" s="29" t="s">
        <v>67</v>
      </c>
      <c r="S43" s="29"/>
      <c r="T43" s="15">
        <v>24</v>
      </c>
      <c r="U43" s="20" t="s">
        <v>68</v>
      </c>
      <c r="V43" s="29">
        <v>1</v>
      </c>
    </row>
    <row r="44" spans="2:22" ht="114" customHeight="1">
      <c r="B44" s="11"/>
      <c r="C44" s="12"/>
      <c r="D44" s="159" t="s">
        <v>265</v>
      </c>
      <c r="E44" s="154"/>
      <c r="F44" s="154"/>
      <c r="G44" s="159" t="s">
        <v>266</v>
      </c>
      <c r="H44" s="154"/>
      <c r="I44" s="154"/>
      <c r="J44" s="155"/>
      <c r="K44" s="35">
        <v>24000</v>
      </c>
      <c r="L44" s="45">
        <f>K44*((100-T5)%)</f>
        <v>24000</v>
      </c>
      <c r="M44" s="29">
        <f t="shared" si="0"/>
        <v>0</v>
      </c>
      <c r="N44" s="29"/>
      <c r="O44" s="43" t="s">
        <v>262</v>
      </c>
      <c r="P44" s="20" t="s">
        <v>263</v>
      </c>
      <c r="Q44" s="50" t="s">
        <v>264</v>
      </c>
      <c r="R44" s="29" t="s">
        <v>67</v>
      </c>
      <c r="S44" s="29"/>
      <c r="T44" s="15">
        <v>24</v>
      </c>
      <c r="U44" s="20" t="s">
        <v>68</v>
      </c>
      <c r="V44" s="29">
        <v>1</v>
      </c>
    </row>
    <row r="45" spans="2:22" ht="117" customHeight="1">
      <c r="B45" s="11"/>
      <c r="C45" s="12"/>
      <c r="D45" s="159" t="s">
        <v>267</v>
      </c>
      <c r="E45" s="154"/>
      <c r="F45" s="154"/>
      <c r="G45" s="159" t="s">
        <v>268</v>
      </c>
      <c r="H45" s="154"/>
      <c r="I45" s="154"/>
      <c r="J45" s="155"/>
      <c r="K45" s="35">
        <v>58700</v>
      </c>
      <c r="L45" s="45">
        <f>K45*((100-T5)%)</f>
        <v>58700</v>
      </c>
      <c r="M45" s="29">
        <f t="shared" si="0"/>
        <v>0</v>
      </c>
      <c r="N45" s="29"/>
      <c r="O45" s="43" t="s">
        <v>262</v>
      </c>
      <c r="P45" s="20" t="s">
        <v>263</v>
      </c>
      <c r="Q45" s="50" t="s">
        <v>269</v>
      </c>
      <c r="R45" s="29" t="s">
        <v>67</v>
      </c>
      <c r="S45" s="29"/>
      <c r="T45" s="15">
        <v>24</v>
      </c>
      <c r="U45" s="20" t="s">
        <v>68</v>
      </c>
      <c r="V45" s="29">
        <v>1</v>
      </c>
    </row>
    <row r="46" spans="2:22" ht="114" customHeight="1">
      <c r="B46" s="11"/>
      <c r="C46" s="12"/>
      <c r="D46" s="159" t="s">
        <v>270</v>
      </c>
      <c r="E46" s="154"/>
      <c r="F46" s="154"/>
      <c r="G46" s="159" t="s">
        <v>271</v>
      </c>
      <c r="H46" s="154"/>
      <c r="I46" s="154"/>
      <c r="J46" s="155"/>
      <c r="K46" s="35">
        <v>26700</v>
      </c>
      <c r="L46" s="45">
        <f>K46*((100-T5)%)</f>
        <v>26700</v>
      </c>
      <c r="M46" s="29">
        <f t="shared" si="0"/>
        <v>0</v>
      </c>
      <c r="N46" s="29"/>
      <c r="O46" s="43" t="s">
        <v>262</v>
      </c>
      <c r="P46" s="20" t="s">
        <v>263</v>
      </c>
      <c r="Q46" s="50" t="s">
        <v>264</v>
      </c>
      <c r="R46" s="29" t="s">
        <v>67</v>
      </c>
      <c r="S46" s="29"/>
      <c r="T46" s="15">
        <v>24</v>
      </c>
      <c r="U46" s="20" t="s">
        <v>68</v>
      </c>
      <c r="V46" s="29">
        <v>1</v>
      </c>
    </row>
    <row r="47" spans="2:22" ht="113.5" customHeight="1">
      <c r="B47" s="21"/>
      <c r="C47" s="22"/>
      <c r="D47" s="159" t="s">
        <v>272</v>
      </c>
      <c r="E47" s="154"/>
      <c r="F47" s="154"/>
      <c r="G47" s="159" t="s">
        <v>273</v>
      </c>
      <c r="H47" s="154"/>
      <c r="I47" s="154"/>
      <c r="J47" s="155"/>
      <c r="K47" s="35">
        <v>70700</v>
      </c>
      <c r="L47" s="45">
        <f>K47*((100-T5)%)</f>
        <v>70700</v>
      </c>
      <c r="M47" s="29">
        <f t="shared" si="0"/>
        <v>0</v>
      </c>
      <c r="N47" s="29"/>
      <c r="O47" s="15" t="s">
        <v>262</v>
      </c>
      <c r="P47" s="20" t="s">
        <v>263</v>
      </c>
      <c r="Q47" s="50" t="s">
        <v>274</v>
      </c>
      <c r="R47" s="29" t="s">
        <v>67</v>
      </c>
      <c r="S47" s="29"/>
      <c r="T47" s="15">
        <v>24</v>
      </c>
      <c r="U47" s="20" t="s">
        <v>68</v>
      </c>
      <c r="V47" s="29">
        <v>1</v>
      </c>
    </row>
    <row r="49" spans="2:8" ht="11.5" customHeight="1">
      <c r="B49" s="23" t="s">
        <v>105</v>
      </c>
      <c r="C49" s="23"/>
      <c r="D49" s="23"/>
      <c r="E49" s="23"/>
      <c r="F49" s="23"/>
      <c r="G49" s="24"/>
      <c r="H49" s="24"/>
    </row>
  </sheetData>
  <mergeCells count="91">
    <mergeCell ref="D45:F45"/>
    <mergeCell ref="G45:J45"/>
    <mergeCell ref="D46:F46"/>
    <mergeCell ref="G46:J46"/>
    <mergeCell ref="D47:F47"/>
    <mergeCell ref="G47:J47"/>
    <mergeCell ref="D42:F42"/>
    <mergeCell ref="G42:J42"/>
    <mergeCell ref="D43:F43"/>
    <mergeCell ref="G43:J43"/>
    <mergeCell ref="D44:F44"/>
    <mergeCell ref="G44:J44"/>
    <mergeCell ref="D39:F39"/>
    <mergeCell ref="G39:J39"/>
    <mergeCell ref="D40:F40"/>
    <mergeCell ref="G40:J40"/>
    <mergeCell ref="D41:F41"/>
    <mergeCell ref="G41:J41"/>
    <mergeCell ref="D36:F36"/>
    <mergeCell ref="G36:J36"/>
    <mergeCell ref="D37:F37"/>
    <mergeCell ref="G37:J37"/>
    <mergeCell ref="D38:F38"/>
    <mergeCell ref="G38:J38"/>
    <mergeCell ref="D33:F33"/>
    <mergeCell ref="G33:J33"/>
    <mergeCell ref="D34:F34"/>
    <mergeCell ref="G34:J34"/>
    <mergeCell ref="D35:F35"/>
    <mergeCell ref="G35:J35"/>
    <mergeCell ref="D30:F30"/>
    <mergeCell ref="G30:J30"/>
    <mergeCell ref="D31:F31"/>
    <mergeCell ref="G31:J31"/>
    <mergeCell ref="D32:F32"/>
    <mergeCell ref="G32:J32"/>
    <mergeCell ref="D27:F27"/>
    <mergeCell ref="G27:J27"/>
    <mergeCell ref="D28:F28"/>
    <mergeCell ref="G28:J28"/>
    <mergeCell ref="D29:F29"/>
    <mergeCell ref="G29:J29"/>
    <mergeCell ref="D24:F24"/>
    <mergeCell ref="G24:J24"/>
    <mergeCell ref="D25:F25"/>
    <mergeCell ref="G25:J25"/>
    <mergeCell ref="D26:F26"/>
    <mergeCell ref="G26:J26"/>
    <mergeCell ref="D21:F21"/>
    <mergeCell ref="G21:J21"/>
    <mergeCell ref="D22:F22"/>
    <mergeCell ref="G22:J22"/>
    <mergeCell ref="D23:F23"/>
    <mergeCell ref="G23:J23"/>
    <mergeCell ref="D18:F18"/>
    <mergeCell ref="G18:J18"/>
    <mergeCell ref="D19:F19"/>
    <mergeCell ref="G19:J19"/>
    <mergeCell ref="D20:F20"/>
    <mergeCell ref="G20:J20"/>
    <mergeCell ref="D15:F15"/>
    <mergeCell ref="G15:J15"/>
    <mergeCell ref="D16:F16"/>
    <mergeCell ref="G16:J16"/>
    <mergeCell ref="D17:F17"/>
    <mergeCell ref="G17:J17"/>
    <mergeCell ref="D12:F12"/>
    <mergeCell ref="G12:J12"/>
    <mergeCell ref="D13:F13"/>
    <mergeCell ref="G13:J13"/>
    <mergeCell ref="D14:F14"/>
    <mergeCell ref="G14:J14"/>
    <mergeCell ref="D9:F9"/>
    <mergeCell ref="G9:J9"/>
    <mergeCell ref="D10:F10"/>
    <mergeCell ref="G10:J10"/>
    <mergeCell ref="D11:F11"/>
    <mergeCell ref="G11:J11"/>
    <mergeCell ref="B7:C7"/>
    <mergeCell ref="D7:E7"/>
    <mergeCell ref="G7:J7"/>
    <mergeCell ref="P7:V7"/>
    <mergeCell ref="D8:F8"/>
    <mergeCell ref="G8:J8"/>
    <mergeCell ref="C2:H2"/>
    <mergeCell ref="J2:K2"/>
    <mergeCell ref="D3:H3"/>
    <mergeCell ref="P5:V5"/>
    <mergeCell ref="B6:C6"/>
    <mergeCell ref="D6:F6"/>
    <mergeCell ref="G6:J6"/>
  </mergeCells>
  <hyperlinks>
    <hyperlink ref="D3:H3" r:id="rId1" display="https://ugla.shop/" xr:uid="{00000000-0004-0000-0400-000000000000}"/>
  </hyperlinks>
  <pageMargins left="0.7" right="0.7" top="0.75" bottom="0.75" header="0.3" footer="0.3"/>
  <pageSetup paperSize="9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Система скидок UGLA</vt:lpstr>
      <vt:lpstr>Гирлянда - Нить</vt:lpstr>
      <vt:lpstr>Гирлянда - Бахрома</vt:lpstr>
      <vt:lpstr>Гирлянда - Занавес</vt:lpstr>
      <vt:lpstr>Световые фигуры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2025-02-23T10:36:00Z</dcterms:created>
  <dcterms:modified xsi:type="dcterms:W3CDTF">2025-09-25T11:21:08Z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C76D3380C0594942A59DE18BE965EF32_12</vt:lpwstr>
  </property>
  <property fmtid="{D5CDD505-2E9C-101B-9397-08002B2CF9AE}" pid="3" name="KSOProductBuildVer">
    <vt:lpwstr>1049-12.2.0.21546</vt:lpwstr>
  </property>
</Properties>
</file>